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firstSheet="1" activeTab="4"/>
  </bookViews>
  <sheets>
    <sheet name="RIESGOS Y CONTROLES" sheetId="55" state="hidden" r:id="rId1"/>
    <sheet name="1. RIESGOS SIGNIFICATIVOS" sheetId="63" r:id="rId2"/>
    <sheet name="2. DISEÑO CONTROL" sheetId="61" r:id="rId3"/>
    <sheet name="3. EJECUCIÓN CONTROL" sheetId="62" r:id="rId4"/>
    <sheet name="4- SOLIDEZ CONTROL" sheetId="66" r:id="rId5"/>
    <sheet name="TRAZA 2019" sheetId="67" state="hidden" r:id="rId6"/>
  </sheets>
  <definedNames>
    <definedName name="_xlnm._FilterDatabase" localSheetId="2" hidden="1">'2. DISEÑO CONTROL'!$B$14:$X$18</definedName>
    <definedName name="_xlnm._FilterDatabase" localSheetId="0" hidden="1">'RIESGOS Y CONTROLES'!$T$1:$T$34</definedName>
    <definedName name="_xlnm.Print_Area" localSheetId="1">'1. RIESGOS SIGNIFICATIVOS'!$A$2:$J$24</definedName>
    <definedName name="_xlnm.Print_Area" localSheetId="2">'2. DISEÑO CONTROL'!$A$5:$X$22</definedName>
    <definedName name="_xlnm.Print_Area" localSheetId="3">'3. EJECUCIÓN CONTROL'!$A$1:$J$22</definedName>
    <definedName name="_xlnm.Print_Area" localSheetId="4">'4- SOLIDEZ CONTROL'!$A$1:$K$19</definedName>
    <definedName name="_xlnm.Print_Area" localSheetId="0">'RIESGOS Y CONTROLES'!$A$1:$V$30</definedName>
    <definedName name="_xlnm.Print_Titles" localSheetId="1">'1. RIESGOS SIGNIFICATIVOS'!$7:$14</definedName>
    <definedName name="_xlnm.Print_Titles" localSheetId="2">'2. DISEÑO CONTROL'!$6:$14</definedName>
    <definedName name="_xlnm.Print_Titles" localSheetId="3">'3. EJECUCIÓN CONTROL'!$5:$14</definedName>
    <definedName name="_xlnm.Print_Titles" localSheetId="5">'TRAZA 2019'!$1:$1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8" i="66" l="1"/>
  <c r="C17" i="66"/>
  <c r="C9" i="66"/>
  <c r="C8" i="66"/>
  <c r="C7" i="66"/>
  <c r="G15" i="61"/>
  <c r="I15" i="61"/>
  <c r="K15" i="61"/>
  <c r="M15" i="61"/>
  <c r="O15" i="61"/>
  <c r="Q15" i="61"/>
  <c r="S15" i="61"/>
  <c r="G16" i="61"/>
  <c r="I16" i="61"/>
  <c r="K16" i="61"/>
  <c r="M16" i="61"/>
  <c r="O16" i="61"/>
  <c r="Q16" i="61"/>
  <c r="S16" i="61"/>
  <c r="G17" i="61"/>
  <c r="I17" i="61"/>
  <c r="K17" i="61"/>
  <c r="M17" i="61"/>
  <c r="O17" i="61"/>
  <c r="Q17" i="61"/>
  <c r="S17" i="61"/>
  <c r="C15" i="62"/>
  <c r="C12" i="66"/>
  <c r="C16" i="62"/>
  <c r="C13" i="66"/>
  <c r="C17" i="62"/>
  <c r="C14" i="66"/>
  <c r="C15" i="61"/>
  <c r="C16" i="61"/>
  <c r="C17" i="61"/>
  <c r="I9" i="66"/>
  <c r="B10"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c r="O23" i="55"/>
  <c r="Q23" i="55"/>
  <c r="P23" i="55"/>
  <c r="R23" i="55"/>
  <c r="S23" i="55"/>
  <c r="E23" i="55"/>
  <c r="T23" i="55"/>
  <c r="K23" i="55"/>
  <c r="T17" i="61"/>
  <c r="T16" i="61"/>
  <c r="T15" i="61"/>
</calcChain>
</file>

<file path=xl/sharedStrings.xml><?xml version="1.0" encoding="utf-8"?>
<sst xmlns="http://schemas.openxmlformats.org/spreadsheetml/2006/main" count="406" uniqueCount="226">
  <si>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</si>
  <si>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</si>
  <si>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</si>
  <si>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</si>
  <si>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</si>
  <si>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</si>
  <si>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</si>
  <si>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</si>
  <si>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</si>
  <si>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</si>
  <si>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</si>
  <si>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</si>
  <si>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</si>
  <si>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</si>
  <si>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</si>
  <si>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</si>
  <si>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</si>
  <si>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</si>
  <si>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</si>
  <si>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</si>
  <si>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</si>
  <si>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</si>
  <si>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</si>
  <si>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</si>
  <si>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</si>
  <si>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</si>
  <si>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</si>
  <si>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</si>
  <si>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</si>
  <si>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</si>
  <si>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</si>
  <si>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</si>
  <si>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</si>
  <si>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</si>
  <si>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</si>
  <si>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</si>
  <si>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</si>
  <si>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</si>
  <si>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</si>
  <si>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</si>
  <si>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</si>
  <si>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</si>
  <si>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</si>
  <si>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</si>
  <si>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</si>
  <si>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</si>
  <si>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</si>
  <si>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</si>
  <si>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</si>
  <si>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</si>
  <si>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</si>
  <si>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</si>
  <si>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</si>
  <si>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</si>
  <si>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</si>
  <si>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</si>
  <si>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</si>
  <si>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</si>
  <si>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</si>
  <si>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</si>
  <si>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</si>
  <si>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</si>
  <si>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</si>
  <si>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</si>
  <si>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</si>
  <si>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</si>
  <si>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</si>
  <si>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</si>
  <si>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</si>
  <si>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</si>
  <si>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</si>
  <si>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</si>
  <si>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</si>
  <si>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</si>
  <si>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</si>
  <si>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</si>
  <si>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</si>
  <si>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</si>
  <si>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</si>
  <si>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</si>
  <si>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</si>
  <si>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</si>
  <si>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</si>
  <si>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</si>
  <si>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</si>
  <si>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</si>
  <si>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</si>
  <si>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</si>
  <si>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</si>
  <si>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</si>
  <si>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</si>
  <si>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</si>
  <si>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r>
      <t xml:space="preserve">Observaciones
</t>
    </r>
    <r>
      <rPr>
        <i/>
        <sz val="10"/>
        <color theme="1"/>
        <rFont val="Arial"/>
        <family val="2"/>
      </rPr>
      <t xml:space="preserve">
Justifique la respuesta en caso de NO o Parcialmente</t>
    </r>
  </si>
  <si>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</si>
  <si>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</si>
  <si>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</si>
  <si>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</si>
  <si>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</si>
  <si>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</si>
  <si>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</si>
  <si>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r>
      <t xml:space="preserve">RIESGO
</t>
    </r>
    <r>
      <rPr>
        <i/>
        <sz val="12"/>
        <rFont val="Arial"/>
        <family val="2"/>
      </rPr>
      <t>¿Qué puede suceder?</t>
    </r>
  </si>
  <si>
    <r>
      <t xml:space="preserve">CAUSA 
</t>
    </r>
    <r>
      <rPr>
        <i/>
        <sz val="12"/>
        <rFont val="Arial"/>
        <family val="2"/>
      </rPr>
      <t>¿Cómo puede suceder?</t>
    </r>
  </si>
  <si>
    <r>
      <t xml:space="preserve">CONTROL
</t>
    </r>
    <r>
      <rPr>
        <i/>
        <sz val="12"/>
        <rFont val="Arial"/>
        <family val="2"/>
      </rPr>
      <t>¿Elimina o Mitiga la causa?</t>
    </r>
  </si>
  <si>
    <t>VERSIÓN: 1</t>
  </si>
  <si>
    <t>FECHA DE APLICACIÓN:  NOVIEMBRE DE 2019</t>
  </si>
  <si>
    <t>CÓDIGO: CEM-FM-011</t>
  </si>
  <si>
    <t>FORMATO EVALUACIÓN DE LOS CONTROLES DE RIESGOS POR PROCESO</t>
  </si>
  <si>
    <r>
      <t xml:space="preserve">TIPO
</t>
    </r>
    <r>
      <rPr>
        <sz val="6"/>
        <rFont val="Arial"/>
        <family val="2"/>
      </rPr>
      <t>(SELECCIONE UNA OPCIÓN)</t>
    </r>
  </si>
  <si>
    <r>
      <t xml:space="preserve">RESPONSABLE
</t>
    </r>
    <r>
      <rPr>
        <sz val="11"/>
        <rFont val="Arial"/>
        <family val="2"/>
      </rPr>
      <t xml:space="preserve">¿La persona asignada  tiene competencia y conocimiento para ejecutar el control?
</t>
    </r>
    <r>
      <rPr>
        <sz val="6"/>
        <rFont val="Arial"/>
        <family val="2"/>
      </rPr>
      <t>(SELECCIONE UNA OPCIÓN)</t>
    </r>
  </si>
  <si>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</si>
  <si>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</si>
  <si>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</si>
  <si>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</si>
  <si>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</si>
  <si>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r>
      <t xml:space="preserve">VALIDACIÓN  DE LA CALIFICACIÓN
</t>
    </r>
    <r>
      <rPr>
        <i/>
        <sz val="12"/>
        <color theme="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</si>
  <si>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</si>
  <si>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t>Entrega de información no confiable, verás y oportuna para la toma de decisiones de la alta dirección</t>
  </si>
  <si>
    <t>Inadecuada viabilización de las necesidades de inversión.</t>
  </si>
  <si>
    <t>Pérdida de disponibilidad</t>
  </si>
  <si>
    <t>La información entregada por los procesos no se caracteriza por ser: veraz, oportuna y adecuada.</t>
  </si>
  <si>
    <t xml:space="preserve">Desconocimientos del personal designado para el reporte de información del quehacer  de la entidad y de los instrumentos para la toma de decisiones  </t>
  </si>
  <si>
    <t>Mal ejercicio de programación y planeación</t>
  </si>
  <si>
    <t>Falta de conciencia en seguridad</t>
  </si>
  <si>
    <t>Falta de un ambiente alternativo que permita poner a disposición la consulta de información</t>
  </si>
  <si>
    <t>El profesional designado por la OAP remitirá al inicio de cada vigencia (primer trimestre del año) los lineamientos para el reporte de la información, además de los criterios de reporte. Una vez los responsables reporten la información, la jefe OAP revisará que la información cumpla con los criterios solicitados.
En el caso que se identifiquen desviaciones en la información, se debe remitir un comunicado solicitando los respectivos ajustes o justificaciones correspondientes.</t>
  </si>
  <si>
    <t>El personal designado por  la  jefe de la Oficina Asesora de Planeación verifica que la información remitida por los enlaces sea veraz, cada vez que presenten un reporte de avance o la información que se requiera, si se identifica que tiene una inconsistencia se realizará la observación pertinente para su ajuste a través de correo institucional, ORFEO y/o la herramienta correspondiente.</t>
  </si>
  <si>
    <t>El profesional designado por la OAP remitirá encuesta Cuatrimestral sobre conocimiento de instrumentos y sistemas de gestión. Una vez los enlaces o personal designado para el reporte de información,  respondan la encuesta , la jefe OAP revisará los resultados de la encuesta.
En el caso que se identifiquen en la calificación de la encuesta un porcentaje menor al 70% , se realizarán mesas mensuales de sensibilización sobre el Sistema de Gestión e instrumentos.</t>
  </si>
  <si>
    <t xml:space="preserve">Desconocimiento de las gerencias de sus proyectos de inversión y los criterios para la  justificación  de las necesidades a contratar relacionadas en los estudios previos </t>
  </si>
  <si>
    <t>La Jefe de la Oficina Asesora de Planeación establece mesas de trabajo para los meses de abril, julio, octubre y diciembre convocadas a través del correo institucional, con los equipos de trabajo designados por las gerencias de los proyectos y los colaboradores del proceso de contratación. En estas mesas se evalúan la compresión de los criterios presentados, y se revisa los resultados de la evaluación, en el caso que esta no supere el 70% se brindara apoyo personalizado.</t>
  </si>
  <si>
    <t>El colaborador designado por la OAP; cada vez que se  recibe una solicitud de CDP y/o estudios previos, verifica que la necesidad esté incluida dentro del Plan de Adquisiciones y se cumpla con los demás criterios establecidos por la OAP. En caso de encontrar inconsistencias, se devuelve al solicitante para sus ajustes respectivos, a través del sistema de correspondencia de la entidad y/o del correo electrónico de los involucrados.</t>
  </si>
  <si>
    <t>Los colaboradores de la OAP cuatrimestralmente almacenarán la información del proceso en el servidor y en la aplicación del correo SharePoint, donde el jefe de la Oficina Asesora de Planeación revisará que la información del proceso esté completa, en caso de identificar que falta información, solicitará al responsable que la suba  a través de correo electrónico.</t>
  </si>
  <si>
    <t>El jefe de la Oficina Asesora de Planeación solicita trimestralmente al web master  la copia de la Información en un Back-Up de la información de la  SISGESTIÓN, donde el personal designado por el jefe de la OAP verificará que este completo, en el caso de idéntica algún faltante de información se realiza el ajuste para completarlo.</t>
  </si>
  <si>
    <t>Se mejoró la redacción en el control y mitiga la causa asociada al riesgo identificado.</t>
  </si>
  <si>
    <t>1. La calificación efectuada por OCI del diseño del control es similar a la efectuada por el proceso. SI</t>
  </si>
  <si>
    <t>La redacción del control mejoró y es acorde con las variables de diseño establecidas en la Guía DESI-DE-002-V4 para la administración del riesgo de gestión, corrupción y seguridad digital y el diseño de controles en entidades públicas, numeral 3.2.2 Valoración de los controles – diseño de controles</t>
  </si>
  <si>
    <t>No tuvo modificaciones porque en la pasada evaluación no hubo observaciones ni recomendaciones respecto del diseño del control.</t>
  </si>
  <si>
    <t>El control no tuvo mejoras, a partir de la recomendación realizada por OCI en la última evaluación.
Se reitera la recomendación reportada en la última evaluación respecto de  complementar el control con la evidencia generada en la acción "donde el jefe de la Oficina Asesora de Planeación revisará que la información del proceso esté completa".</t>
  </si>
  <si>
    <t>La calificación del diseño en el mapa de riesgos disminuyó, porque el criterio de evidencia fue calificado como "incompleto"
Se recomienda complementar el control con la evidencia generada en la acción de "donde el personal designado por el jefe de la OAP verificará que este completo".</t>
  </si>
  <si>
    <t>El control esta diseñado de manera compartida con los directivos; por lo tanto, no esta bajo responsabilidad del proceso.
La periodicidad del control registrada en el mapa de riesgos es semestral; no obstante,  para la adecuada comunicación, oportunidad e importancia de las actividades desempeñadas por los enlaces de los procesos es relevante que los perfiles y responsabilidades se definan al inicio de la vigencia para elegir personal idóneo que pueda ejecutar las actividades adecuadamente durante la vigencia.</t>
  </si>
  <si>
    <t xml:space="preserve">Aunque la evidencia de la ejecución del control fue suministrada, se observó que no se efectuó monitoreo al control, dado que no esta registrado en el formato DESI-FM-019  Monitoreo al Mapa de Riesgos por Proceso.
La enlace explica que en el formato no se incluyen los controles que tengan una periodicidad superior a 1 trimestre, pero se identificó que el control esta diseñado para ejecutarse trimestralmente. </t>
  </si>
  <si>
    <t>Complementar en la redacción del control la evidencia que permite el rastro de la ejecución del mismo.</t>
  </si>
  <si>
    <t>OBS. EVALUACIÓN RIESGOS IDENTIFICADOS</t>
  </si>
  <si>
    <t>OBS. DISEÑO CONTROL</t>
  </si>
  <si>
    <t>OBS. EVALUACION CONTROL</t>
  </si>
  <si>
    <r>
      <t xml:space="preserve">El proceso remitió al inicio de la vigencia, 15 de febrero de 2019, los lineamientos para el reporte de la información a través del memorando 20191500012903; sin embargo, no se identificó evidencia de la acción descrita en el control: </t>
    </r>
    <r>
      <rPr>
        <i/>
        <sz val="12"/>
        <color theme="1"/>
        <rFont val="Arial"/>
        <family val="2"/>
      </rPr>
      <t xml:space="preserve">"Una vez los responsables reporten la información, la jefe OAP revisará que la información cumpla con los criterios solicitados" </t>
    </r>
    <r>
      <rPr>
        <sz val="12"/>
        <color theme="1"/>
        <rFont val="Arial"/>
        <family val="2"/>
      </rPr>
      <t xml:space="preserve">
Se precisa que el responsable del control, en este caso, la Jefe OAP, no estuvo presente en la evaluación.</t>
    </r>
  </si>
  <si>
    <r>
      <t xml:space="preserve">Se mejoró la redacción en el control y mitiga la causa asociada al riesgo identificado.
No obstante lo anterior, en la redacción del control no se especifican </t>
    </r>
    <r>
      <rPr>
        <i/>
        <sz val="12"/>
        <color theme="1"/>
        <rFont val="Arial"/>
        <family val="2"/>
      </rPr>
      <t>"los criterios establecidos por la OAP"</t>
    </r>
    <r>
      <rPr>
        <sz val="12"/>
        <color theme="1"/>
        <rFont val="Arial"/>
        <family val="2"/>
      </rPr>
      <t xml:space="preserve"> o la ubicación de los mismos, siendo necesario para verificar la evidencia.</t>
    </r>
  </si>
  <si>
    <r>
      <t xml:space="preserve">El proceso suministró a la OCI 1) 1 pantallazo (en medio físico) de la base de datos del Plan de Adquisiciones; y, 2) 1 copia en físico de la planilla utilizada para registrar los Certificados de Disponibilidad Presupuestal CDP devueltos; no obstante, no se identificó evidencia de la acción descrita en el control </t>
    </r>
    <r>
      <rPr>
        <i/>
        <sz val="12"/>
        <color theme="1"/>
        <rFont val="Arial"/>
        <family val="2"/>
      </rPr>
      <t>"la Jefe Oficina de Planeación solicita el cumplimiento del procedimiento para la consolidación y modificación del Plan de Adquisiciones establecido en el manual de contratación".</t>
    </r>
    <r>
      <rPr>
        <sz val="12"/>
        <color theme="1"/>
        <rFont val="Arial"/>
        <family val="2"/>
      </rPr>
      <t xml:space="preserve">  
Se precisa que el responsable del control, en este caso, la Jefe OAP, no estuvo presente en la evaluación.</t>
    </r>
  </si>
  <si>
    <r>
      <t xml:space="preserve">El proceso suministró a la OCI un pantallazo de la información del proceso respaldada en la herramienta SharePoint y en el servidor; no obstante, no se identificó evidencia de la acción descrita en el control </t>
    </r>
    <r>
      <rPr>
        <i/>
        <sz val="12"/>
        <color theme="1"/>
        <rFont val="Arial"/>
        <family val="2"/>
      </rPr>
      <t>"donde el jefe de la Oficina Asesora de Planeación revisará que la información del proceso esté completa"</t>
    </r>
    <r>
      <rPr>
        <sz val="12"/>
        <color theme="1"/>
        <rFont val="Arial"/>
        <family val="2"/>
      </rPr>
      <t>.  
Se precisa que el responsable del control, en este caso, la Jefe OAP, no estuvo presente en la evaluación.</t>
    </r>
  </si>
  <si>
    <r>
      <t>El proceso suministró a la OCI un acta de reunión del 29 de marzo de 2019; no obstante, no se identificó evidencia de la acción descrita en el control "</t>
    </r>
    <r>
      <rPr>
        <i/>
        <sz val="12"/>
        <color theme="1"/>
        <rFont val="Arial"/>
        <family val="2"/>
      </rPr>
      <t xml:space="preserve">el personal designado por el jefe de la OAP verificará que este  completo" </t>
    </r>
    <r>
      <rPr>
        <sz val="12"/>
        <color theme="1"/>
        <rFont val="Arial"/>
        <family val="2"/>
      </rPr>
      <t xml:space="preserve">.  </t>
    </r>
  </si>
  <si>
    <t xml:space="preserve">No requería mejoras.
</t>
  </si>
  <si>
    <r>
      <t xml:space="preserve">1. EL riesgo puede llegar a afectar el cumplimiento del objetivo.  SI
2. Mejoró la redacción de la causa; a su vez, guarda relación con el control.
No obstante lo anterior, el control refiere a la acción de </t>
    </r>
    <r>
      <rPr>
        <i/>
        <sz val="12"/>
        <color theme="1"/>
        <rFont val="Arial"/>
        <family val="2"/>
      </rPr>
      <t xml:space="preserve">"verificar que la información remitida por los enlaces sea </t>
    </r>
    <r>
      <rPr>
        <i/>
        <u/>
        <sz val="12"/>
        <color theme="1"/>
        <rFont val="Arial"/>
        <family val="2"/>
      </rPr>
      <t>veraz"</t>
    </r>
    <r>
      <rPr>
        <sz val="12"/>
        <color theme="1"/>
        <rFont val="Arial"/>
        <family val="2"/>
      </rPr>
      <t>, y no se relacionan los criterios "</t>
    </r>
    <r>
      <rPr>
        <u/>
        <sz val="12"/>
        <color theme="1"/>
        <rFont val="Arial"/>
        <family val="2"/>
      </rPr>
      <t>adecuada</t>
    </r>
    <r>
      <rPr>
        <sz val="12"/>
        <color theme="1"/>
        <rFont val="Arial"/>
        <family val="2"/>
      </rPr>
      <t>" y "</t>
    </r>
    <r>
      <rPr>
        <u/>
        <sz val="12"/>
        <color theme="1"/>
        <rFont val="Arial"/>
        <family val="2"/>
      </rPr>
      <t>oportuna</t>
    </r>
    <r>
      <rPr>
        <sz val="12"/>
        <color theme="1"/>
        <rFont val="Arial"/>
        <family val="2"/>
      </rPr>
      <t xml:space="preserve">", descritos el riesgo y causa.
</t>
    </r>
    <r>
      <rPr>
        <b/>
        <sz val="12"/>
        <color theme="1"/>
        <rFont val="Arial"/>
        <family val="2"/>
      </rPr>
      <t>RECOMENDACIÓN:</t>
    </r>
    <r>
      <rPr>
        <sz val="12"/>
        <color theme="1"/>
        <rFont val="Arial"/>
        <family val="2"/>
      </rPr>
      <t xml:space="preserve">
1. Ajustar el control, relacionando los criterios de "adecuada" y "oportuna" descritos en el riesgo y causa.</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</si>
  <si>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"La falta de conciencia"</t>
    </r>
    <r>
      <rPr>
        <sz val="12"/>
        <color theme="1"/>
        <rFont val="Arial"/>
        <family val="2"/>
      </rPr>
      <t xml:space="preserve"> esta relacionada con la conducta de las personas, sobre el conocimiento de políticas y procesos en seguridad de información a través de capacitaciones u otro medio de aprendizaje conductual de gestión de conocimiento; por lo tanto, no guarda relación con el control </t>
    </r>
    <r>
      <rPr>
        <i/>
        <sz val="12"/>
        <color theme="1"/>
        <rFont val="Arial"/>
        <family val="2"/>
      </rPr>
      <t>"donde el jefe de la Oficina Asesora de Planeación revisará que la información del proceso esté completa"</t>
    </r>
    <r>
      <rPr>
        <sz val="12"/>
        <color theme="1"/>
        <rFont val="Arial"/>
        <family val="2"/>
      </rPr>
      <t xml:space="preserve">
</t>
    </r>
    <r>
      <rPr>
        <b/>
        <sz val="12"/>
        <color theme="1"/>
        <rFont val="Arial"/>
        <family val="2"/>
      </rPr>
      <t xml:space="preserve">RECOMENDACIONES. </t>
    </r>
    <r>
      <rPr>
        <sz val="12"/>
        <color theme="1"/>
        <rFont val="Arial"/>
        <family val="2"/>
      </rPr>
      <t xml:space="preserve">
Se reitera mejorar la redacción de la causa para armonizarla con la acción descrita en el control de </t>
    </r>
    <r>
      <rPr>
        <i/>
        <sz val="12"/>
        <color theme="1"/>
        <rFont val="Arial"/>
        <family val="2"/>
      </rPr>
      <t>"el jefe de la Oficina Asesora de Planeación revisará que la información del proceso esté completa"</t>
    </r>
    <r>
      <rPr>
        <sz val="12"/>
        <color theme="1"/>
        <rFont val="Arial"/>
        <family val="2"/>
      </rPr>
      <t>.</t>
    </r>
  </si>
  <si>
    <r>
      <t xml:space="preserve">1. La redacción el riesgo se mantuvo, toda vez que se siguen los ejemplos de la guía de riesgos, numeral 3.1 Análisis de riesgos, pág. 44.
2. La observación registrada en la anterior evaluación efectuada en junio de 2019 no fue tomada en cuenta, respecto de la causa </t>
    </r>
    <r>
      <rPr>
        <i/>
        <sz val="12"/>
        <color theme="1"/>
        <rFont val="Arial"/>
        <family val="2"/>
      </rPr>
      <t xml:space="preserve">"falta de un ambiente alternativo" </t>
    </r>
    <r>
      <rPr>
        <sz val="12"/>
        <color theme="1"/>
        <rFont val="Arial"/>
        <family val="2"/>
      </rPr>
      <t xml:space="preserve">esta asociada con un plan de emergencia que garantiza la disponibilidad en la consulta de la información en línea y el control esta relacionado con la generación de un backup trimestral.
</t>
    </r>
    <r>
      <rPr>
        <b/>
        <sz val="12"/>
        <color theme="1"/>
        <rFont val="Arial"/>
        <family val="2"/>
      </rPr>
      <t xml:space="preserve">RECOMENDACIONES. </t>
    </r>
    <r>
      <rPr>
        <sz val="12"/>
        <color theme="1"/>
        <rFont val="Arial"/>
        <family val="2"/>
      </rPr>
      <t xml:space="preserve">
Mejorar la redacción de la causa para armonizarla con la acción descrita en el control de "el personal designado por el jefe de la OAP verificará que este  completo ".</t>
    </r>
  </si>
  <si>
    <t xml:space="preserve">Nombre: </t>
  </si>
  <si>
    <t xml:space="preserve">FECHA: </t>
  </si>
  <si>
    <t xml:space="preserve">Cargo o Rol: </t>
  </si>
  <si>
    <t>Evaluador / Contador - Contratista</t>
  </si>
  <si>
    <r>
      <t xml:space="preserve">¿EL CONTROL SIRVE SI - NO? 
</t>
    </r>
    <r>
      <rPr>
        <sz val="11"/>
        <color theme="1"/>
        <rFont val="Arial"/>
        <family val="2"/>
      </rPr>
      <t>¿El control es preventivo o detective?  
Ver: EVIDENCIA</t>
    </r>
    <r>
      <rPr>
        <b/>
        <sz val="11"/>
        <color theme="1"/>
        <rFont val="Arial"/>
        <family val="2"/>
      </rPr>
      <t xml:space="preserve">
</t>
    </r>
    <r>
      <rPr>
        <sz val="6"/>
        <color theme="1"/>
        <rFont val="Arial"/>
        <family val="2"/>
      </rPr>
      <t>(SELECCIONE UNA OPCIÓN)</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</si>
  <si>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</si>
  <si>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r>
      <t xml:space="preserve">FORMATO DE MONITOREO DE RIEGOS (OAP)
 RECIBIDO: </t>
    </r>
    <r>
      <rPr>
        <b/>
        <u/>
        <sz val="11"/>
        <color theme="1"/>
        <rFont val="Arial"/>
        <family val="2"/>
      </rPr>
      <t>08 DE JUNIO  DE 2020</t>
    </r>
  </si>
  <si>
    <t>FUERTE + FUERTE
FUERTE</t>
  </si>
  <si>
    <t xml:space="preserve">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t>
  </si>
  <si>
    <t xml:space="preserve">CONTROL DISCIPLINARIO INTERNO </t>
  </si>
  <si>
    <t>Omisión de adelantar las actuaciones disciplinarias en beneficio de los sujetos disciplinados a cambio de alguna retribución.</t>
  </si>
  <si>
    <t>Pérdida de información en la base de datos donde se lleva el seguimiento a cada proceso Disciplinario.</t>
  </si>
  <si>
    <t>Deficiencias en el registro  de la información de los procesos disciplinarios en las bases de datos</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</si>
  <si>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</si>
  <si>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t>Omisión de adelantar las actuaciones disciplinarias en beneficio de los sujetos disciplinados a cambio de alguna retribución</t>
  </si>
  <si>
    <t xml:space="preserve">Deficiencias en los controles y seguimiento a los procesos </t>
  </si>
  <si>
    <t>Control 2.
La Secretaria General y el rofesional especializado grado 222-05 con funciones disciplinarias, realizan 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</si>
  <si>
    <t>Control 3.
El profesional especializado del proceso Control Disciplinario Interno, verifica mensualmente que el proceso Gestión de Servicios e Infraestructura, realice el Back up de la información contenida en la base de datos del proceso, con el fin de contar con respaldos para el restablecimiento de la información en caso de ser necesario, quedando como evidencia el correo de verificación.
En caso de evidenciarse que no se haya realiazado el back up , se procede a requerir para que lo realicen puntualmente</t>
  </si>
  <si>
    <t>No se realizó prueba de recorrido, se evalúa con base en las evidencias y monitoreo de OAP</t>
  </si>
  <si>
    <t xml:space="preserve">Rosa Liliana Cabra Sierra </t>
  </si>
  <si>
    <t>Deficiencias en los controles y seguimiento a los procesos</t>
  </si>
  <si>
    <t>Ausencia de seguridad de acceso a la base de datos que contiene la información de los procesos vigentes.</t>
  </si>
  <si>
    <t>Rosa Liliana Cabra Sierra</t>
  </si>
  <si>
    <t>Pérdida de información en la base de datos donde se lleva el seguimiento a cada proceso Disciplinario</t>
  </si>
  <si>
    <t>Evaluador / Abogado - Contratista</t>
  </si>
  <si>
    <t>Evaluador / Abogada - Contratista</t>
  </si>
  <si>
    <t>Evaluador / Abogado OCI - Contratista</t>
  </si>
  <si>
    <t>Control 2.
La Secretaria General y el profesional especializado grado 222-05 con funciones disciplinarias, realizan 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</si>
  <si>
    <t xml:space="preserve">Omisión de adelantar las actuaciones disciplinarias en beneficio de los sujetos disciplinados a cambio de alguna retribución.
</t>
  </si>
  <si>
    <t xml:space="preserve">Debe revisarse el control </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</si>
  <si>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 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</si>
  <si>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t>¿La calificación efectuada por OCI del diseño del control es similar a la efectuada por el proceso?
NO, la calificaciòn realizada  por el proceso en el mapa de riesgos CODI 2021 V2, es de 100 FUERTE y OCI 90 MODERADO, dado que el control no especifica qué pasa si se identifican tiempos vencidos en las actuaciones disciplinarias.</t>
  </si>
  <si>
    <t>¿La calificación efectuada por OCI del diseño del control es similar a la efectuada por el proceso?
NO, la calificaciòn realizada  por el proceso en el mapa de riesgos CODI 2021 V2, es de 100 FUERTE y OCI 95 MODERADO, dado que se debe dejar evidencia de la respuesta que atiende el requerimiento,en caso de evidenciarse que no se haya realiazado el back up, para mitigar la materializaciòn del riesgo.</t>
  </si>
  <si>
    <t xml:space="preserve">¿La calificación efectuada por OCI del diseño del control es similar a la efectuada por el proceso?
NO, la calificaciòn realizada  por el proceso en el mapa de riesgos CODI 2021 V2, es de 100 FUERTE y OCI 90 MODERADO, teniendo en cuenta que la evidencia son las bases de datos del proceso, lo cual tiene acceso restringido, y falta de precisiòn en la evidencia en caso de materializarse el control.   </t>
  </si>
  <si>
    <t xml:space="preserve">Parcialmente </t>
  </si>
  <si>
    <t xml:space="preserve">El control no especifica la evidencia idònea, en el caso de no atenderse el requerimiento de "solicitud de Buck Up". </t>
  </si>
  <si>
    <t xml:space="preserve"> DÈBIL+MODERADIO 
MODERADO </t>
  </si>
  <si>
    <t xml:space="preserve">FUERTE + MODERADO
 MODERADO </t>
  </si>
  <si>
    <t>MODERADO + MODERADO
MODERADO</t>
  </si>
  <si>
    <t xml:space="preserve">De la solidez evaluada a los 3 controles asociados a 2 riesgos, se identificó que el resultado de la solidez en 3 controles reportados en la matriz de riesgos del proceso CONTROL INTERNO DISCIPLINARIO - CODI Vs. la evaluada por OCI  es diferente dadas las observaciones registrdas en el diseño y ejecuciòn de los controles. </t>
  </si>
  <si>
    <r>
      <t xml:space="preserve">La calificación efectuada por OCI del diseño del control es diferente a la efectuada por el proceso, porque se identificó que </t>
    </r>
    <r>
      <rPr>
        <i/>
        <sz val="16"/>
        <color theme="0"/>
        <rFont val="Arial"/>
        <family val="2"/>
      </rPr>
      <t>"Al identificar el incumplimiento de los criterios establecidos, se devuelve la solicitud de CDP"</t>
    </r>
    <r>
      <rPr>
        <sz val="16"/>
        <color theme="0"/>
        <rFont val="Arial"/>
        <family val="2"/>
      </rPr>
      <t xml:space="preserve">, no guarda relación con el control </t>
    </r>
    <r>
      <rPr>
        <i/>
        <sz val="16"/>
        <color theme="0"/>
        <rFont val="Arial"/>
        <family val="2"/>
      </rPr>
      <t xml:space="preserve">"En estas mesas se validan los criterios de justificación de las necesidades de inversión", </t>
    </r>
    <r>
      <rPr>
        <sz val="16"/>
        <color theme="0"/>
        <rFont val="Arial"/>
        <family val="2"/>
      </rPr>
      <t>las cuales se realizan trimestralmente.</t>
    </r>
  </si>
  <si>
    <r>
      <t xml:space="preserve">RIESGO
</t>
    </r>
    <r>
      <rPr>
        <i/>
        <sz val="14"/>
        <rFont val="Arial"/>
        <family val="2"/>
      </rPr>
      <t>¿Qué puede suceder?</t>
    </r>
  </si>
  <si>
    <r>
      <t xml:space="preserve">CONTROL
</t>
    </r>
    <r>
      <rPr>
        <i/>
        <sz val="14"/>
        <rFont val="Arial"/>
        <family val="2"/>
      </rPr>
      <t>¿Elimina o Mitiga la causa?</t>
    </r>
  </si>
  <si>
    <r>
      <t xml:space="preserve">SOLIDEZ DEL CONTROL
MATRIZ DEL PROCESO
</t>
    </r>
    <r>
      <rPr>
        <sz val="14"/>
        <color theme="1"/>
        <rFont val="Arial"/>
        <family val="2"/>
      </rPr>
      <t>(SELECCIONE UNA OPCIÓN)</t>
    </r>
  </si>
  <si>
    <r>
      <t xml:space="preserve">EFECTO EN MATRIZ DE RIESGO - RESIDUAL
MATRIZ DEL PROCESO
</t>
    </r>
    <r>
      <rPr>
        <sz val="14"/>
        <color theme="1"/>
        <rFont val="Arial"/>
        <family val="2"/>
      </rPr>
      <t>(SELECCIONE UNA OPCIÓN)</t>
    </r>
  </si>
  <si>
    <r>
      <t xml:space="preserve">Se identificó diferencia en el cálculo de la solidez del control, dado que el diseño del control evaluado por OCI es diferente a la registrada en el mapa de riesgos.
</t>
    </r>
    <r>
      <rPr>
        <b/>
        <sz val="14"/>
        <color theme="1"/>
        <rFont val="Arial"/>
        <family val="2"/>
      </rPr>
      <t>RECOMENDACIONES</t>
    </r>
    <r>
      <rPr>
        <sz val="14"/>
        <color theme="1"/>
        <rFont val="Arial"/>
        <family val="2"/>
      </rPr>
      <t xml:space="preserve">
Atender las observaciones y recomendaciones descritas en la hoja 2. DISEÑO CONTROL y 3 . EJECUCION DEL CONTROL </t>
    </r>
  </si>
  <si>
    <r>
      <t xml:space="preserve">Se identificaron diferencias en la solidez del control registradas en la matriz del proceso y la evaluada por OCI. 
</t>
    </r>
    <r>
      <rPr>
        <b/>
        <sz val="14"/>
        <color theme="1"/>
        <rFont val="Arial"/>
        <family val="2"/>
      </rPr>
      <t>RECOMENDACIONES</t>
    </r>
    <r>
      <rPr>
        <sz val="14"/>
        <color theme="1"/>
        <rFont val="Arial"/>
        <family val="2"/>
      </rPr>
      <t xml:space="preserve">
Atender las observaciones y recomendaciones descritas en la hoja 2. DISEÑO CONTROL y 3 . EJECUCION DEL CONTROL </t>
    </r>
  </si>
  <si>
    <t xml:space="preserve">Pérdida de información en la base de datos donde se lleva el seguimiento a cada proceso Disciplinario.
</t>
  </si>
  <si>
    <r>
      <t xml:space="preserve">DEL MAPA DE RIESGOS - VERSIÓN: 27 </t>
    </r>
    <r>
      <rPr>
        <b/>
        <u/>
        <sz val="11"/>
        <rFont val="Arial"/>
        <family val="2"/>
      </rPr>
      <t>de agosto de 2020</t>
    </r>
  </si>
  <si>
    <r>
      <rPr>
        <b/>
        <sz val="12"/>
        <rFont val="Arial"/>
        <family val="2"/>
      </rPr>
      <t>RIESGO-OBJETIVO</t>
    </r>
    <r>
      <rPr>
        <sz val="12"/>
        <rFont val="Arial"/>
        <family val="2"/>
      </rPr>
      <t xml:space="preserve">
¿El RIESGO puede llegar a afectar el cumplimiento del OBJETIVO del proceso?
</t>
    </r>
    <r>
      <rPr>
        <sz val="6"/>
        <rFont val="Arial"/>
        <family val="2"/>
      </rPr>
      <t xml:space="preserve">
(SELECCIONE UNA OPCIÓN)</t>
    </r>
  </si>
  <si>
    <r>
      <rPr>
        <b/>
        <sz val="12"/>
        <rFont val="Arial"/>
        <family val="2"/>
      </rPr>
      <t>CONTROL-CAUSA</t>
    </r>
    <r>
      <rPr>
        <sz val="12"/>
        <rFont val="Arial"/>
        <family val="2"/>
      </rPr>
      <t xml:space="preserve">
¿El CONTROL mitiga o elimina la CAUSA identificada?
</t>
    </r>
    <r>
      <rPr>
        <sz val="6"/>
        <rFont val="Arial"/>
        <family val="2"/>
      </rPr>
      <t>(SELECCIONE UNA OPCIÓN)</t>
    </r>
  </si>
  <si>
    <t xml:space="preserve">
Al omitir  las actuaciones disciplinarias que deben ser adelantadas,  en beneficio de los sujetos disciplinados a cambio de alguna retribución, se puede presentar la prescripción de la acción disciplinaria en favor del investigado, generando impunidad</t>
  </si>
  <si>
    <t xml:space="preserve">
Al omitir  las actuaciones disciplinarias que deben ser adelantadas,  en beneficio de los sujetos disciplinados a cambio de alguna retribución, se puede presentar la prescripción de la acción disciplinaria en favor del investigado, generando impunidad</t>
  </si>
  <si>
    <t xml:space="preserve">
Al perder el control de la información que se registra en la base de datos, se pierde el seguimiento de cada proceso, generando acciones en favor o en contra de los sujetos disciplinados.
</t>
  </si>
  <si>
    <t xml:space="preserve">De la evaluación al diseño de  3 controles asociados a 2 riesgos, se identificaron los siguientes resultados:
* Ninguna de las calificaciones efectuadas por OCI del diseño  de controles del proceso de CONTROL INTERNO DISCIPLINARIO - CODI , es similar a la calificación efectuada por el proceso
* 3 controles generaron un rango de calificación MODERADO, debe fortalecerse la descripciòn de las evidencias en los controles, tendientes a mitigar el riesgo identificado. </t>
  </si>
  <si>
    <t>Control 1.
El Profesional Especializado 222-05 con funciones disciplinarias,  cuenta con dos (2)  bases de datos: Una corresponde al Sistema de Información Disciplinaria -SID (obligatoria para todas las Entidades del Distrito, por lo tanto inmodificable) y la otra  (Base de datos disciplinaria) en las que se relacionan la totalidad de los procesos disciplinarios y en cada uno se registran las actuaciones que se adelantan de acuerdo a la ley, se verifica CADA VEZ QUE SE GENERA NUEVA INFORMACIÓN dentro de cada expediente que los datos como: fecha del informe/queja que da origen  a la actuación, implicados, cargo, fecha de los hechos, etapa procesal, vencimiento de la etapa, conducta disciplinaria, prescipción de la acción, caducidad, fecha última actuación, etc). consignados en las bases datos coincidan con el expediente fisico. Como evidencia quedarán las bases de datos
En caso de encontrar diferencias entre la base de datos y el expediente fisico se realizará el ajuste de inmediato.</t>
  </si>
  <si>
    <r>
      <rPr>
        <b/>
        <sz val="16"/>
        <rFont val="Arial"/>
        <family val="2"/>
      </rPr>
      <t>Control 2</t>
    </r>
    <r>
      <rPr>
        <sz val="16"/>
        <rFont val="Arial"/>
        <family val="2"/>
      </rPr>
      <t>.
La Secretaria General y el profesional especializado grado 222-05 con funciones disciplinarias, realizan</t>
    </r>
    <r>
      <rPr>
        <b/>
        <sz val="16"/>
        <rFont val="Arial"/>
        <family val="2"/>
      </rPr>
      <t xml:space="preserve"> </t>
    </r>
    <r>
      <rPr>
        <sz val="16"/>
        <rFont val="Arial"/>
        <family val="2"/>
      </rPr>
      <t>verificación mensual de la implementación de las acciones disciplinarias mediante el desarrollo de reuniones de seguimiento, con el propósito de conocer el estado actual de los procesos disciplinarios, y evidenciar que se hayan adelantado las actuaciones disciplinarias a que hubiere lugar en los términos de ley, dejando como evidencia las actas de reunión.
En caso de evidenciarse próximos tiempos de vencimiento la Secretaria General imparte las instrucciones para la implementación de la actuación disciplinaria y se realiza el respectivo seguimiento a su cumplimiento.</t>
    </r>
  </si>
  <si>
    <r>
      <rPr>
        <b/>
        <sz val="16"/>
        <rFont val="Arial"/>
        <family val="2"/>
      </rPr>
      <t>Control 3.</t>
    </r>
    <r>
      <rPr>
        <sz val="16"/>
        <rFont val="Arial"/>
        <family val="2"/>
      </rPr>
      <t xml:space="preserve">
El profesional especializado del proceso Control Disciplinario Interno, verifica mensualmente que el proceso Gestión de Servicios e Infraestructura, realice el Back up de la información contenida en la base de datos del proceso, con el fin de contar con respaldos para el restablecimiento de la información en caso de ser necesario, quedando como evidencia el correo de verificación.
En caso de evidenciarse que no se haya realiazado el back up , se procede a requerir para que lo realicen puntualmente. 
</t>
    </r>
  </si>
  <si>
    <t xml:space="preserve">6 de diciembre de 2021 </t>
  </si>
  <si>
    <r>
      <rPr>
        <b/>
        <sz val="16"/>
        <color theme="1"/>
        <rFont val="Arial"/>
        <family val="2"/>
      </rPr>
      <t xml:space="preserve">Se revisó las evidencias entregadas en Monitoreo  II Cuatrimestre/ CODI
</t>
    </r>
    <r>
      <rPr>
        <sz val="16"/>
        <color theme="1"/>
        <rFont val="Arial"/>
        <family val="2"/>
      </rPr>
      <t xml:space="preserve">
Actas de presentaciòn del informe de los procesos disciplinarios y aspectos varios relacionados con el proceso CONTROL DISCIPLINARIO INTERNO. 
Acta No. 005 del 28/05/2021 
Acta No. 007 del 30/07/2021
Acta No. 008 del 31/08/2021
En el  periodo sujeto de evaluación se identificaron los soportes  que evidencian el cumplimiento del control. </t>
    </r>
  </si>
  <si>
    <r>
      <rPr>
        <b/>
        <sz val="16"/>
        <rFont val="Arial"/>
        <family val="2"/>
      </rPr>
      <t>Se revisó las evidencias entregadas en Monitoreo  II Cuatrimestre/ CODI</t>
    </r>
    <r>
      <rPr>
        <sz val="16"/>
        <rFont val="Arial"/>
        <family val="2"/>
      </rPr>
      <t xml:space="preserve">
- Acta de reuniòn G-DOC.FM-016 Tema: "Validaciòn base de datos para el control de los procesos disciplinarios CODI" de fecha 30/08/2021, se informa que se revisa la base de datos SIC , se muestran cuantos procesos vigentes  se informa que se verifica expediente en fisico. 
La falta de evidencia de la ejecución del control no permite confirmar si se ejecuta tal como está diseñado.</t>
    </r>
  </si>
  <si>
    <r>
      <rPr>
        <b/>
        <sz val="16"/>
        <color theme="1"/>
        <rFont val="Arial"/>
        <family val="2"/>
      </rPr>
      <t xml:space="preserve">
Se revisó las evidencias entregadas en Monitoreo  II Cuatrimestre/ CODI
</t>
    </r>
    <r>
      <rPr>
        <sz val="16"/>
        <color theme="1"/>
        <rFont val="Arial"/>
        <family val="2"/>
      </rPr>
      <t xml:space="preserve">
- Pantallazos de correos de solicitud del back up a GSIT de junio, julio, y agosto, de 2021 
Se evidenciò, la solicitud del buck del mes de mayo, y capturas de pantalla de los meses de  junio, julio y agosto, donde se observan los Buck-Up. </t>
    </r>
  </si>
  <si>
    <r>
      <t xml:space="preserve"> EL riesgo puede llegar a afectar el cumplimiento del objetivo? SI
 2. El control mitiga la causa?                                                  
Se debe revisar las evidencias del control, por cada acciòn que se describe. 
</t>
    </r>
    <r>
      <rPr>
        <b/>
        <sz val="16"/>
        <rFont val="Arial"/>
        <family val="2"/>
      </rPr>
      <t xml:space="preserve">
OBSERVACIONES:
</t>
    </r>
    <r>
      <rPr>
        <sz val="16"/>
        <rFont val="Arial"/>
        <family val="2"/>
      </rPr>
      <t xml:space="preserve">
La descripcion del riesgo se mantuvo,  la cual contiene los elementos del Manual Política de Administración del Riesgo de la Entidad en lo que atañe a riesgos de corrupción, a saber:
  "</t>
    </r>
    <r>
      <rPr>
        <i/>
        <sz val="16"/>
        <rFont val="Arial"/>
        <family val="2"/>
      </rPr>
      <t xml:space="preserve"> Acción u omisión + uso del poder + desviación de la gestión de lo público + el beneficio privado"</t>
    </r>
    <r>
      <rPr>
        <sz val="16"/>
        <rFont val="Arial"/>
        <family val="2"/>
      </rPr>
      <t xml:space="preserve">.
No se acataron las observaciones de la evaluaciòn anteriro, dado que no se modificò su redacciòn. 
</t>
    </r>
    <r>
      <rPr>
        <b/>
        <sz val="16"/>
        <rFont val="Arial"/>
        <family val="2"/>
      </rPr>
      <t xml:space="preserve">RECOMENDACIONES: </t>
    </r>
    <r>
      <rPr>
        <sz val="16"/>
        <rFont val="Arial"/>
        <family val="2"/>
      </rPr>
      <t xml:space="preserve">
1-Se reitera mejorar la redacciòn del control en lo que describe: "</t>
    </r>
    <r>
      <rPr>
        <i/>
        <sz val="16"/>
        <rFont val="Arial"/>
        <family val="2"/>
      </rPr>
      <t>En caso de encontrar diferencias entre la base de datos y el expediente fisico se realizará el ajuste de inmediato</t>
    </r>
    <r>
      <rPr>
        <sz val="16"/>
        <rFont val="Arial"/>
        <family val="2"/>
      </rPr>
      <t>", precisando la evidencia en caso de materializarse el control. 
2- Se reitera verificar la inclusiòn de otras evidencias, dado que en lo que describe: "</t>
    </r>
    <r>
      <rPr>
        <i/>
        <sz val="16"/>
        <rFont val="Arial"/>
        <family val="2"/>
      </rPr>
      <t xml:space="preserve">Como evidencia quedarán las bases de datos", dicha evidencia es de </t>
    </r>
    <r>
      <rPr>
        <sz val="16"/>
        <rFont val="Arial"/>
        <family val="2"/>
      </rPr>
      <t xml:space="preserve">acceso restringido. </t>
    </r>
  </si>
  <si>
    <r>
      <t xml:space="preserve">1. EL riesgo puede llegar a afectar el cumplimiento del objetivo? SI
2. El control mitiga la causa? SI          </t>
    </r>
    <r>
      <rPr>
        <b/>
        <sz val="16"/>
        <rFont val="Arial"/>
        <family val="2"/>
      </rPr>
      <t xml:space="preserve"> 
OBSERVACIONES: 
</t>
    </r>
    <r>
      <rPr>
        <sz val="16"/>
        <rFont val="Arial"/>
        <family val="2"/>
      </rPr>
      <t xml:space="preserve"> La descripcion del riesgo se mantuvo igual, la cual identifica y describe los elementos  del Manual Política de Administración del Riesgo de la Entidad, en lo que atañe a los riesgos de corrupciòn: "</t>
    </r>
    <r>
      <rPr>
        <i/>
        <sz val="16"/>
        <rFont val="Arial"/>
        <family val="2"/>
      </rPr>
      <t xml:space="preserve">Acción u omisión + uso del poder + desviación de la gestión de lo público + el beneficio privado".
No fueron acatadas las observaciones realizadas en la evaluaciòn anterior. 
</t>
    </r>
    <r>
      <rPr>
        <b/>
        <sz val="16"/>
        <rFont val="Arial"/>
        <family val="2"/>
      </rPr>
      <t xml:space="preserve">
RECOMENDACIONES: 
</t>
    </r>
    <r>
      <rPr>
        <i/>
        <sz val="16"/>
        <rFont val="Arial"/>
        <family val="2"/>
      </rPr>
      <t>Se reitera realizar el a</t>
    </r>
    <r>
      <rPr>
        <sz val="16"/>
        <rFont val="Arial"/>
        <family val="2"/>
      </rPr>
      <t>juste de la redacciòn en lo que describe: "</t>
    </r>
    <r>
      <rPr>
        <i/>
        <sz val="16"/>
        <rFont val="Arial"/>
        <family val="2"/>
      </rPr>
      <t xml:space="preserve">En caso de evidenciarse próximos tiempos de vencimiento la Secretaria General imparte las instrucciones para la implementación de la actuación disciplinaria y se realiza el respectivo seguimiento a su cumplimiento", </t>
    </r>
    <r>
      <rPr>
        <sz val="16"/>
        <rFont val="Arial"/>
        <family val="2"/>
      </rPr>
      <t>siendo precisos en còmo se realizarìa el seguimiento y evidencia registrada para evitar el vencimiento de tèrminos, e identificar qué pasa si se identifican tiempos vencidos en las actuaciones disciplinarias.</t>
    </r>
  </si>
  <si>
    <r>
      <t xml:space="preserve">1. EL riesgo puede llegar a afectar el cumplimiento del objetivo? SI
 2. El control mitiga la causa? 
No, se debe precisar en el control las evidencias, tendientes a mitigar el riesgo, evitando su materializaciòn.  
</t>
    </r>
    <r>
      <rPr>
        <b/>
        <sz val="16"/>
        <rFont val="Arial"/>
        <family val="2"/>
      </rPr>
      <t>OBSERVACIONES :</t>
    </r>
    <r>
      <rPr>
        <sz val="16"/>
        <rFont val="Arial"/>
        <family val="2"/>
      </rPr>
      <t xml:space="preserve">
La descripciòn del control se mantuvo, igual, el proceso no acatò las recoemndaciones realizadas en la evaluaciòn anterior. </t>
    </r>
    <r>
      <rPr>
        <b/>
        <sz val="16"/>
        <rFont val="Arial"/>
        <family val="2"/>
      </rPr>
      <t xml:space="preserve">
RECOMENDACIONES: 
1- </t>
    </r>
    <r>
      <rPr>
        <sz val="16"/>
        <rFont val="Arial"/>
        <family val="2"/>
      </rPr>
      <t>Se reitera la mejora en la redacciòn del</t>
    </r>
    <r>
      <rPr>
        <b/>
        <sz val="16"/>
        <rFont val="Arial"/>
        <family val="2"/>
      </rPr>
      <t xml:space="preserve"> </t>
    </r>
    <r>
      <rPr>
        <sz val="16"/>
        <rFont val="Arial"/>
        <family val="2"/>
      </rPr>
      <t xml:space="preserve">riesgo, se considera que  no cumple con los criterios establecidos en el Manual Politica de Administraciòn del Riesgo, dado que es ambiguo, se deben tener en cuenta las respuestas a las preguntas claves ¿Qué puede suceder? ¿Cómo puede suceder? ¿Cuándo puede suceder? ¿Que consecuencias tendría su materialización?  
</t>
    </r>
    <r>
      <rPr>
        <b/>
        <sz val="16"/>
        <rFont val="Arial"/>
        <family val="2"/>
      </rPr>
      <t xml:space="preserve">2- </t>
    </r>
    <r>
      <rPr>
        <sz val="16"/>
        <rFont val="Arial"/>
        <family val="2"/>
      </rPr>
      <t>Se reitera revisar el control, en lo que respecta a la descripciòn de la acciòn: "</t>
    </r>
    <r>
      <rPr>
        <i/>
        <sz val="16"/>
        <rFont val="Arial"/>
        <family val="2"/>
      </rPr>
      <t>En caso de evidenciarse que no se haya realiazado el back up , se procede a requerir para que lo realicen puntualmente</t>
    </r>
    <r>
      <rPr>
        <sz val="16"/>
        <rFont val="Arial"/>
        <family val="2"/>
      </rPr>
      <t xml:space="preserve">", se debe dejar evidencia de la respuesta que atiende el requerimiento, en aras de  mitigar la materializaciòn del riesgo.
</t>
    </r>
  </si>
  <si>
    <t>Se reitera la importancia de  definir con claridad las varibles del control, para que cumpla su propósito, dado que las evidencias que describen en el control, impide identificar si el control sirve o no.</t>
  </si>
  <si>
    <t>En la descripciòn del control,  debe ser mas preciso, con el propòsito de evitar el vencimiento de tèrminos, e identificar qué pasa si se identifican tiempos vencidos en las actuaciones disciplinarias.</t>
  </si>
  <si>
    <t xml:space="preserve"> Se debe identificar todas las evidencias en forma precisa para las acciones descritas en el control.</t>
  </si>
  <si>
    <t xml:space="preserve">Se cuenta como evidencia del cumplimiento del control las capturas de pantalla de las bases de datos de los procesos disciplinarios que no detallan el cumplimiento del control.
Se reitera la recomendacion de dejar evidencia de la verificación y  actualización a las bases de datos a que se hace referencia, acorde con la información que reposa en el expediente fisico. </t>
  </si>
  <si>
    <t>El control no especifica qué pasa si se identifican tiempos vencidos en las actuaciones disciplinarias, se sugiere mejorar su redacciòn precisando su evidencia.</t>
  </si>
  <si>
    <t xml:space="preserve">Del análisis a 3 controles asociados a los 2 riesgos, se identificaron los siguientes resultados:
* 2 de los 2 riesgos pueden llegar a afectar el cumplimiento del proceso.
* 3 de los 3 controles NO mitigan o eliminan la causa identificada debe revisarse y ajustarse 
* 3 de los 3 controles se mantienen en su redacciòn 
* El mapa de riesgos CODI 2021 V2, SI fue diligenciada en la tipologia "IMPACTO SOBORNO" 
* De la verificaciòn del Mapa de riesgos CODI 2021 V2, al Mapa de Riesgos Institucional continuan diferencias, dado que en el Institucional se encuentra 1 riesgo de gestiòn, 1 de corrupcion y 1 de seguridad de la informaciòn, y en el de SISGESTIÒN se encuentran 2 de corrupciòn 1 de seguridad digital.  
* </t>
  </si>
  <si>
    <t>Se identificaron los siguientes resultados:
* La eficacia de 1 de los 3 controles es adecuada porque se ejecuta como fue diseñado,  2 controles es parcialmente adecuado porque las evidencias dan cuenta cumplimiento parcial del control. 
* La eficiencia de los  3  controles mitigan parcialmente los riesgos identificados, dado que se debe verificar y precisar las evidencias descritas en el control . 
* Es necesario identificar controles que se ejecuten de manera consistente para mitigar el riesgo y establecer acciones para fortalecer el control.
* De 3 de los 3 controles, no se presentaron la totalidad de evidencias descritas en los mismos.</t>
  </si>
  <si>
    <t xml:space="preserve">6 de diciembre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</si>
</sst>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b/>
      <sz val="16"/>
      <color theme="1"/>
      <name val="Arial"/>
      <family val="2"/>
    </font>
    <font>
      <b/>
      <sz val="10"/>
      <name val="Arial"/>
      <family val="2"/>
    </font>
    <font>
      <i/>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b/>
      <u/>
      <sz val="11"/>
      <color theme="1"/>
      <name val="Arial"/>
      <family val="2"/>
    </font>
    <font>
      <sz val="12"/>
      <name val="Arial"/>
      <family val="2"/>
    </font>
    <font>
      <sz val="12"/>
      <color theme="1"/>
      <name val="Calibri"/>
      <family val="2"/>
      <scheme val="minor"/>
    </font>
    <font>
      <i/>
      <u/>
      <sz val="12"/>
      <color theme="1"/>
      <name val="Arial"/>
      <family val="2"/>
    </font>
    <font>
      <u/>
      <sz val="12"/>
      <color theme="1"/>
      <name val="Arial"/>
      <family val="2"/>
    </font>
    <font>
      <sz val="11"/>
      <color theme="0"/>
      <name val="Arial"/>
      <family val="2"/>
    </font>
    <font>
      <sz val="10"/>
      <color theme="0"/>
      <name val="Arial"/>
      <family val="2"/>
    </font>
    <font>
      <sz val="14"/>
      <color theme="0"/>
      <name val="Arial"/>
      <family val="2"/>
    </font>
    <font>
      <sz val="8"/>
      <color theme="0"/>
      <name val="Calibri"/>
      <family val="2"/>
    </font>
    <font>
      <sz val="12"/>
      <color theme="0"/>
      <name val="Arial"/>
      <family val="2"/>
    </font>
    <font>
      <sz val="16"/>
      <color theme="1"/>
      <name val="Arial"/>
      <family val="2"/>
    </font>
    <font>
      <b/>
      <sz val="14"/>
      <name val="Arial"/>
      <family val="2"/>
    </font>
    <font>
      <sz val="16"/>
      <name val="Arial"/>
      <family val="2"/>
    </font>
    <font>
      <b/>
      <sz val="14"/>
      <color rgb="FFFF0000"/>
      <name val="Arial"/>
      <family val="2"/>
    </font>
    <font>
      <i/>
      <sz val="14"/>
      <name val="Arial"/>
      <family val="2"/>
    </font>
    <font>
      <b/>
      <sz val="16"/>
      <name val="Arial"/>
      <family val="2"/>
    </font>
    <font>
      <i/>
      <sz val="16"/>
      <name val="Arial"/>
      <family val="2"/>
    </font>
    <font>
      <b/>
      <sz val="16"/>
      <color theme="0"/>
      <name val="Arial"/>
      <family val="2"/>
    </font>
    <font>
      <sz val="16"/>
      <color theme="0"/>
      <name val="Arial"/>
      <family val="2"/>
    </font>
    <font>
      <i/>
      <sz val="16"/>
      <color theme="0"/>
      <name val="Arial"/>
      <family val="2"/>
    </font>
    <font>
      <sz val="16"/>
      <color theme="1"/>
      <name val="Calibri"/>
      <family val="2"/>
      <scheme val="minor"/>
    </font>
    <font>
      <sz val="11"/>
      <name val="Calibri"/>
      <family val="2"/>
      <scheme val="minor"/>
    </font>
    <font>
      <b/>
      <u/>
      <sz val="11"/>
      <name val="Arial"/>
      <family val="2"/>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ouble">
        <color indexed="64"/>
      </right>
      <top style="dashed">
        <color indexed="64"/>
      </top>
      <bottom/>
      <diagonal/>
    </border>
    <border>
      <left style="thin">
        <color indexed="64"/>
      </left>
      <right style="thin">
        <color indexed="64"/>
      </right>
      <top style="medium">
        <color indexed="64"/>
      </top>
      <bottom style="thin">
        <color indexed="64"/>
      </bottom>
      <diagonal/>
    </border>
    <border>
      <left style="dashed">
        <color indexed="64"/>
      </left>
      <right style="thin">
        <color indexed="64"/>
      </right>
      <top/>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s>
  <cellStyleXfs count="4">
    <xf numFmtId="0" fontId="0" fillId="0" borderId="0"/>
    <xf numFmtId="9" fontId="7" fillId="0" borderId="0" applyFont="0" applyFill="0" applyBorder="0" applyAlignment="0" applyProtection="0"/>
    <xf numFmtId="0" fontId="17" fillId="0" borderId="0"/>
    <xf numFmtId="0" fontId="17" fillId="0" borderId="0"/>
  </cellStyleXfs>
  <cellXfs count="301">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5" fillId="0" borderId="0" xfId="0" applyFont="1" applyAlignment="1">
      <alignment vertical="center"/>
    </xf>
    <xf numFmtId="0" fontId="13" fillId="0" borderId="0" xfId="0" applyFont="1" applyAlignment="1">
      <alignment horizontal="center" vertical="center"/>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24" fillId="12" borderId="1" xfId="0" applyFont="1" applyFill="1" applyBorder="1" applyAlignment="1">
      <alignment horizontal="center" vertical="center" wrapText="1"/>
    </xf>
    <xf numFmtId="0" fontId="24" fillId="12" borderId="1" xfId="0" applyFont="1" applyFill="1" applyBorder="1" applyAlignment="1">
      <alignment horizontal="center" vertical="center"/>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8" fillId="0" borderId="0" xfId="0" applyFont="1"/>
    <xf numFmtId="0" fontId="28"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2" fillId="12" borderId="1" xfId="0" applyFont="1" applyFill="1" applyBorder="1" applyAlignment="1">
      <alignment horizontal="center" wrapText="1"/>
    </xf>
    <xf numFmtId="0" fontId="14" fillId="12" borderId="1" xfId="0" applyFont="1" applyFill="1" applyBorder="1" applyAlignment="1">
      <alignment horizontal="center" wrapText="1"/>
    </xf>
    <xf numFmtId="0" fontId="18" fillId="0" borderId="0" xfId="0" applyFont="1" applyAlignment="1">
      <alignment vertical="center"/>
    </xf>
    <xf numFmtId="0" fontId="18" fillId="0" borderId="0" xfId="0" applyFont="1" applyAlignment="1">
      <alignment horizontal="center" vertical="center"/>
    </xf>
    <xf numFmtId="0" fontId="16" fillId="6" borderId="0" xfId="0" applyFont="1" applyFill="1" applyBorder="1" applyAlignment="1">
      <alignment vertical="center"/>
    </xf>
    <xf numFmtId="0" fontId="13" fillId="1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3" fillId="0" borderId="0" xfId="0" applyFont="1"/>
    <xf numFmtId="0" fontId="32" fillId="0" borderId="1" xfId="2" applyFont="1" applyBorder="1" applyAlignment="1" applyProtection="1">
      <alignment vertical="center" wrapText="1"/>
      <protection locked="0"/>
    </xf>
    <xf numFmtId="0" fontId="24" fillId="12" borderId="1" xfId="0" applyFont="1" applyFill="1" applyBorder="1" applyAlignment="1">
      <alignment horizontal="center" vertical="top" wrapText="1"/>
    </xf>
    <xf numFmtId="0" fontId="18" fillId="6" borderId="41" xfId="0" applyFont="1" applyFill="1" applyBorder="1" applyAlignment="1">
      <alignment vertical="top" wrapText="1"/>
    </xf>
    <xf numFmtId="0" fontId="32" fillId="6" borderId="1" xfId="0" applyFont="1" applyFill="1" applyBorder="1" applyAlignment="1">
      <alignment vertical="center" wrapText="1"/>
    </xf>
    <xf numFmtId="0" fontId="15" fillId="6" borderId="1" xfId="0" applyFont="1" applyFill="1" applyBorder="1" applyAlignment="1">
      <alignment vertical="top" wrapText="1"/>
    </xf>
    <xf numFmtId="0" fontId="15" fillId="0" borderId="1" xfId="0" applyFont="1" applyBorder="1" applyAlignment="1">
      <alignment vertical="top" wrapText="1"/>
    </xf>
    <xf numFmtId="0" fontId="15" fillId="6" borderId="1" xfId="0" applyFont="1" applyFill="1" applyBorder="1" applyAlignment="1">
      <alignment horizontal="justify" vertical="top" wrapText="1"/>
    </xf>
    <xf numFmtId="0" fontId="15" fillId="0" borderId="1" xfId="0" applyFont="1" applyBorder="1" applyAlignment="1">
      <alignment horizontal="left" vertical="top" wrapText="1"/>
    </xf>
    <xf numFmtId="0" fontId="13" fillId="6" borderId="1" xfId="0" applyFont="1" applyFill="1" applyBorder="1" applyAlignment="1">
      <alignment vertical="top" wrapText="1"/>
    </xf>
    <xf numFmtId="0" fontId="13"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36" fillId="6" borderId="0" xfId="0" applyFont="1" applyFill="1" applyBorder="1" applyAlignment="1">
      <alignment vertical="center"/>
    </xf>
    <xf numFmtId="0" fontId="37" fillId="6" borderId="0" xfId="0" applyFont="1" applyFill="1" applyAlignment="1">
      <alignment wrapText="1"/>
    </xf>
    <xf numFmtId="0" fontId="36" fillId="6" borderId="0" xfId="0" applyFont="1" applyFill="1" applyAlignment="1">
      <alignment vertical="center"/>
    </xf>
    <xf numFmtId="0" fontId="36" fillId="6" borderId="0" xfId="0" applyFont="1" applyFill="1" applyAlignment="1">
      <alignment horizontal="center" vertical="center"/>
    </xf>
    <xf numFmtId="0" fontId="38" fillId="6" borderId="28" xfId="0" applyFont="1" applyFill="1" applyBorder="1" applyAlignment="1">
      <alignment vertical="center" wrapText="1"/>
    </xf>
    <xf numFmtId="14" fontId="11" fillId="0" borderId="16" xfId="0" applyNumberFormat="1" applyFont="1" applyBorder="1" applyAlignment="1">
      <alignment horizontal="center" vertical="center"/>
    </xf>
    <xf numFmtId="0" fontId="39" fillId="6" borderId="0" xfId="0" applyFont="1" applyFill="1"/>
    <xf numFmtId="0" fontId="40" fillId="6" borderId="0" xfId="0" applyFont="1" applyFill="1" applyAlignment="1">
      <alignment horizontal="center" vertical="center"/>
    </xf>
    <xf numFmtId="0" fontId="40" fillId="6" borderId="0" xfId="0" applyFont="1" applyFill="1" applyBorder="1" applyAlignment="1">
      <alignment vertical="top" wrapText="1"/>
    </xf>
    <xf numFmtId="0" fontId="15" fillId="0" borderId="1" xfId="0" applyFont="1" applyBorder="1" applyAlignment="1">
      <alignment vertical="center"/>
    </xf>
    <xf numFmtId="0" fontId="40" fillId="6" borderId="0" xfId="0" applyFont="1" applyFill="1" applyAlignment="1">
      <alignment vertical="center"/>
    </xf>
    <xf numFmtId="14" fontId="13" fillId="0" borderId="16" xfId="0" applyNumberFormat="1" applyFont="1" applyBorder="1" applyAlignment="1">
      <alignment horizontal="center" vertical="center"/>
    </xf>
    <xf numFmtId="0" fontId="18" fillId="0" borderId="1" xfId="0" applyFont="1" applyBorder="1" applyAlignment="1">
      <alignment vertical="center"/>
    </xf>
    <xf numFmtId="0" fontId="16" fillId="0" borderId="27" xfId="0" applyFont="1" applyFill="1" applyBorder="1" applyAlignment="1">
      <alignment vertical="center" wrapText="1"/>
    </xf>
    <xf numFmtId="0" fontId="16" fillId="0" borderId="1" xfId="2" applyFont="1" applyFill="1" applyBorder="1" applyAlignment="1" applyProtection="1">
      <alignment vertical="center" wrapText="1"/>
      <protection locked="0"/>
    </xf>
    <xf numFmtId="0" fontId="16" fillId="0" borderId="37" xfId="0" applyFont="1" applyFill="1" applyBorder="1" applyAlignment="1">
      <alignment vertical="center" wrapText="1"/>
    </xf>
    <xf numFmtId="0" fontId="16" fillId="0" borderId="38" xfId="0" applyFont="1" applyFill="1" applyBorder="1" applyAlignment="1">
      <alignment vertical="center" wrapText="1"/>
    </xf>
    <xf numFmtId="0" fontId="16" fillId="0" borderId="39" xfId="0"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24" fillId="0" borderId="1" xfId="0" applyFont="1" applyFill="1" applyBorder="1" applyAlignment="1">
      <alignment horizontal="center" vertical="center"/>
    </xf>
    <xf numFmtId="0" fontId="15" fillId="0" borderId="1" xfId="0" applyFont="1" applyBorder="1" applyAlignment="1">
      <alignment horizontal="center" vertical="center"/>
    </xf>
    <xf numFmtId="0" fontId="16" fillId="0" borderId="43" xfId="0" applyFont="1" applyFill="1" applyBorder="1" applyAlignment="1">
      <alignment vertical="center" wrapText="1"/>
    </xf>
    <xf numFmtId="0" fontId="12" fillId="0" borderId="1" xfId="0" applyFont="1" applyBorder="1" applyAlignment="1">
      <alignment vertical="center"/>
    </xf>
    <xf numFmtId="0" fontId="18" fillId="0" borderId="1" xfId="0" applyFont="1" applyBorder="1" applyAlignment="1">
      <alignment vertical="center" wrapText="1"/>
    </xf>
    <xf numFmtId="0" fontId="8" fillId="0" borderId="1" xfId="0" applyFont="1" applyBorder="1" applyAlignment="1">
      <alignment vertical="center" wrapText="1"/>
    </xf>
    <xf numFmtId="0" fontId="44" fillId="0" borderId="1" xfId="0" applyFont="1" applyBorder="1" applyAlignment="1">
      <alignment vertical="center" wrapText="1"/>
    </xf>
    <xf numFmtId="0" fontId="0" fillId="0" borderId="1" xfId="0" applyFill="1" applyBorder="1"/>
    <xf numFmtId="0" fontId="0" fillId="0" borderId="0" xfId="0" applyFill="1"/>
    <xf numFmtId="0" fontId="43" fillId="0" borderId="30" xfId="0" applyFont="1" applyFill="1" applyBorder="1" applyAlignment="1">
      <alignment vertical="top" wrapText="1"/>
    </xf>
    <xf numFmtId="0" fontId="43" fillId="0" borderId="26" xfId="0" applyFont="1" applyFill="1" applyBorder="1" applyAlignment="1">
      <alignment vertical="center" wrapText="1"/>
    </xf>
    <xf numFmtId="0" fontId="43" fillId="0" borderId="25" xfId="0" applyFont="1" applyFill="1" applyBorder="1" applyAlignment="1">
      <alignment vertical="center" wrapText="1"/>
    </xf>
    <xf numFmtId="0" fontId="43" fillId="0" borderId="31" xfId="0" applyFont="1" applyFill="1" applyBorder="1" applyAlignment="1">
      <alignment horizontal="center" vertical="center"/>
    </xf>
    <xf numFmtId="0" fontId="43" fillId="0" borderId="30" xfId="0" applyFont="1" applyFill="1" applyBorder="1" applyAlignment="1">
      <alignment vertical="center" wrapText="1"/>
    </xf>
    <xf numFmtId="0" fontId="43" fillId="0" borderId="1" xfId="2" applyFont="1" applyFill="1" applyBorder="1" applyAlignment="1" applyProtection="1">
      <alignment vertical="center" wrapText="1"/>
      <protection locked="0"/>
    </xf>
    <xf numFmtId="0" fontId="43" fillId="0" borderId="32" xfId="0" applyFont="1" applyFill="1" applyBorder="1" applyAlignment="1">
      <alignment horizontal="center" vertical="center"/>
    </xf>
    <xf numFmtId="0" fontId="43" fillId="0" borderId="27" xfId="0" applyFont="1" applyFill="1" applyBorder="1" applyAlignment="1">
      <alignment vertical="center" wrapText="1"/>
    </xf>
    <xf numFmtId="0" fontId="43" fillId="0" borderId="40" xfId="2" applyFont="1" applyFill="1" applyBorder="1" applyAlignment="1" applyProtection="1">
      <alignment vertical="center" wrapText="1"/>
      <protection locked="0"/>
    </xf>
    <xf numFmtId="0" fontId="43" fillId="6" borderId="1" xfId="0" applyFont="1" applyFill="1" applyBorder="1" applyAlignment="1">
      <alignment horizontal="justify" vertical="center" wrapText="1"/>
    </xf>
    <xf numFmtId="0" fontId="43" fillId="6" borderId="1" xfId="0" applyFont="1" applyFill="1" applyBorder="1" applyAlignment="1">
      <alignment horizontal="center" vertical="center" wrapText="1"/>
    </xf>
    <xf numFmtId="0" fontId="41" fillId="6" borderId="1" xfId="0" applyFont="1" applyFill="1" applyBorder="1" applyAlignment="1">
      <alignment horizontal="center" vertical="center"/>
    </xf>
    <xf numFmtId="0" fontId="41" fillId="6" borderId="25" xfId="0" applyFont="1" applyFill="1" applyBorder="1" applyAlignment="1">
      <alignment horizontal="center" vertical="center"/>
    </xf>
    <xf numFmtId="0" fontId="41" fillId="0" borderId="1" xfId="0" applyFont="1" applyFill="1" applyBorder="1" applyAlignment="1">
      <alignment horizontal="justify" vertical="center" wrapText="1"/>
    </xf>
    <xf numFmtId="0" fontId="48" fillId="6" borderId="29" xfId="0" applyFont="1" applyFill="1" applyBorder="1" applyAlignment="1">
      <alignment vertical="center" wrapText="1"/>
    </xf>
    <xf numFmtId="0" fontId="49" fillId="6" borderId="29" xfId="0" applyFont="1" applyFill="1" applyBorder="1" applyAlignment="1">
      <alignment vertical="center" wrapText="1"/>
    </xf>
    <xf numFmtId="0" fontId="51" fillId="0" borderId="0" xfId="0" applyFont="1"/>
    <xf numFmtId="0" fontId="43" fillId="0" borderId="26" xfId="0" applyFont="1" applyFill="1" applyBorder="1" applyAlignment="1">
      <alignment horizontal="center" vertical="center" wrapText="1"/>
    </xf>
    <xf numFmtId="0" fontId="42" fillId="12"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34" xfId="0" applyFont="1" applyFill="1" applyBorder="1" applyAlignment="1">
      <alignment horizontal="center" vertical="center" wrapText="1"/>
    </xf>
    <xf numFmtId="0" fontId="8" fillId="0" borderId="2" xfId="0" applyFont="1" applyFill="1" applyBorder="1" applyAlignment="1">
      <alignment horizontal="center" wrapText="1"/>
    </xf>
    <xf numFmtId="0" fontId="8" fillId="0" borderId="2" xfId="0" applyFont="1" applyFill="1" applyBorder="1" applyAlignment="1">
      <alignment horizontal="center" vertical="center" wrapText="1"/>
    </xf>
    <xf numFmtId="0" fontId="16" fillId="6" borderId="30" xfId="0" applyFont="1" applyFill="1" applyBorder="1" applyAlignment="1">
      <alignment horizontal="justify" vertical="top" wrapText="1"/>
    </xf>
    <xf numFmtId="0" fontId="16" fillId="0" borderId="30" xfId="0" applyFont="1" applyFill="1" applyBorder="1" applyAlignment="1">
      <alignment horizontal="justify" vertical="top" wrapText="1"/>
    </xf>
    <xf numFmtId="0" fontId="18" fillId="0" borderId="25" xfId="0" applyFont="1" applyFill="1" applyBorder="1" applyAlignment="1">
      <alignment horizontal="center" vertical="center" wrapText="1"/>
    </xf>
    <xf numFmtId="0" fontId="18" fillId="0" borderId="25" xfId="0" applyFont="1" applyFill="1" applyBorder="1" applyAlignment="1">
      <alignment vertical="center"/>
    </xf>
    <xf numFmtId="0" fontId="18" fillId="0" borderId="26" xfId="0" applyFont="1" applyFill="1" applyBorder="1" applyAlignment="1">
      <alignment horizontal="center" vertical="center" wrapText="1"/>
    </xf>
    <xf numFmtId="0" fontId="18" fillId="0" borderId="26" xfId="0" applyFont="1" applyFill="1" applyBorder="1" applyAlignment="1">
      <alignment vertical="center"/>
    </xf>
    <xf numFmtId="0" fontId="16" fillId="0" borderId="25" xfId="0" applyFont="1" applyFill="1" applyBorder="1" applyAlignment="1">
      <alignment horizontal="center" vertical="center" wrapText="1"/>
    </xf>
    <xf numFmtId="0" fontId="43" fillId="0" borderId="32" xfId="0" applyFont="1" applyFill="1" applyBorder="1" applyAlignment="1">
      <alignment vertical="center" wrapText="1"/>
    </xf>
    <xf numFmtId="0" fontId="12" fillId="0" borderId="0" xfId="0" applyFont="1" applyFill="1" applyAlignment="1">
      <alignment vertical="center"/>
    </xf>
    <xf numFmtId="0" fontId="17" fillId="0" borderId="0" xfId="0" applyFont="1" applyFill="1" applyAlignment="1">
      <alignment wrapText="1"/>
    </xf>
    <xf numFmtId="0" fontId="17" fillId="0" borderId="0" xfId="0" applyFont="1" applyFill="1" applyAlignment="1">
      <alignment horizontal="center" vertical="center" wrapText="1"/>
    </xf>
    <xf numFmtId="0" fontId="20" fillId="0" borderId="0" xfId="0" applyFont="1" applyFill="1" applyAlignment="1">
      <alignment horizontal="center" wrapText="1"/>
    </xf>
    <xf numFmtId="0" fontId="14" fillId="0" borderId="0" xfId="0" applyFont="1" applyFill="1" applyAlignment="1">
      <alignment vertical="center"/>
    </xf>
    <xf numFmtId="0" fontId="22" fillId="0" borderId="6" xfId="0" applyFont="1" applyFill="1" applyBorder="1" applyAlignment="1">
      <alignment horizontal="center" vertical="center"/>
    </xf>
    <xf numFmtId="0" fontId="32" fillId="0" borderId="0" xfId="0" applyFont="1" applyFill="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wrapText="1"/>
    </xf>
    <xf numFmtId="0" fontId="24" fillId="0" borderId="34" xfId="0" applyFont="1" applyFill="1" applyBorder="1" applyAlignment="1">
      <alignment horizontal="center" vertical="center" wrapText="1"/>
    </xf>
    <xf numFmtId="0" fontId="32" fillId="0" borderId="16" xfId="0" applyFont="1" applyFill="1" applyBorder="1" applyAlignment="1">
      <alignment horizontal="center" wrapText="1"/>
    </xf>
    <xf numFmtId="0" fontId="32" fillId="0" borderId="1" xfId="0" applyFont="1" applyFill="1" applyBorder="1" applyAlignment="1">
      <alignment horizontal="center" wrapText="1"/>
    </xf>
    <xf numFmtId="0" fontId="43" fillId="0" borderId="0" xfId="0" applyFont="1" applyFill="1" applyAlignment="1">
      <alignment vertical="center"/>
    </xf>
    <xf numFmtId="0" fontId="43" fillId="0" borderId="1" xfId="0" applyFont="1" applyFill="1" applyBorder="1" applyAlignment="1">
      <alignment horizontal="justify" vertical="center" wrapText="1"/>
    </xf>
    <xf numFmtId="0" fontId="18" fillId="0" borderId="0" xfId="0" applyFont="1" applyFill="1" applyAlignment="1">
      <alignment vertical="center"/>
    </xf>
    <xf numFmtId="0" fontId="41"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1" fillId="0" borderId="25" xfId="0" applyFont="1" applyFill="1" applyBorder="1" applyAlignment="1">
      <alignment vertical="center"/>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3"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43" fillId="0" borderId="35" xfId="0" applyFont="1" applyFill="1" applyBorder="1" applyAlignment="1">
      <alignment vertical="center" wrapText="1"/>
    </xf>
    <xf numFmtId="0" fontId="43" fillId="0" borderId="42" xfId="0" applyFont="1" applyFill="1" applyBorder="1" applyAlignment="1">
      <alignment vertical="center" wrapText="1"/>
    </xf>
    <xf numFmtId="0" fontId="41" fillId="0" borderId="36"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52" fillId="0" borderId="19" xfId="0" applyFont="1" applyFill="1" applyBorder="1" applyAlignment="1">
      <alignment horizontal="center"/>
    </xf>
    <xf numFmtId="0" fontId="52" fillId="0" borderId="1" xfId="0" applyFont="1" applyFill="1" applyBorder="1" applyAlignment="1">
      <alignment horizontal="center"/>
    </xf>
    <xf numFmtId="0" fontId="27"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46" fillId="0" borderId="6" xfId="0" applyFont="1" applyFill="1" applyBorder="1" applyAlignment="1">
      <alignment horizontal="center" vertical="center" wrapText="1"/>
    </xf>
    <xf numFmtId="0" fontId="46" fillId="0" borderId="19"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3" fillId="0" borderId="6" xfId="0"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16" xfId="0" applyFont="1" applyFill="1" applyBorder="1" applyAlignment="1">
      <alignment horizontal="left" vertical="center" wrapText="1"/>
    </xf>
    <xf numFmtId="0" fontId="22" fillId="0" borderId="6"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1" xfId="0" applyFont="1" applyFill="1" applyBorder="1" applyAlignment="1">
      <alignment horizontal="center" vertical="center"/>
    </xf>
    <xf numFmtId="0" fontId="24" fillId="0"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6" fillId="0" borderId="6" xfId="0" applyFont="1" applyFill="1" applyBorder="1" applyAlignment="1">
      <alignment horizontal="left" vertical="top" wrapText="1"/>
    </xf>
    <xf numFmtId="0" fontId="16" fillId="0" borderId="19" xfId="0" applyFont="1" applyFill="1" applyBorder="1" applyAlignment="1">
      <alignment horizontal="left" vertical="top"/>
    </xf>
    <xf numFmtId="0" fontId="16" fillId="0" borderId="16" xfId="0" applyFont="1" applyFill="1" applyBorder="1" applyAlignment="1">
      <alignment horizontal="left" vertical="top"/>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9" fillId="12"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0" fillId="0" borderId="10" xfId="0" applyBorder="1" applyAlignment="1">
      <alignment horizontal="center"/>
    </xf>
    <xf numFmtId="0" fontId="0" fillId="0" borderId="1" xfId="0" applyBorder="1" applyAlignment="1">
      <alignment horizontal="center"/>
    </xf>
    <xf numFmtId="0" fontId="27"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6" borderId="1"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6" xfId="0" applyFont="1" applyFill="1" applyBorder="1" applyAlignment="1">
      <alignment horizontal="center" vertical="center"/>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18" fillId="0" borderId="6" xfId="0" applyFont="1" applyBorder="1" applyAlignment="1">
      <alignment horizontal="justify" vertical="top" wrapText="1"/>
    </xf>
    <xf numFmtId="0" fontId="18" fillId="0" borderId="19" xfId="0" applyFont="1" applyBorder="1" applyAlignment="1">
      <alignment horizontal="justify" vertical="top" wrapText="1"/>
    </xf>
    <xf numFmtId="0" fontId="18" fillId="0" borderId="16" xfId="0" applyFont="1" applyBorder="1" applyAlignment="1">
      <alignment horizontal="justify" vertical="top"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9" xfId="0" applyFont="1" applyFill="1" applyBorder="1" applyAlignment="1">
      <alignment horizontal="center" vertical="center"/>
    </xf>
    <xf numFmtId="0" fontId="13" fillId="12" borderId="16" xfId="0" applyFont="1" applyFill="1" applyBorder="1" applyAlignment="1">
      <alignment horizontal="center" vertical="center"/>
    </xf>
    <xf numFmtId="0" fontId="15" fillId="0" borderId="6" xfId="0" applyFont="1" applyBorder="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6" borderId="6"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16" xfId="0" applyFont="1" applyFill="1" applyBorder="1" applyAlignment="1">
      <alignment horizontal="center" vertical="center"/>
    </xf>
    <xf numFmtId="0" fontId="22" fillId="0" borderId="1"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9" xfId="0" applyFont="1" applyBorder="1" applyAlignment="1">
      <alignment horizontal="left" vertical="center" wrapText="1"/>
    </xf>
    <xf numFmtId="0" fontId="24" fillId="0" borderId="16" xfId="0" applyFont="1" applyBorder="1" applyAlignment="1">
      <alignment horizontal="left" vertical="center" wrapText="1"/>
    </xf>
    <xf numFmtId="0" fontId="24" fillId="6" borderId="6"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16"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8" fillId="0" borderId="6" xfId="0" applyFont="1" applyBorder="1" applyAlignment="1">
      <alignment horizontal="left" vertical="center" wrapText="1"/>
    </xf>
    <xf numFmtId="0" fontId="18" fillId="0" borderId="19" xfId="0" applyFont="1" applyBorder="1" applyAlignment="1">
      <alignment horizontal="left" vertical="center"/>
    </xf>
    <xf numFmtId="0" fontId="18" fillId="0" borderId="16" xfId="0" applyFont="1" applyBorder="1" applyAlignment="1">
      <alignment horizontal="left" vertical="center"/>
    </xf>
    <xf numFmtId="0" fontId="11" fillId="0" borderId="1" xfId="0" applyFont="1" applyFill="1" applyBorder="1" applyAlignment="1">
      <alignment horizontal="center" vertical="center" wrapText="1"/>
    </xf>
    <xf numFmtId="0" fontId="12" fillId="0" borderId="6" xfId="0" applyFont="1" applyBorder="1" applyAlignment="1">
      <alignment horizontal="justify" vertical="center" wrapText="1"/>
    </xf>
    <xf numFmtId="0" fontId="12" fillId="0" borderId="19" xfId="0" applyFont="1" applyBorder="1" applyAlignment="1">
      <alignment horizontal="justify" vertical="center"/>
    </xf>
    <xf numFmtId="0" fontId="12" fillId="0" borderId="16" xfId="0" applyFont="1" applyBorder="1" applyAlignment="1">
      <alignment horizontal="justify" vertical="center"/>
    </xf>
    <xf numFmtId="0" fontId="0" fillId="0" borderId="19" xfId="0" applyBorder="1" applyAlignment="1">
      <alignment horizontal="center"/>
    </xf>
    <xf numFmtId="0" fontId="11" fillId="11" borderId="19" xfId="0" applyFont="1" applyFill="1" applyBorder="1" applyAlignment="1">
      <alignment horizontal="center" vertical="center"/>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zoomScale="112" zoomScaleNormal="112" zoomScaleSheetLayoutView="90" workbookViewId="0">
      <selection activeCell="D4" sqref="D4:D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96" t="s">
        <v>36</v>
      </c>
      <c r="D2" s="175" t="s">
        <v>19</v>
      </c>
      <c r="E2" s="176"/>
      <c r="F2" s="176"/>
      <c r="G2" s="176"/>
      <c r="H2" s="176"/>
      <c r="I2" s="176"/>
      <c r="J2" s="176"/>
      <c r="K2" s="176"/>
      <c r="L2" s="176"/>
      <c r="M2" s="176"/>
      <c r="N2" s="176"/>
      <c r="O2" s="176"/>
      <c r="P2" s="176"/>
      <c r="Q2" s="176"/>
      <c r="R2" s="176"/>
      <c r="S2" s="176"/>
      <c r="T2" s="176"/>
      <c r="U2" s="176"/>
      <c r="V2" s="177"/>
    </row>
    <row r="3" spans="3:22" ht="15" customHeight="1" x14ac:dyDescent="0.25">
      <c r="C3" s="197"/>
      <c r="D3" s="205" t="s">
        <v>20</v>
      </c>
      <c r="E3" s="206"/>
      <c r="F3" s="206"/>
      <c r="G3" s="206"/>
      <c r="H3" s="206"/>
      <c r="I3" s="206"/>
      <c r="J3" s="206"/>
      <c r="K3" s="207"/>
      <c r="L3" s="199" t="s">
        <v>18</v>
      </c>
      <c r="M3" s="200"/>
      <c r="N3" s="200"/>
      <c r="O3" s="200"/>
      <c r="P3" s="200"/>
      <c r="Q3" s="200"/>
      <c r="R3" s="200"/>
      <c r="S3" s="200"/>
      <c r="T3" s="201"/>
      <c r="U3" s="184" t="s">
        <v>37</v>
      </c>
      <c r="V3" s="185"/>
    </row>
    <row r="4" spans="3:22" ht="30" customHeight="1" x14ac:dyDescent="0.25">
      <c r="C4" s="197"/>
      <c r="D4" s="193" t="s">
        <v>21</v>
      </c>
      <c r="E4" s="190" t="s">
        <v>42</v>
      </c>
      <c r="F4" s="178" t="s">
        <v>33</v>
      </c>
      <c r="G4" s="179"/>
      <c r="H4" s="179"/>
      <c r="I4" s="180"/>
      <c r="J4" s="190" t="s">
        <v>40</v>
      </c>
      <c r="K4" s="190" t="s">
        <v>34</v>
      </c>
      <c r="L4" s="202" t="s">
        <v>35</v>
      </c>
      <c r="M4" s="202" t="s">
        <v>22</v>
      </c>
      <c r="N4" s="202" t="s">
        <v>23</v>
      </c>
      <c r="O4" s="208" t="s">
        <v>24</v>
      </c>
      <c r="P4" s="209"/>
      <c r="Q4" s="202" t="s">
        <v>23</v>
      </c>
      <c r="R4" s="210" t="s">
        <v>26</v>
      </c>
      <c r="S4" s="211"/>
      <c r="T4" s="202" t="s">
        <v>23</v>
      </c>
      <c r="U4" s="186"/>
      <c r="V4" s="187"/>
    </row>
    <row r="5" spans="3:22" ht="15" customHeight="1" x14ac:dyDescent="0.25">
      <c r="C5" s="197"/>
      <c r="D5" s="194"/>
      <c r="E5" s="191"/>
      <c r="F5" s="181"/>
      <c r="G5" s="182"/>
      <c r="H5" s="182"/>
      <c r="I5" s="183"/>
      <c r="J5" s="191"/>
      <c r="K5" s="191"/>
      <c r="L5" s="203"/>
      <c r="M5" s="203"/>
      <c r="N5" s="203"/>
      <c r="O5" s="208" t="s">
        <v>25</v>
      </c>
      <c r="P5" s="209"/>
      <c r="Q5" s="203"/>
      <c r="R5" s="212"/>
      <c r="S5" s="213"/>
      <c r="T5" s="203"/>
      <c r="U5" s="188"/>
      <c r="V5" s="189"/>
    </row>
    <row r="6" spans="3:22" ht="25.5" x14ac:dyDescent="0.25">
      <c r="C6" s="198"/>
      <c r="D6" s="195"/>
      <c r="E6" s="192"/>
      <c r="F6" s="4" t="s">
        <v>29</v>
      </c>
      <c r="G6" s="4" t="s">
        <v>31</v>
      </c>
      <c r="H6" s="4" t="s">
        <v>30</v>
      </c>
      <c r="I6" s="4" t="s">
        <v>32</v>
      </c>
      <c r="J6" s="192"/>
      <c r="K6" s="192"/>
      <c r="L6" s="204"/>
      <c r="M6" s="204"/>
      <c r="N6" s="204"/>
      <c r="O6" s="39" t="s">
        <v>16</v>
      </c>
      <c r="P6" s="39" t="s">
        <v>17</v>
      </c>
      <c r="Q6" s="204"/>
      <c r="R6" s="39" t="s">
        <v>27</v>
      </c>
      <c r="S6" s="39" t="s">
        <v>28</v>
      </c>
      <c r="T6" s="204"/>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74"/>
      <c r="E24" s="174"/>
      <c r="F24" s="174"/>
      <c r="G24" s="174"/>
      <c r="H24" s="174"/>
      <c r="I24" s="174"/>
      <c r="J24" s="174"/>
      <c r="K24" s="174"/>
      <c r="L24" s="174"/>
      <c r="M24" s="174"/>
      <c r="N24" s="174"/>
      <c r="O24" s="174"/>
      <c r="P24" s="174"/>
      <c r="Q24" s="174"/>
      <c r="R24" s="174"/>
      <c r="S24" s="174"/>
      <c r="T24" s="174"/>
      <c r="U24" s="174"/>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opLeftCell="A18" zoomScale="53" zoomScaleNormal="53" zoomScaleSheetLayoutView="62" zoomScalePageLayoutView="30" workbookViewId="0">
      <selection activeCell="C25" sqref="C25"/>
    </sheetView>
  </sheetViews>
  <sheetFormatPr baseColWidth="10" defaultColWidth="10.140625" defaultRowHeight="14.25" x14ac:dyDescent="0.25"/>
  <cols>
    <col min="1" max="1" width="2" style="41" customWidth="1"/>
    <col min="2" max="2" width="39.5703125" style="41" customWidth="1"/>
    <col min="3" max="3" width="107.140625" style="41" customWidth="1"/>
    <col min="4" max="4" width="25.28515625" style="41" customWidth="1"/>
    <col min="5" max="5" width="40.7109375" style="41" customWidth="1"/>
    <col min="6" max="6" width="151.85546875" style="41" customWidth="1"/>
    <col min="7" max="7" width="16.7109375" style="41" customWidth="1"/>
    <col min="8" max="8" width="23.28515625" style="41" customWidth="1"/>
    <col min="9" max="9" width="208.85546875" style="41" customWidth="1"/>
    <col min="10" max="10" width="24.5703125" style="41" customWidth="1"/>
    <col min="11" max="11" width="84.85546875" style="41" customWidth="1"/>
    <col min="12" max="16384" width="10.140625" style="41"/>
  </cols>
  <sheetData>
    <row r="1" spans="1:13" hidden="1" x14ac:dyDescent="0.25">
      <c r="A1" s="148"/>
      <c r="B1" s="148" t="s">
        <v>61</v>
      </c>
      <c r="C1" s="148"/>
      <c r="D1" s="148"/>
      <c r="E1" s="148" t="s">
        <v>61</v>
      </c>
      <c r="F1" s="148"/>
      <c r="G1" s="148" t="s">
        <v>76</v>
      </c>
      <c r="H1" s="148"/>
      <c r="I1" s="148"/>
    </row>
    <row r="2" spans="1:13" hidden="1" x14ac:dyDescent="0.25">
      <c r="A2" s="148"/>
      <c r="B2" s="148" t="s">
        <v>36</v>
      </c>
      <c r="C2" s="148"/>
      <c r="D2" s="148"/>
      <c r="E2" s="148" t="s">
        <v>36</v>
      </c>
      <c r="F2" s="148"/>
      <c r="G2" s="148" t="s">
        <v>77</v>
      </c>
      <c r="H2" s="148"/>
      <c r="I2" s="148"/>
    </row>
    <row r="3" spans="1:13" hidden="1" x14ac:dyDescent="0.25">
      <c r="A3" s="148"/>
      <c r="B3" s="148" t="s">
        <v>64</v>
      </c>
      <c r="C3" s="148"/>
      <c r="D3" s="148"/>
      <c r="E3" s="148" t="s">
        <v>67</v>
      </c>
      <c r="F3" s="148"/>
      <c r="G3" s="148" t="s">
        <v>78</v>
      </c>
      <c r="H3" s="148"/>
      <c r="I3" s="148"/>
    </row>
    <row r="4" spans="1:13" hidden="1" x14ac:dyDescent="0.25">
      <c r="A4" s="148"/>
      <c r="B4" s="148"/>
      <c r="C4" s="148"/>
      <c r="D4" s="148"/>
      <c r="E4" s="148" t="s">
        <v>66</v>
      </c>
      <c r="F4" s="148"/>
      <c r="G4" s="148"/>
      <c r="H4" s="148"/>
      <c r="I4" s="148"/>
    </row>
    <row r="5" spans="1:13" hidden="1" x14ac:dyDescent="0.25">
      <c r="A5" s="148"/>
      <c r="B5" s="148"/>
      <c r="C5" s="148"/>
      <c r="D5" s="148"/>
      <c r="E5" s="148" t="s">
        <v>70</v>
      </c>
      <c r="F5" s="148"/>
      <c r="G5" s="148"/>
      <c r="H5" s="148"/>
      <c r="I5" s="148"/>
    </row>
    <row r="6" spans="1:13" s="59" customFormat="1" ht="12.75" x14ac:dyDescent="0.2">
      <c r="A6" s="149"/>
      <c r="B6" s="150"/>
      <c r="C6" s="149"/>
      <c r="D6" s="149"/>
      <c r="E6" s="149"/>
      <c r="F6" s="149"/>
      <c r="G6" s="149"/>
      <c r="H6" s="151"/>
      <c r="I6" s="151"/>
    </row>
    <row r="7" spans="1:13" s="62" customFormat="1" ht="62.25" customHeight="1" x14ac:dyDescent="0.2">
      <c r="A7" s="149"/>
      <c r="B7" s="215"/>
      <c r="C7" s="216" t="s">
        <v>106</v>
      </c>
      <c r="D7" s="216"/>
      <c r="E7" s="216"/>
      <c r="F7" s="216"/>
      <c r="G7" s="216"/>
      <c r="H7" s="216"/>
      <c r="I7" s="216"/>
      <c r="J7" s="59"/>
      <c r="K7" s="59"/>
      <c r="L7" s="59"/>
      <c r="M7" s="59"/>
    </row>
    <row r="8" spans="1:13" s="62" customFormat="1" ht="24" customHeight="1" x14ac:dyDescent="0.2">
      <c r="A8" s="149"/>
      <c r="B8" s="215"/>
      <c r="C8" s="217" t="s">
        <v>105</v>
      </c>
      <c r="D8" s="217"/>
      <c r="E8" s="217"/>
      <c r="F8" s="217"/>
      <c r="G8" s="217" t="s">
        <v>103</v>
      </c>
      <c r="H8" s="217"/>
      <c r="I8" s="217"/>
      <c r="J8" s="59"/>
      <c r="K8" s="59"/>
      <c r="L8" s="59"/>
      <c r="M8" s="59"/>
    </row>
    <row r="9" spans="1:13" s="62" customFormat="1" ht="24" customHeight="1" x14ac:dyDescent="0.2">
      <c r="A9" s="149"/>
      <c r="B9" s="215"/>
      <c r="C9" s="217" t="s">
        <v>104</v>
      </c>
      <c r="D9" s="217"/>
      <c r="E9" s="217"/>
      <c r="F9" s="217"/>
      <c r="G9" s="217"/>
      <c r="H9" s="217"/>
      <c r="I9" s="217"/>
      <c r="J9" s="59"/>
      <c r="K9" s="59"/>
      <c r="L9" s="59"/>
      <c r="M9" s="59"/>
    </row>
    <row r="10" spans="1:13" s="62" customFormat="1" ht="18.75" customHeight="1" x14ac:dyDescent="0.25">
      <c r="A10" s="149"/>
      <c r="B10" s="214"/>
      <c r="C10" s="214"/>
      <c r="D10" s="214"/>
      <c r="E10" s="214"/>
      <c r="F10" s="214"/>
      <c r="G10" s="214"/>
      <c r="H10" s="214"/>
      <c r="I10" s="214"/>
      <c r="J10" s="59"/>
      <c r="K10" s="59"/>
      <c r="L10" s="59"/>
      <c r="M10" s="59"/>
    </row>
    <row r="11" spans="1:13" ht="20.25" x14ac:dyDescent="0.25">
      <c r="A11" s="152"/>
      <c r="B11" s="218" t="s">
        <v>83</v>
      </c>
      <c r="C11" s="219"/>
      <c r="D11" s="219"/>
      <c r="E11" s="219"/>
      <c r="F11" s="219"/>
      <c r="G11" s="219"/>
      <c r="H11" s="219"/>
      <c r="I11" s="220"/>
    </row>
    <row r="12" spans="1:13" ht="71.25" customHeight="1" x14ac:dyDescent="0.25">
      <c r="A12" s="152"/>
      <c r="B12" s="153" t="s">
        <v>81</v>
      </c>
      <c r="C12" s="221" t="s">
        <v>161</v>
      </c>
      <c r="D12" s="222"/>
      <c r="E12" s="222"/>
      <c r="F12" s="222"/>
      <c r="G12" s="222"/>
      <c r="H12" s="222"/>
      <c r="I12" s="223"/>
    </row>
    <row r="13" spans="1:13" ht="39.75" customHeight="1" x14ac:dyDescent="0.25">
      <c r="A13" s="152"/>
      <c r="B13" s="224" t="s">
        <v>201</v>
      </c>
      <c r="C13" s="225"/>
      <c r="D13" s="225"/>
      <c r="E13" s="225"/>
      <c r="F13" s="226"/>
      <c r="G13" s="227" t="s">
        <v>85</v>
      </c>
      <c r="H13" s="228"/>
      <c r="I13" s="229" t="s">
        <v>63</v>
      </c>
      <c r="J13" s="111"/>
    </row>
    <row r="14" spans="1:13" s="58" customFormat="1" ht="92.25" customHeight="1" x14ac:dyDescent="0.15">
      <c r="A14" s="154"/>
      <c r="B14" s="155" t="s">
        <v>100</v>
      </c>
      <c r="C14" s="155" t="s">
        <v>82</v>
      </c>
      <c r="D14" s="156" t="s">
        <v>107</v>
      </c>
      <c r="E14" s="155" t="s">
        <v>101</v>
      </c>
      <c r="F14" s="157" t="s">
        <v>102</v>
      </c>
      <c r="G14" s="158" t="s">
        <v>202</v>
      </c>
      <c r="H14" s="159" t="s">
        <v>203</v>
      </c>
      <c r="I14" s="229"/>
      <c r="J14" s="109"/>
    </row>
    <row r="15" spans="1:13" x14ac:dyDescent="0.25">
      <c r="A15" s="152"/>
      <c r="B15" s="152"/>
      <c r="C15" s="152"/>
      <c r="D15" s="152"/>
      <c r="E15" s="152"/>
      <c r="F15" s="152"/>
      <c r="G15" s="152"/>
      <c r="H15" s="152"/>
      <c r="I15" s="152"/>
      <c r="J15" s="111"/>
    </row>
    <row r="16" spans="1:13" s="68" customFormat="1" ht="409.5" customHeight="1" x14ac:dyDescent="0.25">
      <c r="A16" s="160"/>
      <c r="B16" s="117" t="s">
        <v>181</v>
      </c>
      <c r="C16" s="121" t="s">
        <v>204</v>
      </c>
      <c r="D16" s="118" t="s">
        <v>77</v>
      </c>
      <c r="E16" s="119" t="s">
        <v>165</v>
      </c>
      <c r="F16" s="161" t="s">
        <v>208</v>
      </c>
      <c r="G16" s="120" t="s">
        <v>61</v>
      </c>
      <c r="H16" s="134" t="s">
        <v>182</v>
      </c>
      <c r="I16" s="117" t="s">
        <v>215</v>
      </c>
      <c r="J16" s="112"/>
      <c r="K16" s="113"/>
      <c r="L16" s="99"/>
    </row>
    <row r="17" spans="1:12" s="68" customFormat="1" ht="284.25" thickBot="1" x14ac:dyDescent="0.3">
      <c r="A17" s="160"/>
      <c r="B17" s="117" t="s">
        <v>167</v>
      </c>
      <c r="C17" s="121" t="s">
        <v>205</v>
      </c>
      <c r="D17" s="118" t="s">
        <v>77</v>
      </c>
      <c r="E17" s="122" t="s">
        <v>168</v>
      </c>
      <c r="F17" s="161" t="s">
        <v>209</v>
      </c>
      <c r="G17" s="123" t="s">
        <v>61</v>
      </c>
      <c r="H17" s="134" t="s">
        <v>182</v>
      </c>
      <c r="I17" s="117" t="s">
        <v>216</v>
      </c>
      <c r="J17" s="112"/>
      <c r="K17" s="114"/>
      <c r="L17" s="99"/>
    </row>
    <row r="18" spans="1:12" s="68" customFormat="1" ht="409.6" customHeight="1" x14ac:dyDescent="0.25">
      <c r="A18" s="160"/>
      <c r="B18" s="124" t="s">
        <v>200</v>
      </c>
      <c r="C18" s="147" t="s">
        <v>206</v>
      </c>
      <c r="D18" s="118" t="s">
        <v>78</v>
      </c>
      <c r="E18" s="125" t="s">
        <v>174</v>
      </c>
      <c r="F18" s="161" t="s">
        <v>210</v>
      </c>
      <c r="G18" s="123" t="s">
        <v>61</v>
      </c>
      <c r="H18" s="134" t="s">
        <v>182</v>
      </c>
      <c r="I18" s="117" t="s">
        <v>217</v>
      </c>
      <c r="J18" s="112"/>
      <c r="K18" s="112"/>
      <c r="L18" s="99"/>
    </row>
    <row r="19" spans="1:12" s="68" customFormat="1" ht="18" x14ac:dyDescent="0.25">
      <c r="A19" s="162"/>
      <c r="B19" s="100"/>
      <c r="C19" s="102"/>
      <c r="D19" s="103"/>
      <c r="E19" s="101"/>
      <c r="F19" s="104"/>
      <c r="G19" s="105"/>
      <c r="H19" s="106"/>
      <c r="I19" s="110"/>
      <c r="J19" s="99"/>
    </row>
    <row r="20" spans="1:12" ht="126.75" customHeight="1" x14ac:dyDescent="0.25">
      <c r="A20" s="148"/>
      <c r="B20" s="108" t="s">
        <v>71</v>
      </c>
      <c r="C20" s="232" t="s">
        <v>223</v>
      </c>
      <c r="D20" s="233"/>
      <c r="E20" s="233"/>
      <c r="F20" s="233"/>
      <c r="G20" s="233"/>
      <c r="H20" s="233"/>
      <c r="I20" s="234"/>
    </row>
    <row r="21" spans="1:12" ht="12" customHeight="1" x14ac:dyDescent="0.25"/>
    <row r="22" spans="1:12" s="45" customFormat="1" ht="36.75" customHeight="1" x14ac:dyDescent="0.25">
      <c r="B22" s="86" t="s">
        <v>94</v>
      </c>
      <c r="C22" s="235" t="s">
        <v>171</v>
      </c>
      <c r="D22" s="236"/>
      <c r="E22" s="236"/>
      <c r="F22" s="236"/>
      <c r="G22" s="237"/>
      <c r="H22" s="84" t="s">
        <v>154</v>
      </c>
      <c r="I22" s="98" t="s">
        <v>211</v>
      </c>
    </row>
    <row r="23" spans="1:12" s="45" customFormat="1" ht="36.75" customHeight="1" x14ac:dyDescent="0.25">
      <c r="B23" s="85" t="s">
        <v>69</v>
      </c>
      <c r="C23" s="230" t="s">
        <v>153</v>
      </c>
      <c r="D23" s="230"/>
      <c r="E23" s="231" t="s">
        <v>172</v>
      </c>
      <c r="F23" s="231"/>
      <c r="G23" s="83" t="s">
        <v>155</v>
      </c>
      <c r="H23" s="231" t="s">
        <v>179</v>
      </c>
      <c r="I23" s="231"/>
      <c r="J23" s="43"/>
      <c r="K23" s="43"/>
    </row>
    <row r="24" spans="1:12" ht="12.75" customHeight="1" x14ac:dyDescent="0.25">
      <c r="B24" s="43"/>
      <c r="C24" s="43"/>
      <c r="H24" s="45"/>
      <c r="I24" s="45"/>
    </row>
    <row r="25" spans="1:12" ht="15" customHeight="1" x14ac:dyDescent="0.25">
      <c r="B25" s="43"/>
      <c r="C25" s="43"/>
      <c r="D25" s="43"/>
      <c r="E25" s="46"/>
      <c r="F25" s="46"/>
      <c r="G25" s="46"/>
      <c r="H25" s="45"/>
      <c r="I25" s="45"/>
    </row>
  </sheetData>
  <mergeCells count="16">
    <mergeCell ref="C23:D23"/>
    <mergeCell ref="E23:F23"/>
    <mergeCell ref="H23:I23"/>
    <mergeCell ref="C20:I20"/>
    <mergeCell ref="C22:G22"/>
    <mergeCell ref="B11:I11"/>
    <mergeCell ref="C12:I12"/>
    <mergeCell ref="B13:F13"/>
    <mergeCell ref="G13:H13"/>
    <mergeCell ref="I13:I14"/>
    <mergeCell ref="B10:I10"/>
    <mergeCell ref="B7:B9"/>
    <mergeCell ref="C7:I7"/>
    <mergeCell ref="C8:F8"/>
    <mergeCell ref="G8:I8"/>
    <mergeCell ref="C9:I9"/>
  </mergeCells>
  <dataValidations count="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6:B17"/>
    <dataValidation allowBlank="1" showInputMessage="1" showErrorMessage="1" prompt="La descripción del riesgo se puede realizar a través de estas preguntas:_x000a_¿Qué puede suceder?_x000a_¿Cómo puede suceder?_x000a_¿Qué consecuencias tendría su materialización?" sqref="C16:C17"/>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19"/>
    <dataValidation type="list" allowBlank="1" showInputMessage="1" showErrorMessage="1" sqref="D16:D19">
      <formula1>$G$1:$G$3</formula1>
    </dataValidation>
  </dataValidations>
  <printOptions horizontalCentered="1"/>
  <pageMargins left="0.51181102362204722" right="0.51181102362204722" top="0.55118110236220474" bottom="0.55118110236220474" header="0.31496062992125984" footer="0.31496062992125984"/>
  <pageSetup scale="3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F5" zoomScale="60" zoomScaleNormal="60" zoomScaleSheetLayoutView="50" zoomScalePageLayoutView="40" workbookViewId="0">
      <selection activeCell="N15" sqref="N15"/>
    </sheetView>
  </sheetViews>
  <sheetFormatPr baseColWidth="10" defaultColWidth="3.42578125" defaultRowHeight="14.25" zeroHeight="1" x14ac:dyDescent="0.25"/>
  <cols>
    <col min="1" max="1" width="4.42578125" style="41" customWidth="1"/>
    <col min="2" max="2" width="28.42578125" style="41" customWidth="1"/>
    <col min="3" max="3" width="12.42578125" style="41" customWidth="1"/>
    <col min="4" max="4" width="29" style="41" customWidth="1"/>
    <col min="5" max="5" width="66.28515625" style="41" customWidth="1"/>
    <col min="6" max="15" width="21" style="41" customWidth="1"/>
    <col min="16" max="16" width="25.140625" style="41" customWidth="1"/>
    <col min="17" max="18" width="21" style="41" customWidth="1"/>
    <col min="19" max="19" width="19" style="41" customWidth="1"/>
    <col min="20" max="20" width="20.42578125" style="41" customWidth="1"/>
    <col min="21" max="21" width="20.7109375" style="41" customWidth="1"/>
    <col min="22" max="22" width="21.7109375" style="41" customWidth="1"/>
    <col min="23" max="23" width="38.140625" style="41" customWidth="1"/>
    <col min="24" max="24" width="3.42578125" style="89" customWidth="1"/>
    <col min="25" max="16378" width="3.42578125" style="41" customWidth="1"/>
    <col min="16379" max="16384" width="3.42578125" style="41"/>
  </cols>
  <sheetData>
    <row r="1" spans="1:24" hidden="1" x14ac:dyDescent="0.25">
      <c r="B1" s="50" t="s">
        <v>45</v>
      </c>
      <c r="C1" s="50" t="s">
        <v>47</v>
      </c>
      <c r="D1" s="50" t="s">
        <v>49</v>
      </c>
      <c r="E1" s="50" t="s">
        <v>51</v>
      </c>
      <c r="F1" s="50" t="s">
        <v>56</v>
      </c>
      <c r="G1" s="50" t="s">
        <v>58</v>
      </c>
      <c r="H1" s="50"/>
      <c r="I1" s="50"/>
      <c r="J1" s="41" t="s">
        <v>61</v>
      </c>
      <c r="L1" s="41" t="s">
        <v>61</v>
      </c>
      <c r="N1" s="41" t="s">
        <v>54</v>
      </c>
      <c r="P1" s="41" t="s">
        <v>73</v>
      </c>
    </row>
    <row r="2" spans="1:24" hidden="1" x14ac:dyDescent="0.25">
      <c r="B2" s="50" t="s">
        <v>46</v>
      </c>
      <c r="C2" s="50" t="s">
        <v>48</v>
      </c>
      <c r="D2" s="50" t="s">
        <v>50</v>
      </c>
      <c r="E2" s="50" t="s">
        <v>52</v>
      </c>
      <c r="F2" s="50" t="s">
        <v>57</v>
      </c>
      <c r="G2" s="50" t="s">
        <v>59</v>
      </c>
      <c r="H2" s="50"/>
      <c r="I2" s="50"/>
      <c r="J2" s="41" t="s">
        <v>36</v>
      </c>
      <c r="L2" s="41" t="s">
        <v>36</v>
      </c>
      <c r="N2" s="41" t="s">
        <v>55</v>
      </c>
      <c r="P2" s="41" t="s">
        <v>74</v>
      </c>
    </row>
    <row r="3" spans="1:24" hidden="1" x14ac:dyDescent="0.25">
      <c r="B3" s="50"/>
      <c r="C3" s="50"/>
      <c r="D3" s="50"/>
      <c r="E3" s="50" t="s">
        <v>53</v>
      </c>
      <c r="F3" s="50"/>
      <c r="G3" s="50" t="s">
        <v>60</v>
      </c>
      <c r="H3" s="50"/>
      <c r="I3" s="50"/>
      <c r="J3" s="41" t="s">
        <v>64</v>
      </c>
      <c r="L3" s="41" t="s">
        <v>67</v>
      </c>
      <c r="P3" s="41" t="s">
        <v>75</v>
      </c>
    </row>
    <row r="4" spans="1:24" hidden="1" x14ac:dyDescent="0.25">
      <c r="B4" s="50"/>
      <c r="C4" s="50"/>
      <c r="D4" s="50"/>
      <c r="E4" s="50"/>
      <c r="F4" s="50"/>
      <c r="G4" s="50"/>
      <c r="H4" s="50"/>
      <c r="I4" s="50"/>
      <c r="L4" s="41" t="s">
        <v>66</v>
      </c>
    </row>
    <row r="5" spans="1:24" s="59" customFormat="1" ht="12.75" x14ac:dyDescent="0.2">
      <c r="B5" s="60"/>
      <c r="H5" s="61"/>
      <c r="I5" s="61"/>
      <c r="X5" s="88"/>
    </row>
    <row r="6" spans="1:24" s="62" customFormat="1" ht="62.25" customHeight="1" x14ac:dyDescent="0.2">
      <c r="A6" s="59"/>
      <c r="B6" s="241"/>
      <c r="C6" s="241"/>
      <c r="D6" s="242" t="s">
        <v>106</v>
      </c>
      <c r="E6" s="242"/>
      <c r="F6" s="242"/>
      <c r="G6" s="242"/>
      <c r="H6" s="242"/>
      <c r="I6" s="242"/>
      <c r="J6" s="242"/>
      <c r="K6" s="242"/>
      <c r="L6" s="242"/>
      <c r="M6" s="242"/>
      <c r="N6" s="242"/>
      <c r="O6" s="242"/>
      <c r="P6" s="242"/>
      <c r="Q6" s="242"/>
      <c r="R6" s="242"/>
      <c r="S6" s="242"/>
      <c r="T6" s="242"/>
      <c r="U6" s="242"/>
      <c r="V6" s="242"/>
      <c r="W6" s="242"/>
      <c r="X6" s="93"/>
    </row>
    <row r="7" spans="1:24" s="62" customFormat="1" ht="24" customHeight="1" x14ac:dyDescent="0.2">
      <c r="A7" s="59"/>
      <c r="B7" s="241"/>
      <c r="C7" s="241"/>
      <c r="D7" s="243" t="s">
        <v>105</v>
      </c>
      <c r="E7" s="243"/>
      <c r="F7" s="243"/>
      <c r="G7" s="243"/>
      <c r="H7" s="243"/>
      <c r="I7" s="243"/>
      <c r="J7" s="243"/>
      <c r="K7" s="243"/>
      <c r="L7" s="243"/>
      <c r="M7" s="63"/>
      <c r="N7" s="243" t="s">
        <v>103</v>
      </c>
      <c r="O7" s="243"/>
      <c r="P7" s="243"/>
      <c r="Q7" s="243"/>
      <c r="R7" s="243"/>
      <c r="S7" s="243"/>
      <c r="T7" s="243"/>
      <c r="U7" s="243"/>
      <c r="V7" s="243"/>
      <c r="W7" s="243"/>
      <c r="X7" s="93"/>
    </row>
    <row r="8" spans="1:24" s="62" customFormat="1" ht="24" customHeight="1" x14ac:dyDescent="0.2">
      <c r="A8" s="59"/>
      <c r="B8" s="241"/>
      <c r="C8" s="241"/>
      <c r="D8" s="244" t="s">
        <v>104</v>
      </c>
      <c r="E8" s="244"/>
      <c r="F8" s="244"/>
      <c r="G8" s="244"/>
      <c r="H8" s="244"/>
      <c r="I8" s="244"/>
      <c r="J8" s="244"/>
      <c r="K8" s="244"/>
      <c r="L8" s="244"/>
      <c r="M8" s="244"/>
      <c r="N8" s="244"/>
      <c r="O8" s="244"/>
      <c r="P8" s="244"/>
      <c r="Q8" s="244"/>
      <c r="R8" s="244"/>
      <c r="S8" s="244"/>
      <c r="T8" s="244"/>
      <c r="U8" s="244"/>
      <c r="V8" s="244"/>
      <c r="W8" s="244"/>
      <c r="X8" s="93"/>
    </row>
    <row r="9" spans="1:24" s="62" customFormat="1" ht="18.75" customHeight="1" x14ac:dyDescent="0.25">
      <c r="A9" s="59"/>
      <c r="B9" s="240"/>
      <c r="C9" s="240"/>
      <c r="D9" s="240"/>
      <c r="E9" s="240"/>
      <c r="F9" s="240"/>
      <c r="G9" s="240"/>
      <c r="H9" s="240"/>
      <c r="I9" s="240"/>
      <c r="J9" s="59"/>
      <c r="K9" s="59"/>
      <c r="L9" s="59"/>
      <c r="M9" s="59"/>
      <c r="X9" s="93"/>
    </row>
    <row r="10" spans="1:24" ht="20.25" x14ac:dyDescent="0.25">
      <c r="B10" s="238" t="s">
        <v>79</v>
      </c>
      <c r="C10" s="238"/>
      <c r="D10" s="238"/>
      <c r="E10" s="238"/>
      <c r="F10" s="238"/>
      <c r="G10" s="238"/>
      <c r="H10" s="238"/>
      <c r="I10" s="238"/>
      <c r="J10" s="238"/>
      <c r="K10" s="238"/>
      <c r="L10" s="238"/>
      <c r="M10" s="238"/>
      <c r="N10" s="238"/>
      <c r="O10" s="238"/>
      <c r="P10" s="238"/>
      <c r="Q10" s="238"/>
      <c r="R10" s="238"/>
      <c r="S10" s="238"/>
      <c r="T10" s="238"/>
      <c r="U10" s="238"/>
      <c r="V10" s="238"/>
      <c r="W10" s="238"/>
    </row>
    <row r="11" spans="1:24" s="64" customFormat="1" ht="34.5" customHeight="1" x14ac:dyDescent="0.25">
      <c r="A11" s="41"/>
      <c r="B11" s="239" t="s">
        <v>84</v>
      </c>
      <c r="C11" s="239"/>
      <c r="D11" s="239"/>
      <c r="E11" s="248" t="s">
        <v>162</v>
      </c>
      <c r="F11" s="248"/>
      <c r="G11" s="248"/>
      <c r="H11" s="248"/>
      <c r="I11" s="248"/>
      <c r="J11" s="248"/>
      <c r="K11" s="248"/>
      <c r="L11" s="248"/>
      <c r="M11" s="248"/>
      <c r="N11" s="248"/>
      <c r="O11" s="248"/>
      <c r="P11" s="248"/>
      <c r="Q11" s="248"/>
      <c r="R11" s="248"/>
      <c r="S11" s="248"/>
      <c r="T11" s="248"/>
      <c r="U11" s="248"/>
      <c r="V11" s="248"/>
      <c r="W11" s="248"/>
      <c r="X11" s="87"/>
    </row>
    <row r="12" spans="1:24" s="64" customFormat="1" ht="49.5" customHeight="1" x14ac:dyDescent="0.25">
      <c r="A12" s="41"/>
      <c r="B12" s="239" t="s">
        <v>81</v>
      </c>
      <c r="C12" s="239"/>
      <c r="D12" s="239"/>
      <c r="E12" s="247" t="s">
        <v>161</v>
      </c>
      <c r="F12" s="247"/>
      <c r="G12" s="247"/>
      <c r="H12" s="247"/>
      <c r="I12" s="247"/>
      <c r="J12" s="247"/>
      <c r="K12" s="247"/>
      <c r="L12" s="247"/>
      <c r="M12" s="247"/>
      <c r="N12" s="247"/>
      <c r="O12" s="247"/>
      <c r="P12" s="247"/>
      <c r="Q12" s="247"/>
      <c r="R12" s="247"/>
      <c r="S12" s="247"/>
      <c r="T12" s="247"/>
      <c r="U12" s="247"/>
      <c r="V12" s="247"/>
      <c r="W12" s="247"/>
      <c r="X12" s="87"/>
    </row>
    <row r="13" spans="1:24" ht="48.75" customHeight="1" x14ac:dyDescent="0.25">
      <c r="B13" s="239" t="str">
        <f>+'1. RIESGOS SIGNIFICATIVOS'!B13:F13</f>
        <v>DEL MAPA DE RIESGOS - VERSIÓN: 27 de agosto de 2020</v>
      </c>
      <c r="C13" s="239"/>
      <c r="D13" s="239"/>
      <c r="E13" s="239"/>
      <c r="F13" s="239" t="s">
        <v>68</v>
      </c>
      <c r="G13" s="239"/>
      <c r="H13" s="239"/>
      <c r="I13" s="239"/>
      <c r="J13" s="239"/>
      <c r="K13" s="239"/>
      <c r="L13" s="239"/>
      <c r="M13" s="239"/>
      <c r="N13" s="239"/>
      <c r="O13" s="239"/>
      <c r="P13" s="239"/>
      <c r="Q13" s="239"/>
      <c r="R13" s="239"/>
      <c r="S13" s="239"/>
      <c r="T13" s="239"/>
      <c r="U13" s="239"/>
      <c r="V13" s="249" t="s">
        <v>159</v>
      </c>
      <c r="W13" s="249"/>
    </row>
    <row r="14" spans="1:24" s="58" customFormat="1" ht="159" x14ac:dyDescent="0.25">
      <c r="B14" s="56" t="s">
        <v>100</v>
      </c>
      <c r="C14" s="57" t="s">
        <v>43</v>
      </c>
      <c r="D14" s="56" t="s">
        <v>101</v>
      </c>
      <c r="E14" s="56" t="s">
        <v>102</v>
      </c>
      <c r="F14" s="66" t="s">
        <v>108</v>
      </c>
      <c r="G14" s="66" t="s">
        <v>44</v>
      </c>
      <c r="H14" s="66" t="s">
        <v>109</v>
      </c>
      <c r="I14" s="66" t="s">
        <v>44</v>
      </c>
      <c r="J14" s="66" t="s">
        <v>110</v>
      </c>
      <c r="K14" s="66" t="s">
        <v>44</v>
      </c>
      <c r="L14" s="66" t="s">
        <v>158</v>
      </c>
      <c r="M14" s="66" t="s">
        <v>44</v>
      </c>
      <c r="N14" s="66" t="s">
        <v>111</v>
      </c>
      <c r="O14" s="66" t="s">
        <v>44</v>
      </c>
      <c r="P14" s="66" t="s">
        <v>112</v>
      </c>
      <c r="Q14" s="66" t="s">
        <v>44</v>
      </c>
      <c r="R14" s="67" t="s">
        <v>113</v>
      </c>
      <c r="S14" s="56" t="s">
        <v>44</v>
      </c>
      <c r="T14" s="56" t="s">
        <v>91</v>
      </c>
      <c r="U14" s="56" t="s">
        <v>72</v>
      </c>
      <c r="V14" s="53" t="s">
        <v>114</v>
      </c>
      <c r="W14" s="53" t="s">
        <v>63</v>
      </c>
      <c r="X14" s="94"/>
    </row>
    <row r="15" spans="1:24" s="69" customFormat="1" ht="409.5" customHeight="1" x14ac:dyDescent="0.25">
      <c r="B15" s="126" t="s">
        <v>163</v>
      </c>
      <c r="C15" s="127" t="str">
        <f>+'1. RIESGOS SIGNIFICATIVOS'!D16</f>
        <v>Corrupción</v>
      </c>
      <c r="D15" s="127" t="s">
        <v>165</v>
      </c>
      <c r="E15" s="126" t="s">
        <v>183</v>
      </c>
      <c r="F15" s="128" t="s">
        <v>45</v>
      </c>
      <c r="G15" s="129">
        <f>+IF(F15=$B$31,15,0)</f>
        <v>15</v>
      </c>
      <c r="H15" s="128" t="s">
        <v>47</v>
      </c>
      <c r="I15" s="128">
        <f>+IF(H15=$C$31,15,0)</f>
        <v>15</v>
      </c>
      <c r="J15" s="163" t="s">
        <v>49</v>
      </c>
      <c r="K15" s="163">
        <f>+IF(J15=$D$31,15,0)</f>
        <v>15</v>
      </c>
      <c r="L15" s="163" t="s">
        <v>51</v>
      </c>
      <c r="M15" s="163">
        <f>+IF(L15=$E$31,15,IF(L15=$E$32,10,0))</f>
        <v>15</v>
      </c>
      <c r="N15" s="163" t="s">
        <v>54</v>
      </c>
      <c r="O15" s="163">
        <f>+IF(N15=$N$31,15,0)</f>
        <v>15</v>
      </c>
      <c r="P15" s="164" t="s">
        <v>56</v>
      </c>
      <c r="Q15" s="163">
        <f>+IF(P15=$F$31,15,0)</f>
        <v>15</v>
      </c>
      <c r="R15" s="165" t="s">
        <v>60</v>
      </c>
      <c r="S15" s="163">
        <f>+IF(R15=$G$31,10,IF(R15=$G$32,5,0))</f>
        <v>0</v>
      </c>
      <c r="T15" s="166">
        <f t="shared" ref="T15:T16" si="0">+G15+I15+K15+M15+O15+Q15+S15</f>
        <v>90</v>
      </c>
      <c r="U15" s="163" t="s">
        <v>74</v>
      </c>
      <c r="V15" s="163">
        <v>100</v>
      </c>
      <c r="W15" s="130" t="s">
        <v>186</v>
      </c>
      <c r="X15" s="131" t="s">
        <v>133</v>
      </c>
    </row>
    <row r="16" spans="1:24" s="69" customFormat="1" ht="409.5" x14ac:dyDescent="0.25">
      <c r="B16" s="126" t="s">
        <v>163</v>
      </c>
      <c r="C16" s="127" t="str">
        <f>+'1. RIESGOS SIGNIFICATIVOS'!D17</f>
        <v>Corrupción</v>
      </c>
      <c r="D16" s="127" t="s">
        <v>173</v>
      </c>
      <c r="E16" s="126" t="s">
        <v>180</v>
      </c>
      <c r="F16" s="128" t="s">
        <v>45</v>
      </c>
      <c r="G16" s="129">
        <f>+IF(F16=$B$31,15,0)</f>
        <v>15</v>
      </c>
      <c r="H16" s="128" t="s">
        <v>47</v>
      </c>
      <c r="I16" s="128">
        <f>+IF(H16=$C$31,15,0)</f>
        <v>15</v>
      </c>
      <c r="J16" s="163" t="s">
        <v>49</v>
      </c>
      <c r="K16" s="163">
        <f>+IF(J16=$D$31,15,0)</f>
        <v>15</v>
      </c>
      <c r="L16" s="163" t="s">
        <v>51</v>
      </c>
      <c r="M16" s="163">
        <f>+IF(L16=$E$31,15,IF(L16=$E$32,10,0))</f>
        <v>15</v>
      </c>
      <c r="N16" s="163" t="s">
        <v>54</v>
      </c>
      <c r="O16" s="163">
        <f>+IF(N16=$N$31,15,0)</f>
        <v>15</v>
      </c>
      <c r="P16" s="164" t="s">
        <v>56</v>
      </c>
      <c r="Q16" s="163">
        <f>+IF(P16=$F$31,15,0)</f>
        <v>15</v>
      </c>
      <c r="R16" s="165" t="s">
        <v>60</v>
      </c>
      <c r="S16" s="163">
        <f>+IF(R16=$G$31,10,IF(R16=$G$32,5,0))</f>
        <v>0</v>
      </c>
      <c r="T16" s="166">
        <f t="shared" si="0"/>
        <v>90</v>
      </c>
      <c r="U16" s="163" t="s">
        <v>74</v>
      </c>
      <c r="V16" s="163">
        <v>100</v>
      </c>
      <c r="W16" s="130" t="s">
        <v>184</v>
      </c>
      <c r="X16" s="131" t="s">
        <v>133</v>
      </c>
    </row>
    <row r="17" spans="1:24" s="69" customFormat="1" ht="409.5" x14ac:dyDescent="0.25">
      <c r="B17" s="126" t="s">
        <v>164</v>
      </c>
      <c r="C17" s="127" t="str">
        <f>+'1. RIESGOS SIGNIFICATIVOS'!D18</f>
        <v>Seguridad Digital</v>
      </c>
      <c r="D17" s="127" t="s">
        <v>174</v>
      </c>
      <c r="E17" s="126" t="s">
        <v>170</v>
      </c>
      <c r="F17" s="128" t="s">
        <v>45</v>
      </c>
      <c r="G17" s="129">
        <f>+IF(F17=$B$31,15,0)</f>
        <v>15</v>
      </c>
      <c r="H17" s="128" t="s">
        <v>47</v>
      </c>
      <c r="I17" s="128">
        <f>+IF(H17=$C$31,15,0)</f>
        <v>15</v>
      </c>
      <c r="J17" s="163" t="s">
        <v>49</v>
      </c>
      <c r="K17" s="163">
        <f>+IF(J17=$D$31,15,0)</f>
        <v>15</v>
      </c>
      <c r="L17" s="163" t="s">
        <v>51</v>
      </c>
      <c r="M17" s="163">
        <f>+IF(L17=$E$31,15,IF(L17=$E$32,10,0))</f>
        <v>15</v>
      </c>
      <c r="N17" s="163" t="s">
        <v>54</v>
      </c>
      <c r="O17" s="163">
        <f>+IF(N17=$N$31,15,0)</f>
        <v>15</v>
      </c>
      <c r="P17" s="164" t="s">
        <v>56</v>
      </c>
      <c r="Q17" s="163">
        <f>+IF(P17=$F$31,15,0)</f>
        <v>15</v>
      </c>
      <c r="R17" s="165" t="s">
        <v>59</v>
      </c>
      <c r="S17" s="163">
        <f>+IF(R17=$G$31,10,IF(R17=$G$32,5,0))</f>
        <v>5</v>
      </c>
      <c r="T17" s="166">
        <f t="shared" ref="T17" si="1">+G17+I17+K17+M17+O17+Q17+S17</f>
        <v>95</v>
      </c>
      <c r="U17" s="163" t="s">
        <v>74</v>
      </c>
      <c r="V17" s="163">
        <v>100</v>
      </c>
      <c r="W17" s="130" t="s">
        <v>185</v>
      </c>
      <c r="X17" s="132" t="s">
        <v>193</v>
      </c>
    </row>
    <row r="18" spans="1:24" s="65" customFormat="1" ht="87" customHeight="1" x14ac:dyDescent="0.25">
      <c r="A18" s="41"/>
      <c r="B18" s="245" t="s">
        <v>71</v>
      </c>
      <c r="C18" s="246"/>
      <c r="D18" s="250" t="s">
        <v>207</v>
      </c>
      <c r="E18" s="251"/>
      <c r="F18" s="251"/>
      <c r="G18" s="251"/>
      <c r="H18" s="251"/>
      <c r="I18" s="251"/>
      <c r="J18" s="251"/>
      <c r="K18" s="251"/>
      <c r="L18" s="251"/>
      <c r="M18" s="251"/>
      <c r="N18" s="251"/>
      <c r="O18" s="251"/>
      <c r="P18" s="251"/>
      <c r="Q18" s="251"/>
      <c r="R18" s="251"/>
      <c r="S18" s="251"/>
      <c r="T18" s="251"/>
      <c r="U18" s="251"/>
      <c r="V18" s="251"/>
      <c r="W18" s="252"/>
      <c r="X18" s="95"/>
    </row>
    <row r="19" spans="1:24" x14ac:dyDescent="0.25"/>
    <row r="20" spans="1:24" s="45" customFormat="1" ht="36.75" customHeight="1" x14ac:dyDescent="0.25">
      <c r="B20" s="256" t="s">
        <v>94</v>
      </c>
      <c r="C20" s="256"/>
      <c r="D20" s="256"/>
      <c r="E20" s="254" t="s">
        <v>171</v>
      </c>
      <c r="F20" s="254"/>
      <c r="G20" s="254"/>
      <c r="H20" s="254"/>
      <c r="I20" s="254"/>
      <c r="J20" s="254"/>
      <c r="K20" s="254"/>
      <c r="L20" s="254"/>
      <c r="M20" s="254"/>
      <c r="N20" s="254"/>
      <c r="O20" s="254"/>
      <c r="P20" s="254"/>
      <c r="Q20" s="254"/>
      <c r="R20" s="254"/>
      <c r="S20" s="96"/>
      <c r="T20" s="230" t="s">
        <v>154</v>
      </c>
      <c r="U20" s="230"/>
      <c r="V20" s="253" t="s">
        <v>211</v>
      </c>
      <c r="W20" s="254"/>
      <c r="X20" s="97"/>
    </row>
    <row r="21" spans="1:24" s="45" customFormat="1" ht="36.75" customHeight="1" x14ac:dyDescent="0.25">
      <c r="B21" s="255" t="s">
        <v>69</v>
      </c>
      <c r="C21" s="255"/>
      <c r="D21" s="255"/>
      <c r="E21" s="230" t="s">
        <v>153</v>
      </c>
      <c r="F21" s="230"/>
      <c r="G21" s="263" t="s">
        <v>175</v>
      </c>
      <c r="H21" s="264"/>
      <c r="I21" s="264"/>
      <c r="J21" s="264"/>
      <c r="K21" s="264"/>
      <c r="L21" s="264"/>
      <c r="M21" s="264"/>
      <c r="N21" s="264"/>
      <c r="O21" s="265"/>
      <c r="P21" s="257" t="s">
        <v>155</v>
      </c>
      <c r="Q21" s="258"/>
      <c r="R21" s="259"/>
      <c r="S21" s="260" t="s">
        <v>156</v>
      </c>
      <c r="T21" s="261"/>
      <c r="U21" s="261"/>
      <c r="V21" s="261"/>
      <c r="W21" s="262"/>
      <c r="X21" s="97"/>
    </row>
    <row r="22" spans="1:24" x14ac:dyDescent="0.25"/>
    <row r="23" spans="1:24" x14ac:dyDescent="0.25"/>
    <row r="24" spans="1:24" x14ac:dyDescent="0.25"/>
    <row r="25" spans="1:24" x14ac:dyDescent="0.25"/>
    <row r="26" spans="1:24" x14ac:dyDescent="0.25"/>
    <row r="27" spans="1:24" x14ac:dyDescent="0.25"/>
    <row r="28" spans="1:24" x14ac:dyDescent="0.25"/>
    <row r="29" spans="1:24" x14ac:dyDescent="0.25"/>
    <row r="30" spans="1:24" x14ac:dyDescent="0.25"/>
    <row r="31" spans="1:24" ht="15" x14ac:dyDescent="0.25">
      <c r="B31" s="41" t="s">
        <v>45</v>
      </c>
      <c r="C31" s="41" t="s">
        <v>47</v>
      </c>
      <c r="D31" s="41" t="s">
        <v>49</v>
      </c>
      <c r="E31" s="41" t="s">
        <v>51</v>
      </c>
      <c r="F31" s="41" t="s">
        <v>56</v>
      </c>
      <c r="G31" s="41" t="s">
        <v>58</v>
      </c>
      <c r="H31"/>
      <c r="I31"/>
      <c r="J31" s="41" t="s">
        <v>61</v>
      </c>
      <c r="K31"/>
      <c r="L31" s="41" t="s">
        <v>61</v>
      </c>
      <c r="M31"/>
      <c r="N31" s="41" t="s">
        <v>54</v>
      </c>
      <c r="O31"/>
      <c r="P31" s="41" t="s">
        <v>73</v>
      </c>
    </row>
    <row r="32" spans="1:24" ht="15" x14ac:dyDescent="0.25">
      <c r="B32" s="41" t="s">
        <v>46</v>
      </c>
      <c r="C32" s="41" t="s">
        <v>48</v>
      </c>
      <c r="D32" s="41" t="s">
        <v>50</v>
      </c>
      <c r="E32" s="41" t="s">
        <v>52</v>
      </c>
      <c r="F32" s="41" t="s">
        <v>57</v>
      </c>
      <c r="G32" s="41" t="s">
        <v>59</v>
      </c>
      <c r="H32"/>
      <c r="I32"/>
      <c r="J32" s="41" t="s">
        <v>36</v>
      </c>
      <c r="K32"/>
      <c r="L32" s="41" t="s">
        <v>36</v>
      </c>
      <c r="M32"/>
      <c r="N32" s="41" t="s">
        <v>55</v>
      </c>
      <c r="O32"/>
      <c r="P32" s="41" t="s">
        <v>74</v>
      </c>
    </row>
    <row r="33" spans="2:16" ht="15" x14ac:dyDescent="0.25">
      <c r="B33"/>
      <c r="C33"/>
      <c r="D33"/>
      <c r="E33" s="41" t="s">
        <v>53</v>
      </c>
      <c r="F33"/>
      <c r="G33" s="41" t="s">
        <v>60</v>
      </c>
      <c r="H33"/>
      <c r="I33"/>
      <c r="J33" s="41" t="s">
        <v>64</v>
      </c>
      <c r="K33"/>
      <c r="L33" s="41" t="s">
        <v>67</v>
      </c>
      <c r="M33"/>
      <c r="N33"/>
      <c r="O33"/>
      <c r="P33" s="41" t="s">
        <v>75</v>
      </c>
    </row>
    <row r="34" spans="2:16" ht="15" x14ac:dyDescent="0.25">
      <c r="B34"/>
      <c r="C34"/>
      <c r="D34"/>
      <c r="E34"/>
      <c r="F34"/>
      <c r="G34"/>
      <c r="H34"/>
      <c r="I34"/>
      <c r="J34"/>
      <c r="K34"/>
      <c r="L34" s="41" t="s">
        <v>66</v>
      </c>
      <c r="M34"/>
      <c r="N34"/>
      <c r="O34"/>
      <c r="P34"/>
    </row>
    <row r="35" spans="2:16" x14ac:dyDescent="0.25"/>
    <row r="36" spans="2:16" x14ac:dyDescent="0.25"/>
    <row r="37" spans="2:16" x14ac:dyDescent="0.25"/>
    <row r="38" spans="2:16" x14ac:dyDescent="0.25"/>
    <row r="39" spans="2:16" x14ac:dyDescent="0.25"/>
    <row r="40" spans="2:16" x14ac:dyDescent="0.25"/>
    <row r="41" spans="2:16" x14ac:dyDescent="0.25"/>
    <row r="42" spans="2:16" x14ac:dyDescent="0.25"/>
    <row r="43" spans="2:16" x14ac:dyDescent="0.25"/>
    <row r="44" spans="2:16" x14ac:dyDescent="0.25"/>
    <row r="45" spans="2:16" x14ac:dyDescent="0.25"/>
    <row r="46" spans="2:16" x14ac:dyDescent="0.25"/>
    <row r="47" spans="2:16" x14ac:dyDescent="0.25"/>
    <row r="48" spans="2:16" x14ac:dyDescent="0.25"/>
    <row r="49" x14ac:dyDescent="0.25"/>
  </sheetData>
  <mergeCells count="25">
    <mergeCell ref="E21:F21"/>
    <mergeCell ref="V20:W20"/>
    <mergeCell ref="T20:U20"/>
    <mergeCell ref="B21:D21"/>
    <mergeCell ref="B20:D20"/>
    <mergeCell ref="E20:R20"/>
    <mergeCell ref="P21:R21"/>
    <mergeCell ref="S21:W21"/>
    <mergeCell ref="G21:O21"/>
    <mergeCell ref="B18:C18"/>
    <mergeCell ref="B12:D12"/>
    <mergeCell ref="E12:W12"/>
    <mergeCell ref="E11:W11"/>
    <mergeCell ref="V13:W13"/>
    <mergeCell ref="D18:W18"/>
    <mergeCell ref="B6:C8"/>
    <mergeCell ref="D6:W6"/>
    <mergeCell ref="N7:W7"/>
    <mergeCell ref="D7:L7"/>
    <mergeCell ref="D8:W8"/>
    <mergeCell ref="B10:W10"/>
    <mergeCell ref="B13:E13"/>
    <mergeCell ref="F13:U13"/>
    <mergeCell ref="B11:D11"/>
    <mergeCell ref="B9:I9"/>
  </mergeCells>
  <dataValidations count="8">
    <dataValidation type="list" allowBlank="1" showInputMessage="1" showErrorMessage="1" sqref="F15:F17">
      <formula1>$B$1:$B$2</formula1>
    </dataValidation>
    <dataValidation type="list" allowBlank="1" showInputMessage="1" showErrorMessage="1" sqref="H15:H17">
      <formula1>$C$1:$C$2</formula1>
    </dataValidation>
    <dataValidation type="list" allowBlank="1" showInputMessage="1" showErrorMessage="1" sqref="J15:J17">
      <formula1>$D$1:$D$2</formula1>
    </dataValidation>
    <dataValidation type="list" allowBlank="1" showInputMessage="1" showErrorMessage="1" sqref="L15:L17">
      <formula1>$E$1:$E$3</formula1>
    </dataValidation>
    <dataValidation type="list" allowBlank="1" showInputMessage="1" showErrorMessage="1" sqref="P15:P17">
      <formula1>$F$1:$F$2</formula1>
    </dataValidation>
    <dataValidation type="list" allowBlank="1" showInputMessage="1" showErrorMessage="1" sqref="R15:R17">
      <formula1>$G$1:$G$3</formula1>
    </dataValidation>
    <dataValidation type="list" allowBlank="1" showInputMessage="1" showErrorMessage="1" sqref="N15:N17">
      <formula1>$N$1:$N$2</formula1>
    </dataValidation>
    <dataValidation type="list" allowBlank="1" showInputMessage="1" showErrorMessage="1" sqref="U15:U17">
      <formula1>$P$1:$P$3</formula1>
    </dataValidation>
  </dataValidations>
  <printOptions horizontalCentered="1"/>
  <pageMargins left="0.51181102362204722" right="0.51181102362204722" top="0.55118110236220474" bottom="0.55118110236220474" header="0.31496062992125984" footer="0.31496062992125984"/>
  <pageSetup scale="23"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opLeftCell="C20" zoomScale="60" zoomScaleNormal="60" zoomScaleSheetLayoutView="55" zoomScalePageLayoutView="60" workbookViewId="0">
      <selection activeCell="G17" sqref="B11:I17"/>
    </sheetView>
  </sheetViews>
  <sheetFormatPr baseColWidth="10" defaultColWidth="11.42578125" defaultRowHeight="14.25" zeroHeight="1" x14ac:dyDescent="0.25"/>
  <cols>
    <col min="1" max="1" width="2.85546875" style="44" customWidth="1"/>
    <col min="2" max="2" width="29.5703125" style="41" customWidth="1"/>
    <col min="3" max="3" width="22.140625" style="41" customWidth="1"/>
    <col min="4" max="4" width="57.42578125" style="41" customWidth="1"/>
    <col min="5" max="5" width="34.42578125" style="41" customWidth="1"/>
    <col min="6" max="6" width="141.140625" style="41" customWidth="1"/>
    <col min="7" max="7" width="42.7109375" style="41" customWidth="1"/>
    <col min="8" max="8" width="43.42578125" style="41" customWidth="1"/>
    <col min="9" max="9" width="51.85546875" style="41" customWidth="1"/>
    <col min="10" max="10" width="4.42578125" style="87" customWidth="1"/>
    <col min="11" max="16356" width="11.42578125" style="44"/>
    <col min="16357" max="16384" width="6" style="44" customWidth="1"/>
  </cols>
  <sheetData>
    <row r="1" spans="1:10" hidden="1" x14ac:dyDescent="0.25">
      <c r="B1" s="41" t="s">
        <v>61</v>
      </c>
    </row>
    <row r="2" spans="1:10" hidden="1" x14ac:dyDescent="0.25">
      <c r="B2" s="41" t="s">
        <v>36</v>
      </c>
    </row>
    <row r="3" spans="1:10" hidden="1" x14ac:dyDescent="0.25">
      <c r="B3" s="41" t="s">
        <v>65</v>
      </c>
    </row>
    <row r="4" spans="1:10" s="59" customFormat="1" ht="12.75" hidden="1" x14ac:dyDescent="0.2">
      <c r="B4" s="60"/>
      <c r="H4" s="61"/>
      <c r="I4" s="61"/>
      <c r="J4" s="88"/>
    </row>
    <row r="5" spans="1:10" s="62" customFormat="1" ht="62.25" customHeight="1" x14ac:dyDescent="0.2">
      <c r="A5" s="59"/>
      <c r="B5" s="241"/>
      <c r="C5" s="241"/>
      <c r="D5" s="280" t="s">
        <v>106</v>
      </c>
      <c r="E5" s="281"/>
      <c r="F5" s="281"/>
      <c r="G5" s="281"/>
      <c r="H5" s="281"/>
      <c r="I5" s="282"/>
      <c r="J5" s="88"/>
    </row>
    <row r="6" spans="1:10" s="62" customFormat="1" ht="24" customHeight="1" x14ac:dyDescent="0.2">
      <c r="A6" s="59"/>
      <c r="B6" s="241"/>
      <c r="C6" s="241"/>
      <c r="D6" s="283" t="s">
        <v>105</v>
      </c>
      <c r="E6" s="285"/>
      <c r="F6" s="283" t="s">
        <v>103</v>
      </c>
      <c r="G6" s="284"/>
      <c r="H6" s="284"/>
      <c r="I6" s="285"/>
      <c r="J6" s="88"/>
    </row>
    <row r="7" spans="1:10" s="62" customFormat="1" ht="24" customHeight="1" x14ac:dyDescent="0.2">
      <c r="A7" s="59"/>
      <c r="B7" s="241"/>
      <c r="C7" s="241"/>
      <c r="D7" s="286" t="s">
        <v>104</v>
      </c>
      <c r="E7" s="287"/>
      <c r="F7" s="287"/>
      <c r="G7" s="287"/>
      <c r="H7" s="287"/>
      <c r="I7" s="288"/>
      <c r="J7" s="88"/>
    </row>
    <row r="8" spans="1:10" s="62" customFormat="1" ht="18.75" customHeight="1" x14ac:dyDescent="0.25">
      <c r="A8" s="59"/>
      <c r="B8" s="240"/>
      <c r="C8" s="240"/>
      <c r="D8" s="240"/>
      <c r="E8" s="240"/>
      <c r="F8" s="240"/>
      <c r="G8" s="240"/>
      <c r="H8" s="240"/>
      <c r="I8" s="240"/>
      <c r="J8" s="88"/>
    </row>
    <row r="9" spans="1:10" s="41" customFormat="1" ht="20.25" hidden="1" x14ac:dyDescent="0.2">
      <c r="B9" s="267" t="s">
        <v>80</v>
      </c>
      <c r="C9" s="268"/>
      <c r="D9" s="268"/>
      <c r="E9" s="268"/>
      <c r="F9" s="268"/>
      <c r="G9" s="268"/>
      <c r="H9" s="268"/>
      <c r="I9" s="269"/>
      <c r="J9" s="88"/>
    </row>
    <row r="10" spans="1:10" s="41" customFormat="1" ht="29.25" customHeight="1" x14ac:dyDescent="0.25">
      <c r="B10" s="47" t="s">
        <v>84</v>
      </c>
      <c r="C10" s="270" t="s">
        <v>162</v>
      </c>
      <c r="D10" s="271"/>
      <c r="E10" s="271"/>
      <c r="F10" s="271"/>
      <c r="G10" s="271"/>
      <c r="H10" s="271"/>
      <c r="I10" s="272"/>
      <c r="J10" s="89"/>
    </row>
    <row r="11" spans="1:10" s="41" customFormat="1" ht="49.5" customHeight="1" x14ac:dyDescent="0.25">
      <c r="B11" s="167" t="s">
        <v>81</v>
      </c>
      <c r="C11" s="273" t="s">
        <v>161</v>
      </c>
      <c r="D11" s="274"/>
      <c r="E11" s="274"/>
      <c r="F11" s="274"/>
      <c r="G11" s="274"/>
      <c r="H11" s="274"/>
      <c r="I11" s="275"/>
      <c r="J11" s="89"/>
    </row>
    <row r="12" spans="1:10" s="41" customFormat="1" ht="39.75" customHeight="1" x14ac:dyDescent="0.25">
      <c r="B12" s="276" t="str">
        <f>+'1. RIESGOS SIGNIFICATIVOS'!B13:F13</f>
        <v>DEL MAPA DE RIESGOS - VERSIÓN: 27 de agosto de 2020</v>
      </c>
      <c r="C12" s="276"/>
      <c r="D12" s="277"/>
      <c r="E12" s="277" t="s">
        <v>62</v>
      </c>
      <c r="F12" s="278"/>
      <c r="G12" s="278"/>
      <c r="H12" s="278"/>
      <c r="I12" s="279"/>
      <c r="J12" s="89"/>
    </row>
    <row r="13" spans="1:10" s="41" customFormat="1" ht="39.75" customHeight="1" x14ac:dyDescent="0.25">
      <c r="B13" s="266" t="s">
        <v>98</v>
      </c>
      <c r="C13" s="228" t="s">
        <v>43</v>
      </c>
      <c r="D13" s="266" t="s">
        <v>99</v>
      </c>
      <c r="E13" s="276" t="s">
        <v>24</v>
      </c>
      <c r="F13" s="276"/>
      <c r="G13" s="276" t="s">
        <v>26</v>
      </c>
      <c r="H13" s="276"/>
      <c r="I13" s="295" t="s">
        <v>93</v>
      </c>
      <c r="J13" s="89"/>
    </row>
    <row r="14" spans="1:10" s="42" customFormat="1" ht="86.25" customHeight="1" x14ac:dyDescent="0.25">
      <c r="B14" s="266"/>
      <c r="C14" s="228"/>
      <c r="D14" s="266"/>
      <c r="E14" s="168" t="s">
        <v>115</v>
      </c>
      <c r="F14" s="168" t="s">
        <v>92</v>
      </c>
      <c r="G14" s="168" t="s">
        <v>157</v>
      </c>
      <c r="H14" s="168" t="s">
        <v>92</v>
      </c>
      <c r="I14" s="295"/>
      <c r="J14" s="90"/>
    </row>
    <row r="15" spans="1:10" s="70" customFormat="1" ht="409.6" customHeight="1" x14ac:dyDescent="0.25">
      <c r="B15" s="169" t="s">
        <v>163</v>
      </c>
      <c r="C15" s="169" t="str">
        <f>+'1. RIESGOS SIGNIFICATIVOS'!D16</f>
        <v>Corrupción</v>
      </c>
      <c r="D15" s="169" t="s">
        <v>166</v>
      </c>
      <c r="E15" s="165" t="s">
        <v>36</v>
      </c>
      <c r="F15" s="161" t="s">
        <v>213</v>
      </c>
      <c r="G15" s="164" t="s">
        <v>65</v>
      </c>
      <c r="H15" s="170" t="s">
        <v>218</v>
      </c>
      <c r="I15" s="161" t="s">
        <v>221</v>
      </c>
      <c r="J15" s="91" t="s">
        <v>140</v>
      </c>
    </row>
    <row r="16" spans="1:10" s="70" customFormat="1" ht="409.6" customHeight="1" x14ac:dyDescent="0.25">
      <c r="B16" s="169" t="s">
        <v>163</v>
      </c>
      <c r="C16" s="169" t="str">
        <f>+'1. RIESGOS SIGNIFICATIVOS'!D17</f>
        <v>Corrupción</v>
      </c>
      <c r="D16" s="161" t="s">
        <v>180</v>
      </c>
      <c r="E16" s="165" t="s">
        <v>61</v>
      </c>
      <c r="F16" s="130" t="s">
        <v>212</v>
      </c>
      <c r="G16" s="164" t="s">
        <v>65</v>
      </c>
      <c r="H16" s="161" t="s">
        <v>219</v>
      </c>
      <c r="I16" s="161" t="s">
        <v>222</v>
      </c>
      <c r="J16" s="91" t="s">
        <v>140</v>
      </c>
    </row>
    <row r="17" spans="2:10" s="70" customFormat="1" ht="306" customHeight="1" x14ac:dyDescent="0.25">
      <c r="B17" s="171" t="s">
        <v>176</v>
      </c>
      <c r="C17" s="172" t="str">
        <f>+'1. RIESGOS SIGNIFICATIVOS'!D18</f>
        <v>Seguridad Digital</v>
      </c>
      <c r="D17" s="161" t="s">
        <v>170</v>
      </c>
      <c r="E17" s="165" t="s">
        <v>187</v>
      </c>
      <c r="F17" s="130" t="s">
        <v>214</v>
      </c>
      <c r="G17" s="173" t="s">
        <v>65</v>
      </c>
      <c r="H17" s="130" t="s">
        <v>220</v>
      </c>
      <c r="I17" s="161" t="s">
        <v>188</v>
      </c>
      <c r="J17" s="91" t="s">
        <v>140</v>
      </c>
    </row>
    <row r="18" spans="2:10" s="41" customFormat="1" ht="138" customHeight="1" x14ac:dyDescent="0.25">
      <c r="B18" s="48" t="s">
        <v>71</v>
      </c>
      <c r="C18" s="292" t="s">
        <v>224</v>
      </c>
      <c r="D18" s="293"/>
      <c r="E18" s="293"/>
      <c r="F18" s="293"/>
      <c r="G18" s="293"/>
      <c r="H18" s="293"/>
      <c r="I18" s="294"/>
      <c r="J18" s="89"/>
    </row>
    <row r="20" spans="2:10" ht="58.9" customHeight="1" x14ac:dyDescent="0.25">
      <c r="B20" s="53" t="s">
        <v>94</v>
      </c>
      <c r="C20" s="289" t="s">
        <v>171</v>
      </c>
      <c r="D20" s="290"/>
      <c r="E20" s="290"/>
      <c r="F20" s="290"/>
      <c r="G20" s="291"/>
      <c r="H20" s="55" t="s">
        <v>154</v>
      </c>
      <c r="I20" s="92" t="s">
        <v>211</v>
      </c>
    </row>
    <row r="21" spans="2:10" ht="37.5" customHeight="1" x14ac:dyDescent="0.25">
      <c r="B21" s="48" t="s">
        <v>69</v>
      </c>
      <c r="C21" s="230" t="s">
        <v>153</v>
      </c>
      <c r="D21" s="230"/>
      <c r="E21" s="231" t="s">
        <v>172</v>
      </c>
      <c r="F21" s="231"/>
      <c r="G21" s="83" t="s">
        <v>155</v>
      </c>
      <c r="H21" s="231" t="s">
        <v>178</v>
      </c>
      <c r="I21" s="231"/>
    </row>
  </sheetData>
  <mergeCells count="22">
    <mergeCell ref="H21:I21"/>
    <mergeCell ref="C13:C14"/>
    <mergeCell ref="D13:D14"/>
    <mergeCell ref="C20:G20"/>
    <mergeCell ref="C21:D21"/>
    <mergeCell ref="E21:F21"/>
    <mergeCell ref="C18:I18"/>
    <mergeCell ref="I13:I14"/>
    <mergeCell ref="E13:F13"/>
    <mergeCell ref="G13:H13"/>
    <mergeCell ref="B5:C7"/>
    <mergeCell ref="B8:I8"/>
    <mergeCell ref="D5:I5"/>
    <mergeCell ref="F6:I6"/>
    <mergeCell ref="D6:E6"/>
    <mergeCell ref="D7:I7"/>
    <mergeCell ref="B13:B14"/>
    <mergeCell ref="B9:I9"/>
    <mergeCell ref="C10:I10"/>
    <mergeCell ref="C11:I11"/>
    <mergeCell ref="B12:D12"/>
    <mergeCell ref="E12:I12"/>
  </mergeCells>
  <dataValidations count="1">
    <dataValidation type="list" allowBlank="1" showInputMessage="1" showErrorMessage="1" sqref="G15:G17">
      <formula1>$B$1:$B$3</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tabSelected="1" zoomScale="69" zoomScaleNormal="69" zoomScalePageLayoutView="60" workbookViewId="0">
      <selection activeCell="G12" sqref="G12"/>
    </sheetView>
  </sheetViews>
  <sheetFormatPr baseColWidth="10" defaultRowHeight="15" x14ac:dyDescent="0.25"/>
  <cols>
    <col min="1" max="1" width="3.140625" customWidth="1"/>
    <col min="2" max="2" width="35.5703125" style="41" customWidth="1"/>
    <col min="3" max="3" width="12.85546875" style="41" customWidth="1"/>
    <col min="4" max="4" width="53.28515625" style="41" customWidth="1"/>
    <col min="5" max="8" width="44.42578125" style="41" customWidth="1"/>
    <col min="9" max="9" width="54.7109375" style="41" customWidth="1"/>
    <col min="10" max="10" width="31.140625" customWidth="1"/>
  </cols>
  <sheetData>
    <row r="1" spans="1:13" s="59" customFormat="1" ht="12.75" x14ac:dyDescent="0.2">
      <c r="B1" s="60"/>
      <c r="H1" s="61"/>
      <c r="I1" s="61"/>
    </row>
    <row r="2" spans="1:13" s="62" customFormat="1" ht="62.25" customHeight="1" x14ac:dyDescent="0.2">
      <c r="A2" s="59"/>
      <c r="B2" s="241"/>
      <c r="C2" s="242" t="s">
        <v>106</v>
      </c>
      <c r="D2" s="242"/>
      <c r="E2" s="242"/>
      <c r="F2" s="242"/>
      <c r="G2" s="242"/>
      <c r="H2" s="242"/>
      <c r="I2" s="242"/>
      <c r="J2" s="59"/>
      <c r="K2" s="59"/>
      <c r="L2" s="59"/>
      <c r="M2" s="59"/>
    </row>
    <row r="3" spans="1:13" s="62" customFormat="1" ht="24" customHeight="1" x14ac:dyDescent="0.2">
      <c r="A3" s="59"/>
      <c r="B3" s="241"/>
      <c r="C3" s="243" t="s">
        <v>105</v>
      </c>
      <c r="D3" s="243"/>
      <c r="E3" s="243"/>
      <c r="F3" s="243"/>
      <c r="G3" s="243" t="s">
        <v>103</v>
      </c>
      <c r="H3" s="243"/>
      <c r="I3" s="243"/>
      <c r="J3" s="59"/>
      <c r="K3" s="59"/>
      <c r="L3" s="59"/>
      <c r="M3" s="59"/>
    </row>
    <row r="4" spans="1:13" s="62" customFormat="1" ht="24" customHeight="1" x14ac:dyDescent="0.2">
      <c r="A4" s="59"/>
      <c r="B4" s="241"/>
      <c r="C4" s="244" t="s">
        <v>104</v>
      </c>
      <c r="D4" s="244"/>
      <c r="E4" s="244"/>
      <c r="F4" s="244"/>
      <c r="G4" s="244"/>
      <c r="H4" s="244"/>
      <c r="I4" s="244"/>
      <c r="J4" s="59"/>
      <c r="K4" s="59"/>
      <c r="L4" s="59"/>
      <c r="M4" s="59"/>
    </row>
    <row r="5" spans="1:13" s="62" customFormat="1" ht="18.75" customHeight="1" x14ac:dyDescent="0.25">
      <c r="A5" s="59"/>
      <c r="B5" s="299"/>
      <c r="C5" s="299"/>
      <c r="D5" s="299"/>
      <c r="E5" s="299"/>
      <c r="F5" s="299"/>
      <c r="G5" s="299"/>
      <c r="H5" s="299"/>
      <c r="I5" s="299"/>
      <c r="J5" s="59"/>
      <c r="K5" s="59"/>
      <c r="L5" s="59"/>
      <c r="M5" s="59"/>
    </row>
    <row r="6" spans="1:13" ht="20.25" x14ac:dyDescent="0.25">
      <c r="B6" s="267" t="s">
        <v>97</v>
      </c>
      <c r="C6" s="268"/>
      <c r="D6" s="268"/>
      <c r="E6" s="268"/>
      <c r="F6" s="268"/>
      <c r="G6" s="268"/>
      <c r="H6" s="268"/>
      <c r="I6" s="269"/>
    </row>
    <row r="7" spans="1:13" s="41" customFormat="1" ht="27.75" customHeight="1" x14ac:dyDescent="0.25">
      <c r="B7" s="54" t="s">
        <v>84</v>
      </c>
      <c r="C7" s="270" t="str">
        <f>+'3. EJECUCIÓN CONTROL'!C10:I10</f>
        <v xml:space="preserve">CONTROL DISCIPLINARIO INTERNO </v>
      </c>
      <c r="D7" s="271"/>
      <c r="E7" s="271"/>
      <c r="F7" s="271"/>
      <c r="G7" s="271"/>
      <c r="H7" s="271"/>
      <c r="I7" s="272"/>
    </row>
    <row r="8" spans="1:13" s="41" customFormat="1" ht="49.5" customHeight="1" x14ac:dyDescent="0.25">
      <c r="B8" s="54" t="s">
        <v>81</v>
      </c>
      <c r="C8" s="270" t="str">
        <f>+'3. EJECUCIÓN CONTROL'!C11:I11</f>
        <v xml:space="preserve">Determinar la responsabilidad de los servidores y ex servidores públicos cuando incurran o hayan incurrido en conductas que se encuentren consagradas en la Constitución Política o en la Ley como falta disciplinaria en aras de garantizar el eficaz ejercicio la función pública. </v>
      </c>
      <c r="D8" s="271"/>
      <c r="E8" s="271"/>
      <c r="F8" s="271"/>
      <c r="G8" s="271"/>
      <c r="H8" s="271"/>
      <c r="I8" s="272"/>
    </row>
    <row r="9" spans="1:13" s="41" customFormat="1" ht="28.5" customHeight="1" x14ac:dyDescent="0.25">
      <c r="B9" s="51" t="s">
        <v>94</v>
      </c>
      <c r="C9" s="289" t="str">
        <f>+'3. EJECUCIÓN CONTROL'!C20:G20</f>
        <v>No se realizó prueba de recorrido, se evalúa con base en las evidencias y monitoreo de OAP</v>
      </c>
      <c r="D9" s="290"/>
      <c r="E9" s="290"/>
      <c r="F9" s="290"/>
      <c r="G9" s="291"/>
      <c r="H9" s="49" t="s">
        <v>95</v>
      </c>
      <c r="I9" s="52" t="str">
        <f>+'1. RIESGOS SIGNIFICATIVOS'!I22</f>
        <v xml:space="preserve">6 de diciembre de 2021 </v>
      </c>
    </row>
    <row r="10" spans="1:13" ht="47.25" customHeight="1" x14ac:dyDescent="0.25">
      <c r="B10" s="245" t="str">
        <f>+'1. RIESGOS SIGNIFICATIVOS'!B13:F13</f>
        <v>DEL MAPA DE RIESGOS - VERSIÓN: 27 de agosto de 2020</v>
      </c>
      <c r="C10" s="300"/>
      <c r="D10" s="246"/>
      <c r="E10" s="245" t="s">
        <v>96</v>
      </c>
      <c r="F10" s="300"/>
      <c r="G10" s="300"/>
      <c r="H10" s="300"/>
      <c r="I10" s="246"/>
    </row>
    <row r="11" spans="1:13" ht="78" customHeight="1" x14ac:dyDescent="0.35">
      <c r="A11" s="133"/>
      <c r="B11" s="135" t="s">
        <v>194</v>
      </c>
      <c r="C11" s="136" t="s">
        <v>43</v>
      </c>
      <c r="D11" s="137" t="s">
        <v>195</v>
      </c>
      <c r="E11" s="138" t="s">
        <v>196</v>
      </c>
      <c r="F11" s="139" t="s">
        <v>86</v>
      </c>
      <c r="G11" s="138" t="s">
        <v>197</v>
      </c>
      <c r="H11" s="139" t="s">
        <v>87</v>
      </c>
      <c r="I11" s="139" t="s">
        <v>88</v>
      </c>
      <c r="J11" s="115"/>
      <c r="K11" s="116"/>
    </row>
    <row r="12" spans="1:13" ht="409.5" x14ac:dyDescent="0.35">
      <c r="A12" s="133"/>
      <c r="B12" s="140" t="s">
        <v>163</v>
      </c>
      <c r="C12" s="141" t="str">
        <f>+'3. EJECUCIÓN CONTROL'!C15</f>
        <v>Corrupción</v>
      </c>
      <c r="D12" s="141" t="s">
        <v>166</v>
      </c>
      <c r="E12" s="142" t="s">
        <v>160</v>
      </c>
      <c r="F12" s="142" t="s">
        <v>189</v>
      </c>
      <c r="G12" s="142"/>
      <c r="H12" s="143"/>
      <c r="I12" s="141" t="s">
        <v>198</v>
      </c>
      <c r="J12" s="115"/>
      <c r="K12" s="116"/>
    </row>
    <row r="13" spans="1:13" ht="360" x14ac:dyDescent="0.35">
      <c r="A13" s="133"/>
      <c r="B13" s="140" t="s">
        <v>167</v>
      </c>
      <c r="C13" s="141" t="str">
        <f>+'3. EJECUCIÓN CONTROL'!C16</f>
        <v>Corrupción</v>
      </c>
      <c r="D13" s="141" t="s">
        <v>169</v>
      </c>
      <c r="E13" s="107" t="s">
        <v>160</v>
      </c>
      <c r="F13" s="107" t="s">
        <v>190</v>
      </c>
      <c r="G13" s="144"/>
      <c r="H13" s="145"/>
      <c r="I13" s="141" t="s">
        <v>199</v>
      </c>
      <c r="J13" s="115"/>
      <c r="K13" s="116"/>
    </row>
    <row r="14" spans="1:13" ht="273.75" customHeight="1" x14ac:dyDescent="0.35">
      <c r="A14" s="133"/>
      <c r="B14" s="140" t="s">
        <v>164</v>
      </c>
      <c r="C14" s="141" t="str">
        <f>+'3. EJECUCIÓN CONTROL'!C17</f>
        <v>Seguridad Digital</v>
      </c>
      <c r="D14" s="141" t="s">
        <v>170</v>
      </c>
      <c r="E14" s="107" t="s">
        <v>160</v>
      </c>
      <c r="F14" s="146" t="s">
        <v>191</v>
      </c>
      <c r="G14" s="144"/>
      <c r="H14" s="145"/>
      <c r="I14" s="141" t="s">
        <v>199</v>
      </c>
      <c r="J14" s="115"/>
      <c r="K14" s="116"/>
    </row>
    <row r="15" spans="1:13" s="41" customFormat="1" ht="126.75" customHeight="1" x14ac:dyDescent="0.25">
      <c r="B15" s="48" t="s">
        <v>71</v>
      </c>
      <c r="C15" s="296" t="s">
        <v>192</v>
      </c>
      <c r="D15" s="297"/>
      <c r="E15" s="297"/>
      <c r="F15" s="297"/>
      <c r="G15" s="297"/>
      <c r="H15" s="297"/>
      <c r="I15" s="298"/>
    </row>
    <row r="17" spans="2:9" s="44" customFormat="1" ht="37.5" customHeight="1" x14ac:dyDescent="0.25">
      <c r="B17" s="53" t="s">
        <v>94</v>
      </c>
      <c r="C17" s="289" t="str">
        <f>+'3. EJECUCIÓN CONTROL'!C20:G20</f>
        <v>No se realizó prueba de recorrido, se evalúa con base en las evidencias y monitoreo de OAP</v>
      </c>
      <c r="D17" s="290"/>
      <c r="E17" s="290"/>
      <c r="F17" s="290"/>
      <c r="G17" s="291"/>
      <c r="H17" s="55" t="s">
        <v>95</v>
      </c>
      <c r="I17" s="92" t="s">
        <v>225</v>
      </c>
    </row>
    <row r="18" spans="2:9" s="44" customFormat="1" ht="37.5" customHeight="1" x14ac:dyDescent="0.25">
      <c r="B18" s="48" t="s">
        <v>69</v>
      </c>
      <c r="C18" s="230" t="s">
        <v>90</v>
      </c>
      <c r="D18" s="230"/>
      <c r="E18" s="231" t="str">
        <f>+'3. EJECUCIÓN CONTROL'!E21:F21</f>
        <v xml:space="preserve">Rosa Liliana Cabra Sierra </v>
      </c>
      <c r="F18" s="231"/>
      <c r="G18" s="55" t="s">
        <v>89</v>
      </c>
      <c r="H18" s="231" t="s">
        <v>177</v>
      </c>
      <c r="I18" s="231"/>
    </row>
  </sheetData>
  <mergeCells count="17">
    <mergeCell ref="C17:G17"/>
    <mergeCell ref="C18:D18"/>
    <mergeCell ref="E18:F18"/>
    <mergeCell ref="H18:I18"/>
    <mergeCell ref="C2:I2"/>
    <mergeCell ref="C3:F3"/>
    <mergeCell ref="C4:I4"/>
    <mergeCell ref="B2:B4"/>
    <mergeCell ref="C15:I15"/>
    <mergeCell ref="G3:I3"/>
    <mergeCell ref="B5:I5"/>
    <mergeCell ref="C7:I7"/>
    <mergeCell ref="C8:I8"/>
    <mergeCell ref="C9:G9"/>
    <mergeCell ref="B6:I6"/>
    <mergeCell ref="B10:D10"/>
    <mergeCell ref="E10:I10"/>
  </mergeCell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view="pageBreakPreview" zoomScale="85" zoomScaleNormal="100" zoomScaleSheetLayoutView="85" workbookViewId="0">
      <selection activeCell="C2" sqref="C2"/>
    </sheetView>
  </sheetViews>
  <sheetFormatPr baseColWidth="10" defaultRowHeight="15" x14ac:dyDescent="0.25"/>
  <cols>
    <col min="1" max="1" width="16.85546875" customWidth="1"/>
    <col min="2" max="2" width="22.140625" customWidth="1"/>
    <col min="3" max="3" width="51.28515625" customWidth="1"/>
    <col min="4" max="4" width="57.42578125" customWidth="1"/>
    <col min="5" max="5" width="41.140625" customWidth="1"/>
    <col min="6" max="6" width="42.5703125" customWidth="1"/>
  </cols>
  <sheetData>
    <row r="1" spans="1:6" ht="45.75" x14ac:dyDescent="0.25">
      <c r="A1" s="75" t="s">
        <v>100</v>
      </c>
      <c r="B1" s="56" t="s">
        <v>101</v>
      </c>
      <c r="C1" s="56" t="s">
        <v>102</v>
      </c>
      <c r="D1" s="71" t="s">
        <v>141</v>
      </c>
      <c r="E1" s="72" t="s">
        <v>142</v>
      </c>
      <c r="F1" s="56" t="s">
        <v>143</v>
      </c>
    </row>
    <row r="2" spans="1:6" s="73" customFormat="1" ht="219.75" customHeight="1" x14ac:dyDescent="0.25">
      <c r="A2" s="77" t="s">
        <v>116</v>
      </c>
      <c r="B2" s="77" t="s">
        <v>119</v>
      </c>
      <c r="C2" s="77" t="s">
        <v>124</v>
      </c>
      <c r="D2" s="78" t="s">
        <v>149</v>
      </c>
      <c r="E2" s="80" t="s">
        <v>135</v>
      </c>
      <c r="F2" s="81" t="s">
        <v>144</v>
      </c>
    </row>
    <row r="3" spans="1:6" s="73" customFormat="1" ht="255" x14ac:dyDescent="0.25">
      <c r="A3" s="77" t="s">
        <v>116</v>
      </c>
      <c r="B3" s="77" t="s">
        <v>119</v>
      </c>
      <c r="C3" s="77" t="s">
        <v>125</v>
      </c>
      <c r="D3" s="78" t="s">
        <v>150</v>
      </c>
      <c r="E3" s="80" t="s">
        <v>135</v>
      </c>
      <c r="F3" s="81" t="s">
        <v>138</v>
      </c>
    </row>
    <row r="4" spans="1:6" s="73" customFormat="1" ht="180" x14ac:dyDescent="0.25">
      <c r="A4" s="77" t="s">
        <v>116</v>
      </c>
      <c r="B4" s="74" t="s">
        <v>120</v>
      </c>
      <c r="C4" s="77" t="s">
        <v>126</v>
      </c>
      <c r="D4" s="82">
        <v>1</v>
      </c>
      <c r="E4" s="80" t="s">
        <v>135</v>
      </c>
      <c r="F4" s="79" t="s">
        <v>139</v>
      </c>
    </row>
    <row r="5" spans="1:6" s="73" customFormat="1" ht="180" x14ac:dyDescent="0.25">
      <c r="A5" s="77" t="s">
        <v>117</v>
      </c>
      <c r="B5" s="74" t="s">
        <v>127</v>
      </c>
      <c r="C5" s="77" t="s">
        <v>128</v>
      </c>
      <c r="D5" s="78" t="s">
        <v>132</v>
      </c>
      <c r="E5" s="80" t="s">
        <v>134</v>
      </c>
      <c r="F5" s="79" t="s">
        <v>139</v>
      </c>
    </row>
    <row r="6" spans="1:6" s="73" customFormat="1" ht="270" x14ac:dyDescent="0.25">
      <c r="A6" s="77" t="s">
        <v>117</v>
      </c>
      <c r="B6" s="74" t="s">
        <v>121</v>
      </c>
      <c r="C6" s="77" t="s">
        <v>129</v>
      </c>
      <c r="D6" s="78" t="s">
        <v>145</v>
      </c>
      <c r="E6" s="80" t="s">
        <v>135</v>
      </c>
      <c r="F6" s="79" t="s">
        <v>146</v>
      </c>
    </row>
    <row r="7" spans="1:6" s="73" customFormat="1" ht="315.75" x14ac:dyDescent="0.25">
      <c r="A7" s="77" t="s">
        <v>118</v>
      </c>
      <c r="B7" s="74" t="s">
        <v>122</v>
      </c>
      <c r="C7" s="77" t="s">
        <v>130</v>
      </c>
      <c r="D7" s="78" t="s">
        <v>151</v>
      </c>
      <c r="E7" s="80" t="s">
        <v>136</v>
      </c>
      <c r="F7" s="79" t="s">
        <v>147</v>
      </c>
    </row>
    <row r="8" spans="1:6" s="73" customFormat="1" ht="270.75" x14ac:dyDescent="0.25">
      <c r="A8" s="77" t="s">
        <v>118</v>
      </c>
      <c r="B8" s="74" t="s">
        <v>123</v>
      </c>
      <c r="C8" s="77" t="s">
        <v>131</v>
      </c>
      <c r="D8" s="78" t="s">
        <v>152</v>
      </c>
      <c r="E8" s="80" t="s">
        <v>137</v>
      </c>
      <c r="F8" s="79" t="s">
        <v>148</v>
      </c>
    </row>
    <row r="9" spans="1:6" ht="18" x14ac:dyDescent="0.25">
      <c r="D9" s="76"/>
    </row>
  </sheetData>
  <dataValidations count="2">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A2:A4"/>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B4:B8"/>
  </dataValidations>
  <pageMargins left="0.70866141732283472" right="0.70866141732283472" top="0.74803149606299213" bottom="0.74803149606299213" header="0.31496062992125984" footer="0.31496062992125984"/>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8" ma:contentTypeDescription="Crear nuevo documento." ma:contentTypeScope="" ma:versionID="133f14fd3fdde5c8340fd0729bc1ddac">
  <xsd:schema xmlns:xsd="http://www.w3.org/2001/XMLSchema" xmlns:xs="http://www.w3.org/2001/XMLSchema" xmlns:p="http://schemas.microsoft.com/office/2006/metadata/properties" xmlns:ns3="7a094bdd-a36f-422c-aad8-60d4e7e2607b" targetNamespace="http://schemas.microsoft.com/office/2006/metadata/properties" ma:root="true" ma:fieldsID="29338359140d4cb28cf6d60eb46f43a9" ns3:_="">
    <xsd:import namespace="7a094bdd-a36f-422c-aad8-60d4e7e2607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1F1BB601-1464-4DE8-8EE0-D57E211F2FEA}">
  <ds:schemaRef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7a094bdd-a36f-422c-aad8-60d4e7e2607b"/>
    <ds:schemaRef ds:uri="http://schemas.microsoft.com/office/infopath/2007/PartnerControl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E566F0A5-71B4-4E13-888D-09E752EC9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RIESGOS Y CONTROLES</vt:lpstr>
      <vt:lpstr>1. RIESGOS SIGNIFICATIVOS</vt:lpstr>
      <vt:lpstr>2. DISEÑO CONTROL</vt:lpstr>
      <vt:lpstr>3. EJECUCIÓN CONTROL</vt:lpstr>
      <vt:lpstr>4- SOLIDEZ CONTROL</vt:lpstr>
      <vt:lpstr>TRAZA 2019</vt:lpstr>
      <vt:lpstr>'1. RIESGOS SIGNIFICATIVOS'!Área_de_impresión</vt:lpstr>
      <vt:lpstr>'2. DISEÑO CONTROL'!Área_de_impresión</vt:lpstr>
      <vt:lpstr>'3. EJECUCIÓN CONTROL'!Área_de_impresión</vt:lpstr>
      <vt:lpstr>'4- SOLIDEZ CONTROL'!Área_de_impresión</vt:lpstr>
      <vt:lpstr>'RIESGOS Y CONTROLES'!Área_de_impresión</vt:lpstr>
      <vt:lpstr>'1. RIESGOS SIGNIFICATIVOS'!Títulos_a_imprimir</vt:lpstr>
      <vt:lpstr>'2. DISEÑO CONTROL'!Títulos_a_imprimir</vt:lpstr>
      <vt:lpstr>'3. EJECUCIÓN CONTROL'!Títulos_a_imprimir</vt:lpstr>
      <vt:lpstr>'TRAZA 2019'!Títulos_a_imprimir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2019-12-05T22:51:23Z</cp:lastPrinted>
  <dcterms:created xsi:type="dcterms:W3CDTF">2017-05-23T23:17:53Z</dcterms:created>
  <dcterms:modified xsi:type="dcterms:W3CDTF">2022-01-12T23:49:22Z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