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C:\Users\LILIANA CABRA\Desktop\"/>
    </mc:Choice>
  </mc:AlternateContent>
  <xr:revisionPtr revIDLastSave="0" documentId="13_ncr:1_{4F3CFF38-8104-44A4-8B09-0667C5F27B5C}" xr6:coauthVersionLast="47" xr6:coauthVersionMax="47" xr10:uidLastSave="{00000000-0000-0000-0000-000000000000}"/>
  <bookViews>
    <workbookView xWindow="-120" yWindow="-120" windowWidth="29040" windowHeight="15840" firstSheet="1" activeTab="4" xr2:uid="{00000000-000D-0000-FFFF-FFFF00000000}"/>
  </bookViews>
  <sheets>
    <sheet name="RIESGOS Y CONTROLES" sheetId="55" state="hidden" r:id="rId1"/>
    <sheet name="1. RIESGOS SIGNIFICATIVOS" sheetId="63" r:id="rId2"/>
    <sheet name="2. DISEÑO CONTROL" sheetId="61" r:id="rId3"/>
    <sheet name="3. EJECUCIÓN CONTROL" sheetId="62" r:id="rId4"/>
    <sheet name="4- SOLIDEZ CONTROL" sheetId="66" r:id="rId5"/>
    <sheet name="TRAZA 2019" sheetId="67" state="hidden" r:id="rId6"/>
  </sheets>
  <definedNames>
    <definedName name="_xlnm._FilterDatabase" localSheetId="2" hidden="1">'2. DISEÑO CONTROL'!$B$14:$X$21</definedName>
    <definedName name="_xlnm._FilterDatabase" localSheetId="0" hidden="1">'RIESGOS Y CONTROLES'!$T$1:$T$34</definedName>
    <definedName name="_xlnm.Print_Area" localSheetId="1">'1. RIESGOS SIGNIFICATIVOS'!$A$2:$K$27</definedName>
    <definedName name="_xlnm.Print_Area" localSheetId="2">'2. DISEÑO CONTROL'!$A$5:$X$25</definedName>
    <definedName name="_xlnm.Print_Area" localSheetId="3">'3. EJECUCIÓN CONTROL'!$A$1:$J$25</definedName>
    <definedName name="_xlnm.Print_Area" localSheetId="4">'4- SOLIDEZ CONTROL'!$A$1:$K$22</definedName>
    <definedName name="_xlnm.Print_Area" localSheetId="0">'RIESGOS Y CONTROLES'!$A$1:$V$30</definedName>
    <definedName name="_xlnm.Print_Titles" localSheetId="1">'1. RIESGOS SIGNIFICATIVOS'!$7:$15</definedName>
    <definedName name="_xlnm.Print_Titles" localSheetId="2">'2. DISEÑO CONTROL'!$6:$14</definedName>
    <definedName name="_xlnm.Print_Titles" localSheetId="3">'3. EJECUCIÓN CONTROL'!$5:$14</definedName>
    <definedName name="_xlnm.Print_Titles" localSheetId="5">'TRAZA 2019'!$1:$1</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66" l="1"/>
  <c r="C20" i="66"/>
  <c r="C9" i="66"/>
  <c r="G19" i="61"/>
  <c r="I19" i="61"/>
  <c r="K19" i="61"/>
  <c r="M19" i="61"/>
  <c r="O19" i="61"/>
  <c r="Q19" i="61"/>
  <c r="S19" i="61"/>
  <c r="T19" i="61"/>
  <c r="S20" i="61"/>
  <c r="Q20" i="61"/>
  <c r="O20" i="61"/>
  <c r="M20" i="61"/>
  <c r="K20" i="61"/>
  <c r="I20" i="61"/>
  <c r="G20" i="61"/>
  <c r="T20" i="61"/>
  <c r="G18" i="61"/>
  <c r="I18" i="61"/>
  <c r="K18" i="61"/>
  <c r="M18" i="61"/>
  <c r="O18" i="61"/>
  <c r="Q18" i="61"/>
  <c r="S18" i="61"/>
  <c r="G15" i="61"/>
  <c r="I15" i="61"/>
  <c r="K15" i="61"/>
  <c r="M15" i="61"/>
  <c r="O15" i="61"/>
  <c r="Q15" i="61"/>
  <c r="S15" i="61"/>
  <c r="G16" i="61"/>
  <c r="I16" i="61"/>
  <c r="K16" i="61"/>
  <c r="M16" i="61"/>
  <c r="O16" i="61"/>
  <c r="Q16" i="61"/>
  <c r="S16" i="61"/>
  <c r="G17" i="61"/>
  <c r="I17" i="61"/>
  <c r="K17" i="61"/>
  <c r="M17" i="61"/>
  <c r="O17" i="61"/>
  <c r="Q17" i="61"/>
  <c r="S17" i="61"/>
  <c r="B15" i="62"/>
  <c r="B12" i="66"/>
  <c r="C15" i="62"/>
  <c r="C12" i="66"/>
  <c r="B16" i="62"/>
  <c r="B13" i="66"/>
  <c r="C16" i="62"/>
  <c r="C13" i="66"/>
  <c r="B17" i="62"/>
  <c r="B14" i="66"/>
  <c r="C17" i="62"/>
  <c r="C14" i="66"/>
  <c r="B18" i="62"/>
  <c r="B15" i="66"/>
  <c r="C18" i="62"/>
  <c r="C15" i="66"/>
  <c r="B19" i="62"/>
  <c r="B16" i="66"/>
  <c r="C19" i="62"/>
  <c r="C16" i="66"/>
  <c r="B20" i="62"/>
  <c r="B17" i="66"/>
  <c r="C20" i="62"/>
  <c r="C17" i="66"/>
  <c r="C15" i="61"/>
  <c r="C16" i="61"/>
  <c r="C17" i="61"/>
  <c r="C18" i="61"/>
  <c r="B10" i="66"/>
  <c r="B12" i="62"/>
  <c r="B13" i="61"/>
  <c r="T8" i="55"/>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N23" i="55"/>
  <c r="O23" i="55"/>
  <c r="Q23" i="55"/>
  <c r="P23" i="55"/>
  <c r="R23" i="55"/>
  <c r="T23" i="55"/>
  <c r="S23" i="55"/>
  <c r="E23" i="55"/>
  <c r="K23" i="55"/>
  <c r="T18" i="61"/>
  <c r="T15" i="61"/>
</calcChain>
</file>

<file path=xl/sharedStrings.xml><?xml version="1.0" encoding="utf-8"?>
<sst xmlns="http://schemas.openxmlformats.org/spreadsheetml/2006/main" count="495" uniqueCount="253">
  <si>
    <t>Direccionamiento Estratégico e Innovación  (DESI)</t>
  </si>
  <si>
    <t>Estrategia y Gobierno de TI  (EGTI)</t>
  </si>
  <si>
    <t>Planificación de la Intervención Vial (PIV)</t>
  </si>
  <si>
    <t>Atención a Partes Interesadas y Comunicaciones  (APIC)</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</si>
  <si>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</si>
  <si>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</si>
  <si>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</si>
  <si>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</si>
  <si>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</si>
  <si>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</si>
  <si>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</si>
  <si>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</si>
  <si>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</si>
  <si>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</si>
  <si>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</si>
  <si>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</si>
  <si>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SI</t>
  </si>
  <si>
    <t>NO</t>
  </si>
  <si>
    <t>CONTROL</t>
  </si>
  <si>
    <t>RESUMEN RIESGO Y CONTROL</t>
  </si>
  <si>
    <t>RIESGO</t>
  </si>
  <si>
    <t>PROCESO</t>
  </si>
  <si>
    <t>CONTROLES EVALUADOS</t>
  </si>
  <si>
    <t>PORCENTAJES  EVALUACION</t>
  </si>
  <si>
    <t>EFICACIA</t>
  </si>
  <si>
    <t>CUMPLE</t>
  </si>
  <si>
    <t>EFICIENCIA</t>
  </si>
  <si>
    <t xml:space="preserve">SIRVE </t>
  </si>
  <si>
    <t xml:space="preserve"> NO SIRVE</t>
  </si>
  <si>
    <t>E</t>
  </si>
  <si>
    <t>M</t>
  </si>
  <si>
    <t>A</t>
  </si>
  <si>
    <t>B</t>
  </si>
  <si>
    <t>NIVEL EXPOSICIÓN</t>
  </si>
  <si>
    <t xml:space="preserve">PORCENTAJE  EVALUACIÓN </t>
  </si>
  <si>
    <t>CONTROLES  IDENTIFICADOS</t>
  </si>
  <si>
    <t>No</t>
  </si>
  <si>
    <t>CONOCE LA POLÍTICA DE RIESGOS</t>
  </si>
  <si>
    <t>S</t>
  </si>
  <si>
    <t>N</t>
  </si>
  <si>
    <t xml:space="preserve">No DE RIESGOS EVALUADOS - CEM </t>
  </si>
  <si>
    <t xml:space="preserve">TOTAL </t>
  </si>
  <si>
    <t>No 
DE RIESGOS IDENTIFICADOS</t>
  </si>
  <si>
    <t>TIPO</t>
  </si>
  <si>
    <t>CALIFICACION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</si>
  <si>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</si>
  <si>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</si>
  <si>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</si>
  <si>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</si>
  <si>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</si>
  <si>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</si>
  <si>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</si>
  <si>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</si>
  <si>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</si>
  <si>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</si>
  <si>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</si>
  <si>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</si>
  <si>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</si>
  <si>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</si>
  <si>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 xml:space="preserve">Incompleta </t>
  </si>
  <si>
    <t>No existe</t>
  </si>
  <si>
    <t>Si</t>
  </si>
  <si>
    <t>EFICACIA Y EFICIENCIA</t>
  </si>
  <si>
    <t>OBSERVACIONES Y RECOMENDACIONES</t>
  </si>
  <si>
    <t>Debe revisarse la redacción del riesgo</t>
  </si>
  <si>
    <t>Parcialmente</t>
  </si>
  <si>
    <t>Debe revisarse el control</t>
  </si>
  <si>
    <t>Debe revisarse la causa porque no guarda relación con el riesgo</t>
  </si>
  <si>
    <t>ANÁLISIS OCI - EVALUACIÓN DEL DISEÑO  DEL CONTROL REDACTADO EN EL FORMATO DE MONITOREO</t>
  </si>
  <si>
    <t xml:space="preserve">Evaluador OCI: </t>
  </si>
  <si>
    <t>Debe revisarse la causa porque no guarda relación con el control</t>
  </si>
  <si>
    <t>CONCLUSION:</t>
  </si>
  <si>
    <t>RANGO DE CALIFICACIÓN DEL CONTROL</t>
  </si>
  <si>
    <t>Débil</t>
  </si>
  <si>
    <t>Moderado</t>
  </si>
  <si>
    <t>Fuerte</t>
  </si>
  <si>
    <t>Gestión</t>
  </si>
  <si>
    <t>Corrupción</t>
  </si>
  <si>
    <t>Seguridad Digital</t>
  </si>
  <si>
    <t>HOJA 2 - EVALUACIÓN DEL DISEÑO DEL CONTROL</t>
  </si>
  <si>
    <t xml:space="preserve">HOJA 3 - EVALUACIÓN DE LA EJECUCIÓN DEL CONTROL </t>
  </si>
  <si>
    <t>OBJETIVO DEL PROCESO:</t>
  </si>
  <si>
    <t>DESCRIPCIÓN DEL RIESGO</t>
  </si>
  <si>
    <t>HOJA 1 - EVALUACIÓN DE RIESGOS IDENTIFICADOS</t>
  </si>
  <si>
    <t>PROCESO:</t>
  </si>
  <si>
    <t>ANALISIS OCI</t>
  </si>
  <si>
    <t>SOLIDEZ DEL CONTROL 
(EVALUADA POR OCI)</t>
  </si>
  <si>
    <t>EFECTO EN MATRIZ DE RIESGO - RESIDUAL
EVALUADA POR OCI</t>
  </si>
  <si>
    <t>OBSERVACIONES / 
RECOMENDACIONES</t>
  </si>
  <si>
    <t>Cargo o Rol:</t>
  </si>
  <si>
    <t>Nombre:</t>
  </si>
  <si>
    <t>CALIFICACIÓN DEL DISEÑO
POR OCI</t>
  </si>
  <si>
    <t>RECOMENDACIONES POR OCI</t>
  </si>
  <si>
    <t>PRUEBA DE RECORRIDO EFECTUADA EN:</t>
  </si>
  <si>
    <t>FECHA</t>
  </si>
  <si>
    <t>MEDICIÓN DE LA SOLIDEZ DE LOS CONTROLES</t>
  </si>
  <si>
    <t>HOJA 4. EVALUACIÓN DE LA SOLIDEZ DEL CONTROL</t>
  </si>
  <si>
    <r>
      <t xml:space="preserve">RIESGO
</t>
    </r>
    <r>
      <rPr>
        <i/>
        <sz val="11"/>
        <rFont val="Arial"/>
        <family val="2"/>
      </rPr>
      <t>¿Qué puede suceder?</t>
    </r>
  </si>
  <si>
    <r>
      <t xml:space="preserve">CONTROL
</t>
    </r>
    <r>
      <rPr>
        <i/>
        <sz val="11"/>
        <rFont val="Arial"/>
        <family val="2"/>
      </rPr>
      <t>¿Elimina o Mitiga la causa?</t>
    </r>
  </si>
  <si>
    <r>
      <t xml:space="preserve">RIESGO
</t>
    </r>
    <r>
      <rPr>
        <i/>
        <sz val="12"/>
        <rFont val="Arial"/>
        <family val="2"/>
      </rPr>
      <t>¿Qué puede suceder?</t>
    </r>
  </si>
  <si>
    <r>
      <t xml:space="preserve">CAUSA 
</t>
    </r>
    <r>
      <rPr>
        <i/>
        <sz val="12"/>
        <rFont val="Arial"/>
        <family val="2"/>
      </rPr>
      <t>¿Cómo puede suceder?</t>
    </r>
  </si>
  <si>
    <r>
      <t xml:space="preserve">CONTROL
</t>
    </r>
    <r>
      <rPr>
        <i/>
        <sz val="12"/>
        <rFont val="Arial"/>
        <family val="2"/>
      </rPr>
      <t>¿Elimina o Mitiga la causa?</t>
    </r>
  </si>
  <si>
    <t>VERSIÓN: 1</t>
  </si>
  <si>
    <t>FECHA DE APLICACIÓN:  NOVIEMBRE DE 2019</t>
  </si>
  <si>
    <t>CÓDIGO: CEM-FM-011</t>
  </si>
  <si>
    <t>FORMATO EVALUACIÓN DE LOS CONTROLES DE RIESGOS POR PROCESO</t>
  </si>
  <si>
    <r>
      <t xml:space="preserve">RESPONSABLE
</t>
    </r>
    <r>
      <rPr>
        <sz val="11"/>
        <rFont val="Arial"/>
        <family val="2"/>
      </rPr>
      <t xml:space="preserve">¿La persona asignada  tiene competencia y conocimiento para ejecutar el control?
</t>
    </r>
    <r>
      <rPr>
        <sz val="6"/>
        <rFont val="Arial"/>
        <family val="2"/>
      </rPr>
      <t>(SELECCIONE UNA OPCIÓN)</t>
    </r>
  </si>
  <si>
    <r>
      <t xml:space="preserve">AUTORIDAD 
</t>
    </r>
    <r>
      <rPr>
        <sz val="11"/>
        <rFont val="Arial"/>
        <family val="2"/>
      </rPr>
      <t xml:space="preserve">Sus responsabilidades deben estar segregadas  o redistribuidas entre varios individuos
</t>
    </r>
    <r>
      <rPr>
        <sz val="6"/>
        <rFont val="Arial"/>
        <family val="2"/>
      </rPr>
      <t>(SELECCIONE UNA OPCIÓN)</t>
    </r>
  </si>
  <si>
    <r>
      <t xml:space="preserve">OPORTUNIDAD
</t>
    </r>
    <r>
      <rPr>
        <sz val="11"/>
        <rFont val="Arial"/>
        <family val="2"/>
      </rPr>
      <t xml:space="preserve">Periodicidad específica para su realización, que debe se consistente y oportuna para mitigar el riesgo (previene o detecta antes de …)
</t>
    </r>
    <r>
      <rPr>
        <sz val="6"/>
        <rFont val="Arial"/>
        <family val="2"/>
      </rPr>
      <t>(SELECCIONE UNA OPCIÓN)</t>
    </r>
  </si>
  <si>
    <r>
      <t xml:space="preserve">FUENTE DE INFORMACIÓN
</t>
    </r>
    <r>
      <rPr>
        <sz val="11"/>
        <rFont val="Arial"/>
        <family val="2"/>
      </rPr>
      <t>¿La fuente de información que se utiliza en el desarrollo del control, es información confiable que permita mitigar el riesgo?
(</t>
    </r>
    <r>
      <rPr>
        <sz val="6"/>
        <rFont val="Arial"/>
        <family val="2"/>
      </rPr>
      <t>SELECCIONE UNA OPCIÓN)</t>
    </r>
  </si>
  <si>
    <r>
      <t xml:space="preserve">OBSERVACIONES, DESVIACIONES O DIFERENCIAS
</t>
    </r>
    <r>
      <rPr>
        <sz val="11"/>
        <rFont val="Arial"/>
        <family val="2"/>
      </rPr>
      <t xml:space="preserve">¿Qué pasa con las observaciones o desviaciones resultantes de ejecutar el control?
</t>
    </r>
    <r>
      <rPr>
        <sz val="6"/>
        <rFont val="Arial"/>
        <family val="2"/>
      </rPr>
      <t>(SELECCIONE UNA OPCIÓN)</t>
    </r>
  </si>
  <si>
    <r>
      <rPr>
        <b/>
        <sz val="11"/>
        <rFont val="Arial"/>
        <family val="2"/>
      </rPr>
      <t>EVIDENCIA</t>
    </r>
    <r>
      <rPr>
        <sz val="11"/>
        <rFont val="Arial"/>
        <family val="2"/>
      </rPr>
      <t xml:space="preserve">
¿Con la evidencia que se dejó definida, se llega a la misma conclusión de quien ejecutó el control?
</t>
    </r>
    <r>
      <rPr>
        <sz val="6"/>
        <rFont val="Arial"/>
        <family val="2"/>
      </rPr>
      <t>(SELECCIONE UNA OPCIÓN)</t>
    </r>
  </si>
  <si>
    <r>
      <t xml:space="preserve">VALIDACIÓN  DE LA CALIFICACIÓN
</t>
    </r>
    <r>
      <rPr>
        <i/>
        <sz val="12"/>
        <color theme="1"/>
        <rFont val="Arial"/>
        <family val="2"/>
      </rPr>
      <t xml:space="preserve">
(efectuada por el Proceso, en el Formato de Monitoreo de Riesgos)</t>
    </r>
  </si>
  <si>
    <t>Entrega de información no confiable, verás y oportuna para la toma de decisiones de la alta dirección</t>
  </si>
  <si>
    <t>Inadecuada viabilización de las necesidades de inversión.</t>
  </si>
  <si>
    <t>Pérdida de disponibilidad</t>
  </si>
  <si>
    <t>La información entregada por los procesos no se caracteriza por ser: veraz, oportuna y adecuada.</t>
  </si>
  <si>
    <t xml:space="preserve">Desconocimientos del personal designado para el reporte de información del quehacer  de la entidad y de los instrumentos para la toma de decisiones  </t>
  </si>
  <si>
    <t>Mal ejercicio de programación y planeación</t>
  </si>
  <si>
    <t>Falta de conciencia en seguridad</t>
  </si>
  <si>
    <t>Falta de un ambiente alternativo que permita poner a disposición la consulta de información</t>
  </si>
  <si>
    <t>El profesional designado por la OAP remitirá al inicio de cada vigencia (primer trimestre del año) los lineamientos para el reporte de la información, además de los criterios de reporte. Una vez los responsables reporten la información, la jefe OAP revisará que la información cumpla con los criterios solicitados.
En el caso que se identifiquen desviaciones en la información, se debe remitir un comunicado solicitando los respectivos ajustes o justificaciones correspondientes.</t>
  </si>
  <si>
    <t>El personal designado por  la  jefe de la Oficina Asesora de Planeación verifica que la información remitida por los enlaces sea veraz, cada vez que presenten un reporte de avance o la información que se requiera, si se identifica que tiene una inconsistencia se realizará la observación pertinente para su ajuste a través de correo institucional, ORFEO y/o la herramienta correspondiente.</t>
  </si>
  <si>
    <t>El profesional designado por la OAP remitirá encuesta Cuatrimestral sobre conocimiento de instrumentos y sistemas de gestión. Una vez los enlaces o personal designado para el reporte de información,  respondan la encuesta , la jefe OAP revisará los resultados de la encuesta.
En el caso que se identifiquen en la calificación de la encuesta un porcentaje menor al 70% , se realizarán mesas mensuales de sensibilización sobre el Sistema de Gestión e instrumentos.</t>
  </si>
  <si>
    <t xml:space="preserve">Desconocimiento de las gerencias de sus proyectos de inversión y los criterios para la  justificación  de las necesidades a contratar relacionadas en los estudios previos </t>
  </si>
  <si>
    <t>La Jefe de la Oficina Asesora de Planeación establece mesas de trabajo para los meses de abril, julio, octubre y diciembre convocadas a través del correo institucional, con los equipos de trabajo designados por las gerencias de los proyectos y los colaboradores del proceso de contratación. En estas mesas se evalúan la compresión de los criterios presentados, y se revisa los resultados de la evaluación, en el caso que esta no supere el 70% se brindara apoyo personalizado.</t>
  </si>
  <si>
    <t>El colaborador designado por la OAP; cada vez que se  recibe una solicitud de CDP y/o estudios previos, verifica que la necesidad esté incluida dentro del Plan de Adquisiciones y se cumpla con los demás criterios establecidos por la OAP. En caso de encontrar inconsistencias, se devuelve al solicitante para sus ajustes respectivos, a través del sistema de correspondencia de la entidad y/o del correo electrónico de los involucrados.</t>
  </si>
  <si>
    <t>Los colaboradores de la OAP cuatrimestralmente almacenarán la información del proceso en el servidor y en la aplicación del correo SharePoint, donde el jefe de la Oficina Asesora de Planeación revisará que la información del proceso esté completa, en caso de identificar que falta información, solicitará al responsable que la suba  a través de correo electrónico.</t>
  </si>
  <si>
    <t>El jefe de la Oficina Asesora de Planeación solicita trimestralmente al web master  la copia de la Información en un Back-Up de la información de la  SISGESTIÓN, donde el personal designado por el jefe de la OAP verificará que este completo, en el caso de idéntica algún faltante de información se realiza el ajuste para completarlo.</t>
  </si>
  <si>
    <t>Se mejoró la redacción en el control y mitiga la causa asociada al riesgo identificado.</t>
  </si>
  <si>
    <t>1. La calificación efectuada por OCI del diseño del control es similar a la efectuada por el proceso. SI</t>
  </si>
  <si>
    <t>La redacción del control mejoró y es acorde con las variables de diseño establecidas en la Guía DESI-DE-002-V4 para la administración del riesgo de gestión, corrupción y seguridad digital y el diseño de controles en entidades públicas, numeral 3.2.2 Valoración de los controles – diseño de controles</t>
  </si>
  <si>
    <t>No tuvo modificaciones porque en la pasada evaluación no hubo observaciones ni recomendaciones respecto del diseño del control.</t>
  </si>
  <si>
    <t>El control no tuvo mejoras, a partir de la recomendación realizada por OCI en la última evaluación.
Se reitera la recomendación reportada en la última evaluación respecto de  complementar el control con la evidencia generada en la acción "donde el jefe de la Oficina Asesora de Planeación revisará que la información del proceso esté completa".</t>
  </si>
  <si>
    <t>La calificación del diseño en el mapa de riesgos disminuyó, porque el criterio de evidencia fue calificado como "incompleto"
Se recomienda complementar el control con la evidencia generada en la acción de "donde el personal designado por el jefe de la OAP verificará que este completo".</t>
  </si>
  <si>
    <t>El control esta diseñado de manera compartida con los directivos; por lo tanto, no esta bajo responsabilidad del proceso.
La periodicidad del control registrada en el mapa de riesgos es semestral; no obstante,  para la adecuada comunicación, oportunidad e importancia de las actividades desempeñadas por los enlaces de los procesos es relevante que los perfiles y responsabilidades se definan al inicio de la vigencia para elegir personal idóneo que pueda ejecutar las actividades adecuadamente durante la vigencia.</t>
  </si>
  <si>
    <t xml:space="preserve">Aunque la evidencia de la ejecución del control fue suministrada, se observó que no se efectuó monitoreo al control, dado que no esta registrado en el formato DESI-FM-019  Monitoreo al Mapa de Riesgos por Proceso.
La enlace explica que en el formato no se incluyen los controles que tengan una periodicidad superior a 1 trimestre, pero se identificó que el control esta diseñado para ejecutarse trimestralmente. </t>
  </si>
  <si>
    <t>OBS. EVALUACIÓN RIESGOS IDENTIFICADOS</t>
  </si>
  <si>
    <t>OBS. DISEÑO CONTROL</t>
  </si>
  <si>
    <t>OBS. EVALUACION CONTROL</t>
  </si>
  <si>
    <r>
      <t xml:space="preserve">El proceso remitió al inicio de la vigencia, 15 de febrero de 2019, los lineamientos para el reporte de la información a través del memorando 20191500012903; sin embargo, no se identificó evidencia de la acción descrita en el control: </t>
    </r>
    <r>
      <rPr>
        <i/>
        <sz val="12"/>
        <color theme="1"/>
        <rFont val="Arial"/>
        <family val="2"/>
      </rPr>
      <t xml:space="preserve">"Una vez los responsables reporten la información, la jefe OAP revisará que la información cumpla con los criterios solicitados" </t>
    </r>
    <r>
      <rPr>
        <sz val="12"/>
        <color theme="1"/>
        <rFont val="Arial"/>
        <family val="2"/>
      </rPr>
      <t xml:space="preserve">
Se precisa que el responsable del control, en este caso, la Jefe OAP, no estuvo presente en la evaluación.</t>
    </r>
  </si>
  <si>
    <r>
      <t xml:space="preserve">Se mejoró la redacción en el control y mitiga la causa asociada al riesgo identificado.
No obstante lo anterior, en la redacción del control no se especifican </t>
    </r>
    <r>
      <rPr>
        <i/>
        <sz val="12"/>
        <color theme="1"/>
        <rFont val="Arial"/>
        <family val="2"/>
      </rPr>
      <t>"los criterios establecidos por la OAP"</t>
    </r>
    <r>
      <rPr>
        <sz val="12"/>
        <color theme="1"/>
        <rFont val="Arial"/>
        <family val="2"/>
      </rPr>
      <t xml:space="preserve"> o la ubicación de los mismos, siendo necesario para verificar la evidencia.</t>
    </r>
  </si>
  <si>
    <r>
      <t xml:space="preserve">El proceso suministró a la OCI 1) 1 pantallazo (en medio físico) de la base de datos del Plan de Adquisiciones; y, 2) 1 copia en físico de la planilla utilizada para registrar los Certificados de Disponibilidad Presupuestal CDP devueltos; no obstante, no se identificó evidencia de la acción descrita en el control </t>
    </r>
    <r>
      <rPr>
        <i/>
        <sz val="12"/>
        <color theme="1"/>
        <rFont val="Arial"/>
        <family val="2"/>
      </rPr>
      <t>"la Jefe Oficina de Planeación solicita el cumplimiento del procedimiento para la consolidación y modificación del Plan de Adquisiciones establecido en el manual de contratación".</t>
    </r>
    <r>
      <rPr>
        <sz val="12"/>
        <color theme="1"/>
        <rFont val="Arial"/>
        <family val="2"/>
      </rPr>
      <t xml:space="preserve">  
Se precisa que el responsable del control, en este caso, la Jefe OAP, no estuvo presente en la evaluación.</t>
    </r>
  </si>
  <si>
    <r>
      <t xml:space="preserve">El proceso suministró a la OCI un pantallazo de la información del proceso respaldada en la herramienta SharePoint y en el servidor; no obstante, no se identificó evidencia de la acción descrita en el control </t>
    </r>
    <r>
      <rPr>
        <i/>
        <sz val="12"/>
        <color theme="1"/>
        <rFont val="Arial"/>
        <family val="2"/>
      </rPr>
      <t>"donde el jefe de la Oficina Asesora de Planeación revisará que la información del proceso esté completa"</t>
    </r>
    <r>
      <rPr>
        <sz val="12"/>
        <color theme="1"/>
        <rFont val="Arial"/>
        <family val="2"/>
      </rPr>
      <t>.  
Se precisa que el responsable del control, en este caso, la Jefe OAP, no estuvo presente en la evaluación.</t>
    </r>
  </si>
  <si>
    <r>
      <t>El proceso suministró a la OCI un acta de reunión del 29 de marzo de 2019; no obstante, no se identificó evidencia de la acción descrita en el control "</t>
    </r>
    <r>
      <rPr>
        <i/>
        <sz val="12"/>
        <color theme="1"/>
        <rFont val="Arial"/>
        <family val="2"/>
      </rPr>
      <t xml:space="preserve">el personal designado por el jefe de la OAP verificará que este  completo" </t>
    </r>
    <r>
      <rPr>
        <sz val="12"/>
        <color theme="1"/>
        <rFont val="Arial"/>
        <family val="2"/>
      </rPr>
      <t xml:space="preserve">.  </t>
    </r>
  </si>
  <si>
    <t xml:space="preserve">No requería mejoras.
</t>
  </si>
  <si>
    <r>
      <t xml:space="preserve">1. EL riesgo puede llegar a afectar el cumplimiento del objetivo.  SI
2. Mejoró la redacción de la causa; a su vez, guarda relación con el control.
No obstante lo anterior, el control refiere a la acción de </t>
    </r>
    <r>
      <rPr>
        <i/>
        <sz val="12"/>
        <color theme="1"/>
        <rFont val="Arial"/>
        <family val="2"/>
      </rPr>
      <t xml:space="preserve">"verificar que la información remitida por los enlaces sea </t>
    </r>
    <r>
      <rPr>
        <i/>
        <u/>
        <sz val="12"/>
        <color theme="1"/>
        <rFont val="Arial"/>
        <family val="2"/>
      </rPr>
      <t>veraz"</t>
    </r>
    <r>
      <rPr>
        <sz val="12"/>
        <color theme="1"/>
        <rFont val="Arial"/>
        <family val="2"/>
      </rPr>
      <t>, y no se relacionan los criterios "</t>
    </r>
    <r>
      <rPr>
        <u/>
        <sz val="12"/>
        <color theme="1"/>
        <rFont val="Arial"/>
        <family val="2"/>
      </rPr>
      <t>adecuada</t>
    </r>
    <r>
      <rPr>
        <sz val="12"/>
        <color theme="1"/>
        <rFont val="Arial"/>
        <family val="2"/>
      </rPr>
      <t>" y "</t>
    </r>
    <r>
      <rPr>
        <u/>
        <sz val="12"/>
        <color theme="1"/>
        <rFont val="Arial"/>
        <family val="2"/>
      </rPr>
      <t>oportuna</t>
    </r>
    <r>
      <rPr>
        <sz val="12"/>
        <color theme="1"/>
        <rFont val="Arial"/>
        <family val="2"/>
      </rPr>
      <t xml:space="preserve">", descritos el riesgo y causa.
</t>
    </r>
    <r>
      <rPr>
        <b/>
        <sz val="12"/>
        <color theme="1"/>
        <rFont val="Arial"/>
        <family val="2"/>
      </rPr>
      <t>RECOMENDACIÓN:</t>
    </r>
    <r>
      <rPr>
        <sz val="12"/>
        <color theme="1"/>
        <rFont val="Arial"/>
        <family val="2"/>
      </rPr>
      <t xml:space="preserve">
1. Ajustar el control, relacionando los criterios de "adecuada" y "oportuna" descritos en el riesgo y causa.</t>
    </r>
  </si>
  <si>
    <r>
      <t xml:space="preserve">1. La redacción el riesgo se mantuvo, toda vez que se siguen los ejemplos de la guía de riesgos, numeral 3.1 Análisis de riesgos, pág. 44.
2. La observación registrada en la anterior evaluación efectuada en junio de 2019 no fue tomada en cuenta, respecto de la causa </t>
    </r>
    <r>
      <rPr>
        <i/>
        <sz val="12"/>
        <color theme="1"/>
        <rFont val="Arial"/>
        <family val="2"/>
      </rPr>
      <t>"La falta de conciencia"</t>
    </r>
    <r>
      <rPr>
        <sz val="12"/>
        <color theme="1"/>
        <rFont val="Arial"/>
        <family val="2"/>
      </rPr>
      <t xml:space="preserve"> esta relacionada con la conducta de las personas, sobre el conocimiento de políticas y procesos en seguridad de información a través de capacitaciones u otro medio de aprendizaje conductual de gestión de conocimiento; por lo tanto, no guarda relación con el control </t>
    </r>
    <r>
      <rPr>
        <i/>
        <sz val="12"/>
        <color theme="1"/>
        <rFont val="Arial"/>
        <family val="2"/>
      </rPr>
      <t>"donde el jefe de la Oficina Asesora de Planeación revisará que la información del proceso esté completa"</t>
    </r>
    <r>
      <rPr>
        <sz val="12"/>
        <color theme="1"/>
        <rFont val="Arial"/>
        <family val="2"/>
      </rPr>
      <t xml:space="preserve">
</t>
    </r>
    <r>
      <rPr>
        <b/>
        <sz val="12"/>
        <color theme="1"/>
        <rFont val="Arial"/>
        <family val="2"/>
      </rPr>
      <t xml:space="preserve">RECOMENDACIONES. </t>
    </r>
    <r>
      <rPr>
        <sz val="12"/>
        <color theme="1"/>
        <rFont val="Arial"/>
        <family val="2"/>
      </rPr>
      <t xml:space="preserve">
Se reitera mejorar la redacción de la causa para armonizarla con la acción descrita en el control de </t>
    </r>
    <r>
      <rPr>
        <i/>
        <sz val="12"/>
        <color theme="1"/>
        <rFont val="Arial"/>
        <family val="2"/>
      </rPr>
      <t>"el jefe de la Oficina Asesora de Planeación revisará que la información del proceso esté completa"</t>
    </r>
    <r>
      <rPr>
        <sz val="12"/>
        <color theme="1"/>
        <rFont val="Arial"/>
        <family val="2"/>
      </rPr>
      <t>.</t>
    </r>
  </si>
  <si>
    <r>
      <t xml:space="preserve">1. La redacción el riesgo se mantuvo, toda vez que se siguen los ejemplos de la guía de riesgos, numeral 3.1 Análisis de riesgos, pág. 44.
2. La observación registrada en la anterior evaluación efectuada en junio de 2019 no fue tomada en cuenta, respecto de la causa </t>
    </r>
    <r>
      <rPr>
        <i/>
        <sz val="12"/>
        <color theme="1"/>
        <rFont val="Arial"/>
        <family val="2"/>
      </rPr>
      <t xml:space="preserve">"falta de un ambiente alternativo" </t>
    </r>
    <r>
      <rPr>
        <sz val="12"/>
        <color theme="1"/>
        <rFont val="Arial"/>
        <family val="2"/>
      </rPr>
      <t xml:space="preserve">esta asociada con un plan de emergencia que garantiza la disponibilidad en la consulta de la información en línea y el control esta relacionado con la generación de un backup trimestral.
</t>
    </r>
    <r>
      <rPr>
        <b/>
        <sz val="12"/>
        <color theme="1"/>
        <rFont val="Arial"/>
        <family val="2"/>
      </rPr>
      <t xml:space="preserve">RECOMENDACIONES. </t>
    </r>
    <r>
      <rPr>
        <sz val="12"/>
        <color theme="1"/>
        <rFont val="Arial"/>
        <family val="2"/>
      </rPr>
      <t xml:space="preserve">
Mejorar la redacción de la causa para armonizarla con la acción descrita en el control de "el personal designado por el jefe de la OAP verificará que este  completo ".</t>
    </r>
  </si>
  <si>
    <t xml:space="preserve">Nombre: </t>
  </si>
  <si>
    <t xml:space="preserve">FECHA: </t>
  </si>
  <si>
    <t xml:space="preserve">Cargo o Rol: </t>
  </si>
  <si>
    <t>Evaluador / Contador - Contratista</t>
  </si>
  <si>
    <r>
      <t xml:space="preserve">La calificación efectuada por OCI del diseño del control es diferente a la efectuada por el proceso, porque se identificó que </t>
    </r>
    <r>
      <rPr>
        <i/>
        <sz val="11"/>
        <color theme="0"/>
        <rFont val="Arial"/>
        <family val="2"/>
      </rPr>
      <t>"Al identificar el incumplimiento de los criterios establecidos, se devuelve la solicitud de CDP"</t>
    </r>
    <r>
      <rPr>
        <sz val="11"/>
        <color theme="0"/>
        <rFont val="Arial"/>
        <family val="2"/>
      </rPr>
      <t xml:space="preserve">, no guarda relación con el control </t>
    </r>
    <r>
      <rPr>
        <i/>
        <sz val="11"/>
        <color theme="0"/>
        <rFont val="Arial"/>
        <family val="2"/>
      </rPr>
      <t xml:space="preserve">"En estas mesas se validan los criterios de justificación de las necesidades de inversión", </t>
    </r>
    <r>
      <rPr>
        <sz val="11"/>
        <color theme="0"/>
        <rFont val="Arial"/>
        <family val="2"/>
      </rPr>
      <t>las cuales se realizan trimestralmente.</t>
    </r>
  </si>
  <si>
    <r>
      <t xml:space="preserve">1. La calificación efectuada por OCI del diseño del control es similar a la efectuada por el proceso. SI
RECOMENDACIONES
</t>
    </r>
    <r>
      <rPr>
        <sz val="11"/>
        <color theme="0"/>
        <rFont val="Arial"/>
        <family val="2"/>
      </rPr>
      <t>Complementar el control con la evidencia generada en la acción de "donde el personal designado por el jefe de la OAP verificará que este completo".</t>
    </r>
  </si>
  <si>
    <r>
      <t xml:space="preserve">PROPÓSITO
</t>
    </r>
    <r>
      <rPr>
        <sz val="11"/>
        <rFont val="Arial"/>
        <family val="2"/>
      </rPr>
      <t xml:space="preserve">¿Es o no es un control?
El control  debe indicar para qué se realiza(verificar, validar, comparar, revisar, cotejar, conciliar, etc.…)
</t>
    </r>
    <r>
      <rPr>
        <sz val="6"/>
        <rFont val="Arial"/>
        <family val="2"/>
      </rPr>
      <t>(SELECCIONE UNA OPCIÓN)</t>
    </r>
  </si>
  <si>
    <t>FUERTE + FUERTE
FUERTE</t>
  </si>
  <si>
    <t xml:space="preserve">Rosa Liliana Cabra Sierra </t>
  </si>
  <si>
    <t xml:space="preserve">Aplicar y mantener un programa de gestión documental que respalde la gestión institucional de la Unidad Admministrativa Especial de Rehabilitacion y Mantenimiento Vial que garantice la producción, trámite y distribución, de los documentos y facilite la consulta y conservación de los mismos, cumpliendo con los requisitos normativos  y garantizando la transparencia y eficiencia en los procesos. </t>
  </si>
  <si>
    <t xml:space="preserve">PROCESO GESTIÓN DOCUMENTAL </t>
  </si>
  <si>
    <t xml:space="preserve">Inoportunidad en la consulta de los documentos que se encuentran en el archivo de gestión de las dependencias y sus respectivos procesos, por la  inadecuada disposición de los mismos </t>
  </si>
  <si>
    <t>En la consulta de los documentos se puede presentar innacesibilidad por pérdida, deterioro o inadecuada disposición, al no aplicar de manera oportuna el procedimiento establecido en la TRD, lo que conlleva a toma de decisiones erradas, o a las sanciones por parte de los entes de control ante la falta de evidencias.</t>
  </si>
  <si>
    <t>Inadecuada disposición de los archivos de gestión en las dependencias y procesos de la Entidad</t>
  </si>
  <si>
    <t>El servidor público o contratista designado del proceso Gestión Documental, solicitará cuatrimestralmente  a través de correo electrónico los inventarios documentales actualizados a las dependencias de la Entidad, con el fin de velar por la adecuada administración y disposición de los mismos, acorde con la aplicación de las TRD. Asi mismo, el colaborador designado verificará los inventarios  recibidos esten acorde con las TRD, para posteriormente solicitar su publicación en la Intranet de la Entidad. La evidencia son los correos electronicos remitidos a las dependencias solicitando la actualización de los inventarios y correos recibos de respuesta, la publicación de los inventarios en la Intranet UMV.
En caso de evidenciar inconsistencias en los inventarios documentales recibidos, se procederá a requerir por correo electrónico a los responsables de las dependencias, para que se realicen los ajustes correspondientes.</t>
  </si>
  <si>
    <t>El colaborador designado por la Secretaria General del proceso Gestión documental cuatrimestralmente solicitará la generación automática de las copias de seguridad del aplicativo ORFEO al proceso de Infraestructura Tecnológica a través de correo electrónico (mesa de ayuda); Asi mismo, el colaborador designado por el proceso verificará  que la información se encuentre completa en relación  a las copias de seguridad de ORFEO , con el fin de garantizar el respaldo de la información electrónica almacenada en el aplicativo para evitar su pérdida. Como evidencia del control quedarán actas de reunión de la verificación del Back-Up  y  los correos remitidos de los pantallazos de los Backups realizados  aplicativo ORFEO
En caso de identificar inconsistencias en el proceso se debe establecer un plan de contingencia para los repositorios, del cual quedará evidencia y se realizará el correspondiente seguimiento.</t>
  </si>
  <si>
    <t>El servidor público o colaborador responsable del proceso gestión documental, al momento del retiro de un funcionario o contratista de la Entidad, tramitará Paz y Salvo, verificando que el usuario no tenga radicados pendientes en sus carpetas de entrada, salida, internos, devueltos, personales e informados, con el fin de evidenciar la finalización de los trámites de comunicaciones a cargo de los colaboradores de la Entidad.
En caso de evidenciar trámites pendientes, no se procederá a la firma del paz y salvo hasta que el usuario se haya puesto al día con los mismos. Como soporte reposará una matriz de verificación de paz y salvos.</t>
  </si>
  <si>
    <t xml:space="preserve">Perdida de documentación y de archivos físicos y electrónicos </t>
  </si>
  <si>
    <t>En el trámite y consulta de los documentos se puede presentar innacesibilidad por pérdida, deterioro o inadecuada disposición, generada por fallas en el proceso de copias de seguridad del aplicativo, incumplimiento o no aplicación de los procedimientos establecidos para el trámite de comunicaciones, o por la inadecuada manipulación, alteración o perdida de la docuemntación física y electrónica de la Entidad, lo que dificulta la toma de decisiones oportuna y puede llegar a derivar en sanciones por parte de los entes de control.</t>
  </si>
  <si>
    <t>Deterioro fìsico por inadecuada manipulación o disposición de los documentos al no cumplir con las condiciones ambientales de almacenamiento.</t>
  </si>
  <si>
    <t xml:space="preserve">Fallas en el proceso de copias de seguridad del aplicativo </t>
  </si>
  <si>
    <t xml:space="preserve">Incumplimiento o no aplicación del procedimiento establecido para el trámite de las comunicaciones en la Entidad </t>
  </si>
  <si>
    <t>Inadecuada manipulación, alteración o pérdida de documentación física o electrónica por parte de los colaboradores de la Entidad.</t>
  </si>
  <si>
    <t>Evaluador / Abogada  - Contratista</t>
  </si>
  <si>
    <t>Evaluador / Abogado  - Contratista</t>
  </si>
  <si>
    <t xml:space="preserve">PROCESO DE GESTIÓN DOCUMENTAL </t>
  </si>
  <si>
    <t>No se realizó prueba de recorrido, se evalúa con base en las evidencias y monitoreo de OAP</t>
  </si>
  <si>
    <t xml:space="preserve">FUERTE + FUERTE 
FUERTE </t>
  </si>
  <si>
    <t xml:space="preserve">MODERADO + FUERTE = MODERADO </t>
  </si>
  <si>
    <t xml:space="preserve">No se identificaron diferencias entre las calificaciones asociadas a la solidéz del control evaluada por OCI y la contemplada en el Mapa de Riesgos del Proceso. </t>
  </si>
  <si>
    <t xml:space="preserve">MODERADO + MODERADO = MODERADO </t>
  </si>
  <si>
    <t>No se efectuaron pruebas de recorrido devido a la contingencia causada por el COVID 19</t>
  </si>
  <si>
    <t>FUERTE + MODERADO= MODERADO</t>
  </si>
  <si>
    <t>FUERTE + FUERTE =FUERTE</t>
  </si>
  <si>
    <t xml:space="preserve">
El profesional designado del proceso gestión documental revisará trimestralmente el monitoreo de las condiciones ambientales de los archivos dando aplicación a los aspectos descritos en el Sistema Integrado de Conservación, como evidencia de esta revisión quedará el informe de medición de condiciones ambientales en los diferentes espacios donde se conserva archivo, presentado a la Secretaria General. En caso de evidenciar inconsistencias que lleven a la perdida de información o documentos se generará las alertas correspondientes en reunión al Comité de Gestión y Desempeño Institucional, para proceder a la toma de decisiones y ajustes a que haya lugar.</t>
  </si>
  <si>
    <t xml:space="preserve">El servidor público o colaborador designado del proceso gestión documental  generará mensualmente  un reporte de las estadisticas de finalización de los trámites  en ORFEO ; Asi mismo, verificará por dependencias el No de radicados sin finalizar, para informar  a los usuarios  a través de correo electrónico las estadisticas de orfeo, con el fin de evidenciar el estado de los trámites  por dependencias y reducir los trámites pendientes de finalización. Como evidencia se dejan los reportes de las estadisticas de trámites en Orfeo, los correos remitidos a los usuarios  informando el número de trámites sin finalizar en ORFEO.
En caso de evidenciar documentos que no esten incluidos en un expediente y que esten pendientes por  finalizar, se informará a los lideres de procesos a través de correo electrónico dichas estadisticas para proceder a realizar mesas de trabajo con los usuarios que  tengan mayor número de radicados sin finalizar con el fin de prestar acompañamiento para el cierre de los mismos. </t>
  </si>
  <si>
    <t xml:space="preserve">
El servidor público o colaborador responsable del proceso gestión documental, al momento de realizar el préstamo de carpetas del archivo central, diligenciará el formato "Documentos Afuera" y verificará que se entregue la documentación foliada, con el fin de prevenir la pérdida o alteración de los archivos, bien sea por inclusión o sustracción de información. Para el caso de hacer el préstamo de manera virtual  el  colaborador verificará  a través de la matriz de prestamos que el expendiente se encuentre completo para su respectiva consulta,  conforme al  procedimiento 004 consulta y prestamos documentales. 
Al momento de realizar la entrega de los documentos, se verificará nuevamente la foliación y se diligenciará la entrega en el formato "Documento Afuera". En caso de evidenciar perdida o alteración de los archivos, se solicita la corrección del expediente al servidor público o colaborador y en caso de ser necesario se realiza un informe en el que consta la alteración del expediente dirigido a la Secretaría General para lo de su competencia.</t>
  </si>
  <si>
    <t>El profesional designado del proceso gestión documental revisará trimestralmente el monitoreo de las condiciones ambientales de los archivos dando aplicación a los aspectos descritos en el Sistema Integrado de Conservación, como evidencia de esta revisión quedará el informe de medición de condiciones ambientales en los diferentes espacios donde se conserva archivo, presentado a la Secretaria General. En caso de evidenciar inconsistencias que lleven a la perdida de información o documentos se generará las alertas correspondientes en reunión al Comité de Gestión y Desempeño Institucional, para proceder a la toma de decisiones y ajustes a que haya lugar.</t>
  </si>
  <si>
    <t>El servidor público o colaborador responsable del proceso gestión documental, al momento de realizar el préstamo de carpetas del archivo central, diligenciará el formato "Documentos Afuera" y verificará que se entregue la documentación foliada, con el fin de prevenir la pérdida o alteración de los archivos, bien sea por inclusión o sustracción de información. Para el caso de hacer el préstamo de manera virtual  el  colaborador verificará  a través de la matriz de prestamos que el expendiente se encuentre completo para su respectiva consulta,  conforme al  procedimiento 004 consulta y prestamos documentales. 
Al momento de realizar la entrega de los documentos, se verificará nuevamente la foliación y se diligenciará la entrega en el formato "Documento Afuera". En caso de evidenciar perdida o alteración de los archivos, se solicita la corrección del expediente al servidor público o colaborador y en caso de ser necesario se realiza un informe en el que consta la alteración del expediente dirigido a la Secretaría General para lo de su competencia.</t>
  </si>
  <si>
    <t>21 de julio de 2021</t>
  </si>
  <si>
    <t xml:space="preserve">21 de julio de 2021 </t>
  </si>
  <si>
    <r>
      <t xml:space="preserve">FORMATO DE MONITOREO DE RIEGOS (OAP)
 RECIBIDO: </t>
    </r>
    <r>
      <rPr>
        <b/>
        <u/>
        <sz val="11"/>
        <color theme="1"/>
        <rFont val="Arial"/>
        <family val="2"/>
      </rPr>
      <t>07 DE JULIO  DE 2021</t>
    </r>
  </si>
  <si>
    <t xml:space="preserve">Sin observaciòn en la anterior evaluaciòn. El proceso presentò mejora en la redacciòn del control y redujo la periodicidad del cumplimiento de la acciòn. </t>
  </si>
  <si>
    <t>Se cumple con las variables establecidas en la política de la administración del riesgos de la Unidad</t>
  </si>
  <si>
    <t>Si bien el proceso mejorò la redacciòn del control, debe ser mas preciso, al referenciar el documento a diligenciar como evidencia, relacionando el còdigo y el nombre completo del formato, como se encuentra en SISGESTIÒN.</t>
  </si>
  <si>
    <t xml:space="preserve">
El control cumple con las variables establecidas en la política de la administración del riesgos  de la Unidad</t>
  </si>
  <si>
    <t xml:space="preserve">MODERADO +MODERADO = MODERADO </t>
  </si>
  <si>
    <t xml:space="preserve">
¿La calificación efectuada por OCI del diseño del control es similar a la efectuada por el proceso?
NO, la calificación de OCI no es igual a la realizada por el proceso porque el proposito es detectar, y la evidencia se considera incompleta. El proceso asignò calificaciòn: 100 FUERTE y OCI: 75 DÈBIL </t>
  </si>
  <si>
    <t xml:space="preserve">
¿La calificación efectuada por OCI del diseño del control es similar a la efectuada por el proceso?
NO, la calificaciòn de OCI no es igual a la realizada por el proceso, porque la evidencia se considerò incompleta. El proceso asignò calificaciòn : 100 FUERTE y OCI 65 DÈBIL. </t>
  </si>
  <si>
    <t xml:space="preserve">
¿La calificación efectuada por OCI del diseño del control es similar a la efectuada por el proceso?
NO, la calificación de OCI no es igual a la realizada por el proceso porque el proposito es detectar, continùa con la recomendaciòn de la anterior evaluaciòn. El proceso asignò calificaciòn 100 FUERTE y OCI 95 MODERADO. </t>
  </si>
  <si>
    <t xml:space="preserve">
¿La calificación efectuada por OCI del diseño del control es similar a la efectuada por el proceso?
NO, la calificaciòn de OCI no es igual a la realizada por el proceso, porque la evidencia se considerò incompleta, al no ser precisa en su redacciòn. El proceso asignò calificaciòn : 100 FUERTE y OCI 95 MODERADO</t>
  </si>
  <si>
    <t xml:space="preserve">
¿La calificación efectuada por OCI del diseño del control es similar a la efectuada por el proceso?
NO, la calificaciòn de OCI no es igual a la realizada por el proceso, porque la autoridad se considerò inadecuado. El proceso asignò calificaciòn: 100 FUERTE y OCI 85 MODERADO   </t>
  </si>
  <si>
    <t xml:space="preserve">
¿La calificación efectuada por OCI del diseño del control es similar a la efectuada por el proceso?
SI, las calificaciones son similares, dado que ambas asignan un porcentaje de 100 FUERTE. </t>
  </si>
  <si>
    <r>
      <t xml:space="preserve">Con la evidencia se deduce una frecuencia del control cuatrimestral, lo cual puede permitir la materialización del riesgo,  en cuanto a la evidencia descrita en el control :" </t>
    </r>
    <r>
      <rPr>
        <i/>
        <sz val="14"/>
        <rFont val="Arial"/>
        <family val="2"/>
      </rPr>
      <t>en caso de haber inconsistencias deberà verificarse el ajuste</t>
    </r>
    <r>
      <rPr>
        <sz val="14"/>
        <rFont val="Arial"/>
        <family val="2"/>
      </rPr>
      <t xml:space="preserve">", deberà ser precisa y consistente. </t>
    </r>
  </si>
  <si>
    <t xml:space="preserve">
El control cumple con las variables establecidas en la política de la administración del riesgos  de la Unidad
</t>
  </si>
  <si>
    <t xml:space="preserve">De la solidez evaluada a los (6) controles asociados a (2) riesgos, se identificó que el resultado de la solidez en (5) controles reportados en la matriz de riesgos del proceso GESTIÒN DOCUMENTAL -GDOC Vs. la evaluada por OCI es diferente dadas las observaciones registrdas en el diseño y ejcución de lo controles, y un (1) control tiene una calificaciòn homogènea. </t>
  </si>
  <si>
    <t>De los 6 controles asociados a 2 riesgos, se identificaron los siguientes resultados:
* La eficacia de 1 de los 6 controles es adecuada porque se ejecuta como fue diseñado; 5 controles son parcialmente adecuado porque se considera que es efectivo pero no se cuenta con la respectiva evidencia.
* La eficiencia de 2 de los 6 controles es adecuada porque su propósito es prevenir y/o detectar la mitigación de los riesgos identificados, 4 de ellos es parcialmente adecuada, dado que se debe verificar la descripciòn de las evidencias. 
El proceso de GESTIÒN DOCUMENTAL, debe ajustar el mapa de riesgos, mejorando la redacción de los controles implementado todas las variables para el adecuado diseño de controles.</t>
  </si>
  <si>
    <t>En la consulta de los documentos se puede presentar innacesibilidad por pérdida, deterioro o inadecuada disposición, al no aplicar de manera oportuna el procedimiento establecido en la TRD, lo que conlleva a toma de decisiones erradas, o a las sanciones por parte de los entes de control ante la falta de evidencias.
En la consolidación y revisión de la información para la alta dirección existen factores como la carga laboral y el desconocimiento del que hacer institucional que pueden afectar la veracidad, oportunidad y pertinencia que genera una inadecuada toma de decisiones.</t>
  </si>
  <si>
    <r>
      <t xml:space="preserve">¿EL CONTROL SE CUMPLE?
</t>
    </r>
    <r>
      <rPr>
        <sz val="11"/>
        <rFont val="Arial"/>
        <family val="2"/>
      </rPr>
      <t>¿El control se ejecuta como fue diseñado?  
Ver: PROPÓSITO</t>
    </r>
    <r>
      <rPr>
        <b/>
        <sz val="11"/>
        <rFont val="Arial"/>
        <family val="2"/>
      </rPr>
      <t xml:space="preserve">
</t>
    </r>
    <r>
      <rPr>
        <sz val="6"/>
        <rFont val="Arial"/>
        <family val="2"/>
      </rPr>
      <t>(SELECCIONE UNA OPCIÓN)</t>
    </r>
  </si>
  <si>
    <r>
      <t xml:space="preserve">Observaciones
</t>
    </r>
    <r>
      <rPr>
        <i/>
        <sz val="10"/>
        <rFont val="Arial"/>
        <family val="2"/>
      </rPr>
      <t xml:space="preserve">
Justifique la respuesta en caso de NO o Parcialmente</t>
    </r>
  </si>
  <si>
    <r>
      <t xml:space="preserve">¿EL CONTROL SIRVE SI - NO? 
</t>
    </r>
    <r>
      <rPr>
        <sz val="11"/>
        <rFont val="Arial"/>
        <family val="2"/>
      </rPr>
      <t>¿El control es preventivo o detective?  
Ver: EVIDENCIA</t>
    </r>
    <r>
      <rPr>
        <b/>
        <sz val="11"/>
        <rFont val="Arial"/>
        <family val="2"/>
      </rPr>
      <t xml:space="preserve">
</t>
    </r>
    <r>
      <rPr>
        <sz val="6"/>
        <rFont val="Arial"/>
        <family val="2"/>
      </rPr>
      <t>(SELECCIONE UNA OPCIÓN)</t>
    </r>
  </si>
  <si>
    <r>
      <rPr>
        <b/>
        <sz val="14"/>
        <rFont val="Arial"/>
        <family val="2"/>
      </rPr>
      <t xml:space="preserve">Se revisò las evidencias reportadas en Monitoreo I Cuatrimestre 2021 G-DOC . </t>
    </r>
    <r>
      <rPr>
        <sz val="14"/>
        <rFont val="Arial"/>
        <family val="2"/>
      </rPr>
      <t xml:space="preserve">
1. Correos electrònicos en los cuales se solicitò la actualizaciòn del inventario de archivo con corte de abril y mayo de 2021, de  las siguientes  dependencias: SG-GFIN, OAP, GI, DG. 
2. Matriz en excel FUID SG-GFIN,  GI, DG. 
3. Actas de acompañamiento aplicaciòn TRD de los procesos: GASA, GDOC, GFIN, GP, OCI. 
</t>
    </r>
    <r>
      <rPr>
        <b/>
        <sz val="14"/>
        <rFont val="Arial"/>
        <family val="2"/>
      </rPr>
      <t xml:space="preserve">No se evidenciò los correos electronicos, con los cuales se verifique la solicitud a todas las dependencias de la UMV , sobre la actualización de los inventarios, asi como tampoco  la totalidad de las respuestas, ni  las publicaciones en la Intranet UMV.
</t>
    </r>
    <r>
      <rPr>
        <sz val="14"/>
        <rFont val="Arial"/>
        <family val="2"/>
      </rPr>
      <t xml:space="preserve">
</t>
    </r>
  </si>
  <si>
    <r>
      <t xml:space="preserve">
</t>
    </r>
    <r>
      <rPr>
        <b/>
        <sz val="14"/>
        <rFont val="Arial"/>
        <family val="2"/>
      </rPr>
      <t xml:space="preserve">1- Atender la recomendaciòn emitida por OCI en la evaluaciòn anterior : </t>
    </r>
    <r>
      <rPr>
        <sz val="14"/>
        <rFont val="Arial"/>
        <family val="2"/>
      </rPr>
      <t xml:space="preserve">
</t>
    </r>
    <r>
      <rPr>
        <i/>
        <sz val="14"/>
        <rFont val="Arial"/>
        <family val="2"/>
      </rPr>
      <t xml:space="preserve">
</t>
    </r>
    <r>
      <rPr>
        <sz val="14"/>
        <rFont val="Arial"/>
        <family val="2"/>
      </rPr>
      <t>No fue aportada la evidencia que de cuenta del cumplimiento del control acorde con su diseño.
RECOMENDACIÓN:</t>
    </r>
    <r>
      <rPr>
        <b/>
        <sz val="14"/>
        <rFont val="Arial"/>
        <family val="2"/>
      </rPr>
      <t xml:space="preserve"> </t>
    </r>
    <r>
      <rPr>
        <sz val="14"/>
        <rFont val="Arial"/>
        <family val="2"/>
      </rPr>
      <t xml:space="preserve">Compilar las evidencias que soporten la ejecución del control.
</t>
    </r>
    <r>
      <rPr>
        <b/>
        <sz val="14"/>
        <rFont val="Arial"/>
        <family val="2"/>
      </rPr>
      <t xml:space="preserve">2- RECOMENDACIÓN
</t>
    </r>
    <r>
      <rPr>
        <sz val="14"/>
        <rFont val="Arial"/>
        <family val="2"/>
      </rPr>
      <t xml:space="preserve">Es necesario ajustar la redacción de control  que cumpla con las variables de diseño y que no permita la materilización del riesgo, y validar su periodicidad, dado que cuatrimestralmente puede permitir la materializaciòn del riesgo. </t>
    </r>
  </si>
  <si>
    <r>
      <rPr>
        <b/>
        <sz val="14"/>
        <rFont val="Arial"/>
        <family val="2"/>
      </rPr>
      <t xml:space="preserve">Se revisò las evidencias reportadas en Monitoreo I Cuatrimestre 2021 G-DOC . 
</t>
    </r>
    <r>
      <rPr>
        <sz val="14"/>
        <rFont val="Arial"/>
        <family val="2"/>
      </rPr>
      <t xml:space="preserve">
1.  Acta de sensibilizacion SURA, listado de asistencia del 04/02/2021, "</t>
    </r>
    <r>
      <rPr>
        <i/>
        <sz val="14"/>
        <rFont val="Arial"/>
        <family val="2"/>
      </rPr>
      <t>Jornada de Sensibilización en el Uso de elementos de protección personal, para mitigar el impacto del riesgo biológico en la administración de los archivos físicos"  y cumplimiento del SIC</t>
    </r>
    <r>
      <rPr>
        <sz val="14"/>
        <rFont val="Arial"/>
        <family val="2"/>
      </rPr>
      <t xml:space="preserve"> 
2. Memorando No. 2020112002902 del 11/05/2020, con asunto: "</t>
    </r>
    <r>
      <rPr>
        <i/>
        <sz val="14"/>
        <rFont val="Arial"/>
        <family val="2"/>
      </rPr>
      <t>Medidas de cuidado y control documental de la S.G a oficinas de D,G. riesgo biologico COVID-19</t>
    </r>
    <r>
      <rPr>
        <sz val="14"/>
        <rFont val="Arial"/>
        <family val="2"/>
      </rPr>
      <t>,". 
3. Documento en Word  definido como: "</t>
    </r>
    <r>
      <rPr>
        <i/>
        <sz val="14"/>
        <rFont val="Arial"/>
        <family val="2"/>
      </rPr>
      <t>INFORME DE PROBLEMATICA ACTUALES DE LA BODEGA DE ARCHIVOS DE LA SEDE ADMINISTRATIVA DE LA UAERMV. INFORME SISTEMA INTEGRIDAD DE CONSERVACION  DE LA UNIDAD ADMINISTRATIVA  ESPECIAL DE REHABILITACION Y MANTENIMIENTO VIAL UAERMV. SIC-2021</t>
    </r>
    <r>
      <rPr>
        <sz val="14"/>
        <rFont val="Arial"/>
        <family val="2"/>
      </rPr>
      <t xml:space="preserve">."  sin fecha. 
</t>
    </r>
    <r>
      <rPr>
        <b/>
        <sz val="14"/>
        <rFont val="Arial"/>
        <family val="2"/>
      </rPr>
      <t xml:space="preserve">
No se evidenciò el informe de medición de condiciones ambientales en los diferentes espacios donde se conserva el archivo, en consecuencia tampoco se allegaron las evidencias de su  presentaciòn a la Secretaria General.</t>
    </r>
    <r>
      <rPr>
        <sz val="14"/>
        <rFont val="Arial"/>
        <family val="2"/>
      </rPr>
      <t xml:space="preserve">
</t>
    </r>
  </si>
  <si>
    <t>Aunque la redacciòn del control mejorò, debe precisarse la evidencia, en el caso de presentarse irregularidades, igualmente se deberà dejar evidencia del cumplimiento de la decisiòn que adopte el Comité de Gestión y Desempeño Institucional, la falta de evidencia idónea de la ejecución el control, impide identificar si el control sirve o no.</t>
  </si>
  <si>
    <r>
      <rPr>
        <b/>
        <sz val="14"/>
        <rFont val="Arial"/>
        <family val="2"/>
      </rPr>
      <t xml:space="preserve">
RECOMENDACIÒN: 
</t>
    </r>
    <r>
      <rPr>
        <sz val="14"/>
        <rFont val="Arial"/>
        <family val="2"/>
      </rPr>
      <t xml:space="preserve">Debe revisarse la redacciòn  del control, dado que en lo referente a la evidencia descrita como: " </t>
    </r>
    <r>
      <rPr>
        <i/>
        <sz val="14"/>
        <rFont val="Arial"/>
        <family val="2"/>
      </rPr>
      <t>en caso de presentarsen irregularidades tendientes al deterioro del documento</t>
    </r>
    <r>
      <rPr>
        <sz val="14"/>
        <rFont val="Arial"/>
        <family val="2"/>
      </rPr>
      <t xml:space="preserve">", no es precisa,  lo que implica que por si sola no previene la materializaciòn del riesgo.   </t>
    </r>
  </si>
  <si>
    <r>
      <rPr>
        <b/>
        <sz val="14"/>
        <rFont val="Arial"/>
        <family val="2"/>
      </rPr>
      <t xml:space="preserve">Se revisò las evidencias reportadas en Monitoreo I Cuatrimestre 2021 G-DOC . 
</t>
    </r>
    <r>
      <rPr>
        <sz val="14"/>
        <rFont val="Arial"/>
        <family val="2"/>
      </rPr>
      <t xml:space="preserve">1. Documento word informe de seguridad copia ORFEO (en blanco). 
2. EXCEL "Buck Up ORFEO "
3. ACTA MESA DE TRABAJO "REVISIÒN COPIAS DE SEGURIDAD ORFEO" 3/05/2021, 
</t>
    </r>
    <r>
      <rPr>
        <b/>
        <sz val="14"/>
        <rFont val="Arial"/>
        <family val="2"/>
      </rPr>
      <t xml:space="preserve">
No se evidenciaron los correos remitidos de los pantallazos de los Backups realizados  aplicativo ORFEO</t>
    </r>
  </si>
  <si>
    <t>Mejorar la redacción del riesgo, dado que como esta redactado, deberà especificarse el responsable del plan de contignencia en caso de darse, y las condiciones de su seguimiento, haciendo preguntas como: quien?, còmo?, cuando?. 
La falta de evidencia idónea de la ejecución el control, impide identificar si el control sirve o no.</t>
  </si>
  <si>
    <r>
      <rPr>
        <b/>
        <sz val="14"/>
        <rFont val="Arial"/>
        <family val="2"/>
      </rPr>
      <t xml:space="preserve">
RECOMENDACIÒN: 1 Atender la recomendaciòn emitida por OCI en la evaluaciòn anterior : 
</t>
    </r>
    <r>
      <rPr>
        <sz val="14"/>
        <rFont val="Arial"/>
        <family val="2"/>
      </rPr>
      <t xml:space="preserve">Se recomienda soportar la verificacion de la información, en relacion con las copias que migran a la plataforma de ORFEO. 
</t>
    </r>
    <r>
      <rPr>
        <b/>
        <sz val="14"/>
        <rFont val="Arial"/>
        <family val="2"/>
      </rPr>
      <t>RECOMENDACIÒN: 2</t>
    </r>
    <r>
      <rPr>
        <sz val="14"/>
        <rFont val="Arial"/>
        <family val="2"/>
      </rPr>
      <t xml:space="preserve"> Es necesario ajustar la redacciòn del control, en cuanto al responsable de cada actividad descrita en el control. </t>
    </r>
  </si>
  <si>
    <r>
      <rPr>
        <b/>
        <sz val="14"/>
        <rFont val="Arial"/>
        <family val="2"/>
      </rPr>
      <t>Se revisò las evidencias reportadas en Monitoreo I Cuatrimestre 2021 G-DOC . 
1</t>
    </r>
    <r>
      <rPr>
        <sz val="14"/>
        <rFont val="Arial"/>
        <family val="2"/>
      </rPr>
      <t xml:space="preserve">. Reportes Estadisticos ORFEO: 
</t>
    </r>
    <r>
      <rPr>
        <b/>
        <sz val="14"/>
        <rFont val="Arial"/>
        <family val="2"/>
      </rPr>
      <t>ENERO:</t>
    </r>
    <r>
      <rPr>
        <sz val="14"/>
        <rFont val="Arial"/>
        <family val="2"/>
      </rPr>
      <t xml:space="preserve"> GDOC  , OAP,  OAJ,  GASA, GDOC, STPI (vacia), STMMV (vacia), CODI (vacia), APIC,  GREF (vacia), GSIT (vacia), GTHU, GGFIN, SG, DG. 
</t>
    </r>
    <r>
      <rPr>
        <b/>
        <sz val="14"/>
        <rFont val="Arial"/>
        <family val="2"/>
      </rPr>
      <t>FEBRERO:</t>
    </r>
    <r>
      <rPr>
        <sz val="14"/>
        <rFont val="Arial"/>
        <family val="2"/>
      </rPr>
      <t xml:space="preserve"> G DOC , S .G, G FIN  (vacia) , GESTION DOCUMENTAL, PGTHU, GSIT, CGON, GREF V(vacia), APIC (vacia), CODI (vacia), STMMV (vacia), STPI (vacia),  GP, GI, GASA (vacia), OAJ, OAP, OCI, PROCESO DE CONTABILIDAD, PROCESO DE TESORERIA,  CARPETA DE CORREOS: (No abre) 
</t>
    </r>
    <r>
      <rPr>
        <b/>
        <sz val="14"/>
        <rFont val="Arial"/>
        <family val="2"/>
      </rPr>
      <t xml:space="preserve">MARZO: </t>
    </r>
    <r>
      <rPr>
        <sz val="14"/>
        <rFont val="Arial"/>
        <family val="2"/>
      </rPr>
      <t xml:space="preserve"> GDOC, PROCESO DE TESORERIA, PROCESO DE CONTABILIDAD, OCI, OAP, OAJ, GASA, GI, GP, STPI (vacia) , STMMV (vacia), CODI (vacia),  APIC (vacia), GREF (vacia), GCON, GSIT (vacia), GTHU, GDOC, GFIN, SG, DG.
</t>
    </r>
    <r>
      <rPr>
        <b/>
        <sz val="14"/>
        <rFont val="Arial"/>
        <family val="2"/>
      </rPr>
      <t>2.C</t>
    </r>
    <r>
      <rPr>
        <sz val="14"/>
        <rFont val="Arial"/>
        <family val="2"/>
      </rPr>
      <t xml:space="preserve">orreos remitidos a los usuarios  informando el número de trámites sin finalizar en ORFEO.
</t>
    </r>
    <r>
      <rPr>
        <b/>
        <sz val="14"/>
        <rFont val="Arial"/>
        <family val="2"/>
      </rPr>
      <t xml:space="preserve">No se evidenciaron los reportes estadisticos ORFEO del mes de abril, como tampoco los reportes estadisticos en ORFEO de la totalidad de las dependencias de la UMV. </t>
    </r>
  </si>
  <si>
    <r>
      <rPr>
        <b/>
        <sz val="14"/>
        <rFont val="Arial"/>
        <family val="2"/>
      </rPr>
      <t xml:space="preserve"> Se revisò las evidencias reportadas en Monitoreo I Cuatrimestre 2021 G-DOC . 
1. </t>
    </r>
    <r>
      <rPr>
        <sz val="14"/>
        <rFont val="Arial"/>
        <family val="2"/>
      </rPr>
      <t xml:space="preserve">Formato excel - matriz de seguimiento de PAZ Y SALVOS  a corte 30/04/2021  con tipologìas: " contratista, fecha de firma, aprobado sin documento en prestamo, se inactiva usuario, firmado y aprobado, radicado".
</t>
    </r>
    <r>
      <rPr>
        <b/>
        <sz val="14"/>
        <rFont val="Arial"/>
        <family val="2"/>
      </rPr>
      <t xml:space="preserve"> La evidencia se allegò en forma completa </t>
    </r>
  </si>
  <si>
    <r>
      <rPr>
        <b/>
        <sz val="14"/>
        <rFont val="Arial"/>
        <family val="2"/>
      </rPr>
      <t xml:space="preserve">
RECOMENDACIÒN 1: Atender la recomendaciòn emitida por OCI en la evaluaciòn anterior : "</t>
    </r>
    <r>
      <rPr>
        <i/>
        <sz val="14"/>
        <rFont val="Arial"/>
        <family val="2"/>
      </rPr>
      <t>RECOMENDACIÓN: Compilar las evidencias que soporten la ejecución del control, en el sentido de diligenciar el formato, en la casilla "folios</t>
    </r>
    <r>
      <rPr>
        <sz val="14"/>
        <rFont val="Arial"/>
        <family val="2"/>
      </rPr>
      <t xml:space="preserve">"
</t>
    </r>
    <r>
      <rPr>
        <b/>
        <sz val="14"/>
        <rFont val="Arial"/>
        <family val="2"/>
      </rPr>
      <t xml:space="preserve">
RECOMENDACIÒN 2: </t>
    </r>
    <r>
      <rPr>
        <sz val="14"/>
        <rFont val="Arial"/>
        <family val="2"/>
      </rPr>
      <t xml:space="preserve">Es necesario identificar las evidencias en forma clara y precisa, evitando la materializaciòn del riesgo. 
</t>
    </r>
  </si>
  <si>
    <t xml:space="preserve">Inadecuada disposición de los archivos de gestión en las dependencias y procesos de la Entidad. 1 </t>
  </si>
  <si>
    <r>
      <t xml:space="preserve">DEL MAPA DE RIESGOS - VERSIÓN: 27 </t>
    </r>
    <r>
      <rPr>
        <b/>
        <u/>
        <sz val="16"/>
        <rFont val="Arial"/>
        <family val="2"/>
      </rPr>
      <t>de agosto de 2020</t>
    </r>
  </si>
  <si>
    <r>
      <t xml:space="preserve">RIESGO
</t>
    </r>
    <r>
      <rPr>
        <i/>
        <sz val="16"/>
        <rFont val="Arial"/>
        <family val="2"/>
      </rPr>
      <t>¿Qué puede suceder?</t>
    </r>
  </si>
  <si>
    <r>
      <t xml:space="preserve">TIPO
</t>
    </r>
    <r>
      <rPr>
        <sz val="16"/>
        <rFont val="Arial"/>
        <family val="2"/>
      </rPr>
      <t>(SELECCIONE UNA OPCIÓN)</t>
    </r>
  </si>
  <si>
    <r>
      <t xml:space="preserve">CAUSA 
</t>
    </r>
    <r>
      <rPr>
        <i/>
        <sz val="16"/>
        <rFont val="Arial"/>
        <family val="2"/>
      </rPr>
      <t>¿Cómo puede suceder?</t>
    </r>
  </si>
  <si>
    <r>
      <t xml:space="preserve">CONTROL
</t>
    </r>
    <r>
      <rPr>
        <i/>
        <sz val="16"/>
        <rFont val="Arial"/>
        <family val="2"/>
      </rPr>
      <t>¿Elimina o Mitiga la causa?</t>
    </r>
  </si>
  <si>
    <r>
      <rPr>
        <b/>
        <sz val="16"/>
        <rFont val="Arial"/>
        <family val="2"/>
      </rPr>
      <t>RIESGO-OBJETIVO</t>
    </r>
    <r>
      <rPr>
        <sz val="16"/>
        <rFont val="Arial"/>
        <family val="2"/>
      </rPr>
      <t xml:space="preserve">
¿El RIESGO puede llegar a afectar el cumplimiento del OBJETIVO del proceso?
(SELECCIONE UNA OPCIÓN)</t>
    </r>
  </si>
  <si>
    <r>
      <rPr>
        <b/>
        <sz val="16"/>
        <rFont val="Arial"/>
        <family val="2"/>
      </rPr>
      <t>CONTROL-CAUSA</t>
    </r>
    <r>
      <rPr>
        <sz val="16"/>
        <rFont val="Arial"/>
        <family val="2"/>
      </rPr>
      <t xml:space="preserve">
¿El CONTROL mitiga o elimina la CAUSA identificada?
(SELECCIONE UNA OPCIÓN)</t>
    </r>
  </si>
  <si>
    <r>
      <t xml:space="preserve">El servidor público o contratista designado del proceso Gestión Documental, solicitará </t>
    </r>
    <r>
      <rPr>
        <b/>
        <sz val="16"/>
        <rFont val="Arial"/>
        <family val="2"/>
      </rPr>
      <t xml:space="preserve">cuatrimestralmente </t>
    </r>
    <r>
      <rPr>
        <sz val="16"/>
        <rFont val="Arial"/>
        <family val="2"/>
      </rPr>
      <t xml:space="preserve"> a través de </t>
    </r>
    <r>
      <rPr>
        <b/>
        <sz val="16"/>
        <rFont val="Arial"/>
        <family val="2"/>
      </rPr>
      <t>correo electrónico los inventarios documentales actualizados a las dependencias de la Entidad,</t>
    </r>
    <r>
      <rPr>
        <sz val="16"/>
        <rFont val="Arial"/>
        <family val="2"/>
      </rPr>
      <t xml:space="preserve"> con el fin de velar por la adecuada administración y disposición de los mismos, acorde con la </t>
    </r>
    <r>
      <rPr>
        <b/>
        <sz val="16"/>
        <rFont val="Arial"/>
        <family val="2"/>
      </rPr>
      <t>aplicación de las TRD</t>
    </r>
    <r>
      <rPr>
        <sz val="16"/>
        <rFont val="Arial"/>
        <family val="2"/>
      </rPr>
      <t>. Asi mismo, el colaborador designado verificará los inventarios  recibidos esten acorde con las TRD, para posteriormente solicitar su publicación en la Intranet de la Entidad.</t>
    </r>
    <r>
      <rPr>
        <b/>
        <sz val="16"/>
        <rFont val="Arial"/>
        <family val="2"/>
      </rPr>
      <t xml:space="preserve"> La evidencia son los correos electronicos remitidos a las dependencias solicitando la actualización de los inventarios y correos recibos de respuesta, la publicación de los inventarios en la Intranet UMV.</t>
    </r>
    <r>
      <rPr>
        <sz val="16"/>
        <rFont val="Arial"/>
        <family val="2"/>
      </rPr>
      <t xml:space="preserve">
En caso de evidenciar inconsistencias en los inventarios documentales recibidos, se procederá a requerir por correo electrónico a los responsables de las dependencias, para que se realicen los ajustes correspondientes.</t>
    </r>
  </si>
  <si>
    <r>
      <t xml:space="preserve">¿EL riesgo puede llegar a afectar el cumplimiento del objetivo? 
SI
¿El control mitiga la causa?
Debe revisarse el control, en relaciòn con las evidencias  y periodicidad. 
</t>
    </r>
    <r>
      <rPr>
        <b/>
        <sz val="16"/>
        <rFont val="Arial"/>
        <family val="2"/>
      </rPr>
      <t xml:space="preserve">OBSERVACIONES: 
</t>
    </r>
    <r>
      <rPr>
        <sz val="16"/>
        <rFont val="Arial"/>
        <family val="2"/>
      </rPr>
      <t xml:space="preserve">
Sin observaciones en la anterior evaluaciòn. 
</t>
    </r>
    <r>
      <rPr>
        <b/>
        <sz val="16"/>
        <rFont val="Arial"/>
        <family val="2"/>
      </rPr>
      <t xml:space="preserve">RECOMENDACIONES: 
</t>
    </r>
    <r>
      <rPr>
        <sz val="16"/>
        <rFont val="Arial"/>
        <family val="2"/>
      </rPr>
      <t xml:space="preserve">1. Mejorar la redacciòn del control, dado que debe considerarse una  periodicidad menor que mitigue realmente el riesgo. 
2. En cuanto a la evidencia descrita en el control :" </t>
    </r>
    <r>
      <rPr>
        <i/>
        <sz val="16"/>
        <rFont val="Arial"/>
        <family val="2"/>
      </rPr>
      <t>en caso de haber inconsistencias deberà verificarse el ajuste</t>
    </r>
    <r>
      <rPr>
        <sz val="16"/>
        <rFont val="Arial"/>
        <family val="2"/>
      </rPr>
      <t xml:space="preserve">", deberà ser precisa y consistente, ya que por si sola no previene la materializaciòn del riesgo. </t>
    </r>
  </si>
  <si>
    <r>
      <t xml:space="preserve">
El profesional designado del proceso gestión documental revisará </t>
    </r>
    <r>
      <rPr>
        <b/>
        <sz val="16"/>
        <rFont val="Arial"/>
        <family val="2"/>
      </rPr>
      <t xml:space="preserve">trimestralmente </t>
    </r>
    <r>
      <rPr>
        <sz val="16"/>
        <rFont val="Arial"/>
        <family val="2"/>
      </rPr>
      <t xml:space="preserve">el </t>
    </r>
    <r>
      <rPr>
        <b/>
        <sz val="16"/>
        <rFont val="Arial"/>
        <family val="2"/>
      </rPr>
      <t>monitoreo de las condiciones ambientales de los archivos</t>
    </r>
    <r>
      <rPr>
        <sz val="16"/>
        <rFont val="Arial"/>
        <family val="2"/>
      </rPr>
      <t xml:space="preserve"> dando aplicación a los aspectos descritos en el </t>
    </r>
    <r>
      <rPr>
        <b/>
        <sz val="16"/>
        <rFont val="Arial"/>
        <family val="2"/>
      </rPr>
      <t>Sistema Integrado de Conservación</t>
    </r>
    <r>
      <rPr>
        <sz val="16"/>
        <rFont val="Arial"/>
        <family val="2"/>
      </rPr>
      <t xml:space="preserve">, como </t>
    </r>
    <r>
      <rPr>
        <b/>
        <sz val="16"/>
        <rFont val="Arial"/>
        <family val="2"/>
      </rPr>
      <t>evidencia de esta revisión quedará el informe de medición de condiciones ambientales en los diferentes espacios donde se conserva archivo, presentado a la Secretaria General</t>
    </r>
    <r>
      <rPr>
        <sz val="16"/>
        <rFont val="Arial"/>
        <family val="2"/>
      </rPr>
      <t>. 
En caso de evidenciar inconsistencias que lleven a la perdida de información o documentos se generará las alertas correspondientes en reunión al Comité de Gestión y Desempeño Institucional, para proceder a la toma de decisiones y ajustes a que haya lugar.</t>
    </r>
  </si>
  <si>
    <r>
      <t xml:space="preserve">¿EL riesgo puede llegar a afectar el cumplimiento del objetivo? 
SI
¿El control mitiga la causa?
Debe revisarse el control, dado que en lo que describe: </t>
    </r>
    <r>
      <rPr>
        <i/>
        <sz val="16"/>
        <rFont val="Arial"/>
        <family val="2"/>
      </rPr>
      <t xml:space="preserve">"En caso de evidenciar inconsistencias que lleven a la perdida de información o documentos se generará las alertas correspondientes en reunión al Comité de Gestión y Desempeño Institucional, para proceder a la toma de decisiones y ajustes a que haya lugar", </t>
    </r>
    <r>
      <rPr>
        <sz val="16"/>
        <rFont val="Arial"/>
        <family val="2"/>
      </rPr>
      <t xml:space="preserve"> deberà precisarse la evidencia, en caso de que se materialice el control.
</t>
    </r>
    <r>
      <rPr>
        <b/>
        <sz val="16"/>
        <rFont val="Arial"/>
        <family val="2"/>
      </rPr>
      <t xml:space="preserve">
OBSERVACIONES                                                                                            
1) </t>
    </r>
    <r>
      <rPr>
        <sz val="16"/>
        <rFont val="Arial"/>
        <family val="2"/>
      </rPr>
      <t xml:space="preserve">Fue atendida la recomendación de la evaluaciòn anterior, al  no utilizar en  la redacción del control,  verbos como socializar. 
</t>
    </r>
    <r>
      <rPr>
        <b/>
        <sz val="16"/>
        <rFont val="Arial"/>
        <family val="2"/>
      </rPr>
      <t xml:space="preserve">
RECOMENDACIONES:
1) </t>
    </r>
    <r>
      <rPr>
        <sz val="16"/>
        <rFont val="Arial"/>
        <family val="2"/>
      </rPr>
      <t xml:space="preserve">Aunque la redacciòn del control mejorò, debe precisarse en el control la evidencia, en caso de presentarse irregularidades, dejar evidencia del cumplimiento de la decisiòn que adopte el Comité de Gestión y Desempeño Institucional, cumpliendo asi los criterios establecidos en la política de la administración del riesgos de la Unidad . </t>
    </r>
  </si>
  <si>
    <r>
      <t xml:space="preserve">El colaborador designado por la Secretaria General del proceso Gestión documental cuatrimestralmente </t>
    </r>
    <r>
      <rPr>
        <b/>
        <sz val="16"/>
        <rFont val="Arial"/>
        <family val="2"/>
      </rPr>
      <t>solicitará la generación automática de las copias de seguridad del aplicativo ORFEO al proceso de Infraestructura Tecnológica a través de correo electrónico (mesa de ayuda);</t>
    </r>
    <r>
      <rPr>
        <sz val="16"/>
        <rFont val="Arial"/>
        <family val="2"/>
      </rPr>
      <t xml:space="preserve"> Asi mismo, el colaborador designado por el proceso verificará  que la información se encuentre completa en relación  a las copias de seguridad de ORFEO , con el fin de garantizar el respaldo de la información electrónica almacenada en el aplicativo para evitar su pérdida. </t>
    </r>
    <r>
      <rPr>
        <b/>
        <sz val="16"/>
        <rFont val="Arial"/>
        <family val="2"/>
      </rPr>
      <t>Como evidencia del control quedarán actas de reunión de la verificación del Back-Up  y  los correos remitidos de los pantallazos de los Backups realizados  aplicativo ORFEO</t>
    </r>
    <r>
      <rPr>
        <sz val="16"/>
        <rFont val="Arial"/>
        <family val="2"/>
      </rPr>
      <t xml:space="preserve">
En caso de identificar inconsistencias en el proceso se debe establecer un plan de contingencia para los repositorios, del cual quedará evidencia y se realizará el correspondiente seguimiento.</t>
    </r>
  </si>
  <si>
    <r>
      <t xml:space="preserve">EL riesgo puede llegar a afectar el cumplimiento del objetivo? 
SI
¿El control mitiga la causa?
Debe revisarse el control, en cuanto a la descripciòn de los responsables de realizar cada acciòn que describe el control. 
</t>
    </r>
    <r>
      <rPr>
        <b/>
        <sz val="16"/>
        <rFont val="Arial"/>
        <family val="2"/>
      </rPr>
      <t>OBSERVACIONES</t>
    </r>
    <r>
      <rPr>
        <sz val="16"/>
        <rFont val="Arial"/>
        <family val="2"/>
      </rPr>
      <t xml:space="preserve">
Sin observaciones en la anterior evaluaciòn. 
</t>
    </r>
    <r>
      <rPr>
        <b/>
        <sz val="16"/>
        <rFont val="Arial"/>
        <family val="2"/>
      </rPr>
      <t xml:space="preserve">RECOMENDACIONES: 
</t>
    </r>
    <r>
      <rPr>
        <sz val="16"/>
        <rFont val="Arial"/>
        <family val="2"/>
      </rPr>
      <t xml:space="preserve">Mejorar la redacción del riesgo, dado que como esta redactado, deberà especificarse el responsable del plan de contignencia en caso de darse, y las condiciones de su seguimiento, haciendo preguntas como: quien?, còmo?, cuando?. </t>
    </r>
  </si>
  <si>
    <r>
      <t>El servidor público o colaborador designado del proceso gestión documental  generará</t>
    </r>
    <r>
      <rPr>
        <b/>
        <sz val="16"/>
        <rFont val="Arial"/>
        <family val="2"/>
      </rPr>
      <t xml:space="preserve"> mensualmente  un reporte de las estadisticas de finalización de los trámites  en ORFEO</t>
    </r>
    <r>
      <rPr>
        <sz val="16"/>
        <rFont val="Arial"/>
        <family val="2"/>
      </rPr>
      <t xml:space="preserve"> ; Asi mismo, </t>
    </r>
    <r>
      <rPr>
        <b/>
        <sz val="16"/>
        <rFont val="Arial"/>
        <family val="2"/>
      </rPr>
      <t>verificará por dependencias el No de radicados sin finalizar</t>
    </r>
    <r>
      <rPr>
        <sz val="16"/>
        <rFont val="Arial"/>
        <family val="2"/>
      </rPr>
      <t xml:space="preserve">, para </t>
    </r>
    <r>
      <rPr>
        <b/>
        <sz val="16"/>
        <rFont val="Arial"/>
        <family val="2"/>
      </rPr>
      <t xml:space="preserve">informar  a los usuarios  a través de correo electrónico las estadisticas de orfeo, </t>
    </r>
    <r>
      <rPr>
        <sz val="16"/>
        <rFont val="Arial"/>
        <family val="2"/>
      </rPr>
      <t xml:space="preserve">con el fin de evidenciar el estado de los trámites  por dependencias y reducir los trámites pendientes de finalización. Como </t>
    </r>
    <r>
      <rPr>
        <b/>
        <sz val="16"/>
        <rFont val="Arial"/>
        <family val="2"/>
      </rPr>
      <t>evidencia se dejan los reportes de las estadisticas de trámites en Orfeo, los correos remitidos a los usuarios  informando el número de trámites sin finalizar en ORFEO.</t>
    </r>
    <r>
      <rPr>
        <sz val="16"/>
        <rFont val="Arial"/>
        <family val="2"/>
      </rPr>
      <t xml:space="preserve">
En caso de evidenciar documentos que no esten incluidos en un expediente y que esten pendientes por  finalizar, se informará a los lideres de procesos a través de correo electrónico dichas estadisticas para proceder a realizar mesas de trabajo con los usuarios que  tengan mayor número de radicados sin finalizar con el fin de prestar acompañamiento para el cierre de los mismos. </t>
    </r>
  </si>
  <si>
    <r>
      <t xml:space="preserve">EL riesgo puede llegar a afectar el cumplimiento del objetivo? 
SI
¿El control mitiga la causa?
SI        
</t>
    </r>
    <r>
      <rPr>
        <b/>
        <sz val="16"/>
        <rFont val="Arial"/>
        <family val="2"/>
      </rPr>
      <t xml:space="preserve">
OBSERVACIÒN: 
</t>
    </r>
    <r>
      <rPr>
        <sz val="16"/>
        <rFont val="Arial"/>
        <family val="2"/>
      </rPr>
      <t xml:space="preserve">Sin observaciòn en la anterior evaluaciòn. El proceso presentò mejora en la redacciòn del control y redujo la periodicidad del cumplimiento de la acciòn. </t>
    </r>
  </si>
  <si>
    <r>
      <t xml:space="preserve">El servidor público o colaborador responsable del proceso gestión documental, al momento del retiro de un funcionario o contratista de la Entidad, tramitará Paz y Salvo, verificando que el usuario no tenga radicados pendientes en sus carpetas de entrada, salida, internos, devueltos, personales e informados, con el fin de evidenciar la finalización de los trámites de comunicaciones a cargo de los colaboradores de la Entidad.
En caso de evidenciar trámites pendientes, no se procederá a la firma del paz y salvo hasta que el usuario se haya puesto al día con los mismos. Como soporte reposará una </t>
    </r>
    <r>
      <rPr>
        <b/>
        <sz val="16"/>
        <rFont val="Arial"/>
        <family val="2"/>
      </rPr>
      <t>matriz de verificación de paz y salvos.</t>
    </r>
  </si>
  <si>
    <r>
      <t xml:space="preserve">¿EL riesgo puede llegar a afectar el cumplimiento del objetivo? 
SI
¿El control mitiga la causa?
SI
</t>
    </r>
    <r>
      <rPr>
        <b/>
        <sz val="16"/>
        <rFont val="Arial"/>
        <family val="2"/>
      </rPr>
      <t xml:space="preserve">OBSERVACIÒN: 
</t>
    </r>
    <r>
      <rPr>
        <sz val="16"/>
        <rFont val="Arial"/>
        <family val="2"/>
      </rPr>
      <t xml:space="preserve">Sin observaciòn en la anterior evaluaciòn, se considera que el control cumple los criterios establecidos en la política de la administración del riesgos de la Unidad </t>
    </r>
  </si>
  <si>
    <r>
      <t xml:space="preserve">
El servidor público o colaborador responsable del proceso gestión documental, al momento de realizar el préstamo de carpetas del archivo central, diligenciará el formato </t>
    </r>
    <r>
      <rPr>
        <b/>
        <sz val="16"/>
        <rFont val="Arial"/>
        <family val="2"/>
      </rPr>
      <t xml:space="preserve">"Documentos Afuera" </t>
    </r>
    <r>
      <rPr>
        <sz val="16"/>
        <rFont val="Arial"/>
        <family val="2"/>
      </rPr>
      <t xml:space="preserve">y verificará que se entregue la documentación foliada, con el fin de prevenir la pérdida o alteración de los archivos, bien sea por inclusión o sustracción de información. Para el caso de hacer el préstamo de manera virtual  el  colaborador </t>
    </r>
    <r>
      <rPr>
        <b/>
        <sz val="16"/>
        <rFont val="Arial"/>
        <family val="2"/>
      </rPr>
      <t>verificará  a través de la matriz de prestamos que el expendiente se encuentre completo para su respectiva consulta,</t>
    </r>
    <r>
      <rPr>
        <sz val="16"/>
        <rFont val="Arial"/>
        <family val="2"/>
      </rPr>
      <t xml:space="preserve">  conforme al  procedimiento 004 consulta y prestamos documentales. 
Al momento de realizar la entrega de los documentos, se verificará nuevamente la foliación y se diligenciará la entrega en el formato "Documento Afuera". En caso de evidenciar perdida o alteración de los archivos, se solicita la corrección del expediente al servidor público o colaborador y en caso de ser necesario se realiza un informe en el que consta la alteración del expediente dirigido a la Secretaría General para lo de su competencia.</t>
    </r>
  </si>
  <si>
    <r>
      <t xml:space="preserve">¿EL riesgo puede llegar a afectar el cumplimiento del objetivo? 
SI
¿El control mitiga la causa?
Debe revisarse el control, en cuanto a la redacciòn de las evidencias. 
</t>
    </r>
    <r>
      <rPr>
        <b/>
        <sz val="16"/>
        <rFont val="Arial"/>
        <family val="2"/>
      </rPr>
      <t xml:space="preserve">
OBSERVACIONES 
</t>
    </r>
    <r>
      <rPr>
        <sz val="16"/>
        <rFont val="Arial"/>
        <family val="2"/>
      </rPr>
      <t xml:space="preserve">
En la evaluaciòn anterior, se indicò que el proceso atendiò la observaciòn, en el sentido de mejorar la redacciòn de la causa. 
</t>
    </r>
    <r>
      <rPr>
        <b/>
        <sz val="16"/>
        <rFont val="Arial"/>
        <family val="2"/>
      </rPr>
      <t xml:space="preserve">RECOMENDACIÒN: 
</t>
    </r>
    <r>
      <rPr>
        <sz val="16"/>
        <rFont val="Arial"/>
        <family val="2"/>
      </rPr>
      <t xml:space="preserve">1- Si bien el proceso mejorò la redacciòn del control, debe ser mas preciso, al referenciar el documento a diligenciar como evidencia, relacionando el còdigo y el nombre completo del formato, como se encuentra en SISGESTIÒN. </t>
    </r>
    <r>
      <rPr>
        <b/>
        <sz val="16"/>
        <rFont val="Arial"/>
        <family val="2"/>
      </rPr>
      <t xml:space="preserve"> 
</t>
    </r>
    <r>
      <rPr>
        <sz val="16"/>
        <rFont val="Arial"/>
        <family val="2"/>
      </rPr>
      <t>2- Mejorar la redacciòn del control en lo que refiere a: "</t>
    </r>
    <r>
      <rPr>
        <i/>
        <sz val="16"/>
        <rFont val="Arial"/>
        <family val="2"/>
      </rPr>
      <t xml:space="preserve">verificará  a través de la matriz de prestamos que el expendiente se encuentre completo para su respectiva consulta,  conforme al  procedimiento 004 consulta y prestamos documentales", </t>
    </r>
    <r>
      <rPr>
        <sz val="16"/>
        <rFont val="Arial"/>
        <family val="2"/>
      </rPr>
      <t xml:space="preserve">precisando la identificaciòn del formato a diligenciar, evitando ambiguedad en su cumplimiento. </t>
    </r>
  </si>
  <si>
    <t xml:space="preserve">Del análisis a 6 controles asociados a los 2 riesgos, se identificaron los siguientes resultados:
* Se atendieron las recomendaciones emtidas por OCI.  
* 2 de los 2 riesgos pueden llegar a afectar el objetivo del proceso.
* 2 de los 6 controles mitigan o eliminan la causa identificada.
* 3 de los 6 controles presentaron modificaciòn en su redacciòn, aunque hubo mejora, debe fortalecerse en cuanto a la identificaciòn y precisiòn de evidencias, que mitiguen la materializaciòn del riesgo. 
* Se evidenció actualización del mapa da riesgos en SISGESTIÓN dado que tres (3) de los controles, presentaron modificaciòn y mejora en su redacciòn y uno (1) en su periodicidad acatando las recomendaciones de la anterior evaluaciòn. 
*  El mapa de riesgos G DOC  2021 V2, NO fue diligenciada en la tipologia "IMPACTO SOBORNO" 
* De la verificaciòn del Mapa de riesgos G DOC  2021 V2, al Mapa de Riesgos Institucional se presentaron diferencias, en la tipologia de riesgos, la descripcion de los controles, en el mapa Institucional se encuentra 1 riesgo de corrupcion y en el de SISGESTIÒN son  1riesgo de gestiòn y 1 de seguridad digital.  
</t>
  </si>
  <si>
    <r>
      <rPr>
        <b/>
        <sz val="14"/>
        <rFont val="Arial"/>
        <family val="2"/>
      </rPr>
      <t>Se revisò las evidencias reportadas en Monitoreo I Cuatrimestre 2021 G-DOC .</t>
    </r>
    <r>
      <rPr>
        <sz val="14"/>
        <rFont val="Arial"/>
        <family val="2"/>
      </rPr>
      <t xml:space="preserve"> 
</t>
    </r>
    <r>
      <rPr>
        <b/>
        <sz val="14"/>
        <rFont val="Arial"/>
        <family val="2"/>
      </rPr>
      <t xml:space="preserve"> 1.</t>
    </r>
    <r>
      <rPr>
        <sz val="14"/>
        <rFont val="Arial"/>
        <family val="2"/>
      </rPr>
      <t xml:space="preserve"> Formato excel -  base de seguimiento consulta   y prèstamo documentales 2021, con tipologìas: "fecha, hora, ejecucion, indicadores". 
Verificados los soportes, se observó que la matriz " base de seguimiento consulta  y prèstamo documentales 2021", continua sin diligenciar en la casilla de "No de folios" para la documentaciòn en fìsico. </t>
    </r>
  </si>
  <si>
    <r>
      <t xml:space="preserve">RIESGO
</t>
    </r>
    <r>
      <rPr>
        <i/>
        <sz val="14"/>
        <rFont val="Arial"/>
        <family val="2"/>
      </rPr>
      <t>¿Qué puede suceder?</t>
    </r>
  </si>
  <si>
    <r>
      <t xml:space="preserve">CONTROL
</t>
    </r>
    <r>
      <rPr>
        <i/>
        <sz val="14"/>
        <rFont val="Arial"/>
        <family val="2"/>
      </rPr>
      <t>¿Elimina o Mitiga la causa?</t>
    </r>
  </si>
  <si>
    <r>
      <t xml:space="preserve">SOLIDEZ DEL CONTROL
MATRIZ DEL PROCESO
</t>
    </r>
    <r>
      <rPr>
        <sz val="14"/>
        <rFont val="Arial"/>
        <family val="2"/>
      </rPr>
      <t>(SELECCIONE UNA OPCIÓN)</t>
    </r>
  </si>
  <si>
    <r>
      <t xml:space="preserve">EFECTO EN MATRIZ DE RIESGO - RESIDUAL
MATRIZ DEL PROCESO
</t>
    </r>
    <r>
      <rPr>
        <sz val="14"/>
        <color theme="1"/>
        <rFont val="Arial"/>
        <family val="2"/>
      </rPr>
      <t>(SELECCIONE UNA OPCIÓN)</t>
    </r>
  </si>
  <si>
    <r>
      <t xml:space="preserve">Se identificó diferencia en el cálculo de la solidez del control, dado que el diseño del control evaluado por OCI es diferente a la registrada en el mapa de riesgos.
</t>
    </r>
    <r>
      <rPr>
        <b/>
        <sz val="14"/>
        <rFont val="Arial"/>
        <family val="2"/>
      </rPr>
      <t xml:space="preserve">
RECOMENDACIONES</t>
    </r>
    <r>
      <rPr>
        <sz val="14"/>
        <rFont val="Arial"/>
        <family val="2"/>
      </rPr>
      <t xml:space="preserve">
Atender las observaciones y recomendaciones descritas en la hoja 2. DISEÑO CONTROL y 3. EJECUCIÓN DEL CONTROL.</t>
    </r>
  </si>
  <si>
    <r>
      <t xml:space="preserve">Se identificó diferencia en el cálculo de la solidez del control, dado que el diseño del control evaluado por OCI es diferente a la registrada en el mapa de riesgos.
</t>
    </r>
    <r>
      <rPr>
        <b/>
        <sz val="14"/>
        <rFont val="Arial"/>
        <family val="2"/>
      </rPr>
      <t xml:space="preserve">
RECOMENDACIONES
</t>
    </r>
    <r>
      <rPr>
        <sz val="14"/>
        <rFont val="Arial"/>
        <family val="2"/>
      </rPr>
      <t>Atender las observaciones y recomendaciones descritas en la hoja 2. DISEÑO CONTROL y 3. EJECUCIÓN DEL CONTROL.</t>
    </r>
  </si>
  <si>
    <r>
      <t xml:space="preserve">Se identificó diferencia en el cálculo de la solidez del control, dado que el diseño del control evaluado por OCI es diferente a la registrada en el mapa de riesgos.
</t>
    </r>
    <r>
      <rPr>
        <b/>
        <sz val="14"/>
        <rFont val="Arial"/>
        <family val="2"/>
      </rPr>
      <t>RECOMENDACIONES</t>
    </r>
    <r>
      <rPr>
        <sz val="14"/>
        <rFont val="Arial"/>
        <family val="2"/>
      </rPr>
      <t xml:space="preserve">
Atender las observaciones y recomendaciones descritas en la hoja 3. EJECUCIÓN DEL CONTROL.</t>
    </r>
  </si>
  <si>
    <r>
      <t xml:space="preserve">Se identificó diferencia en el cálculo de la solidez del control, dado que el diseño del control evaluado por OCI es diferente a la registrada en el mapa de riesgos.
</t>
    </r>
    <r>
      <rPr>
        <b/>
        <sz val="14"/>
        <rFont val="Arial"/>
        <family val="2"/>
      </rPr>
      <t>RECOMENDACIONES</t>
    </r>
    <r>
      <rPr>
        <sz val="14"/>
        <rFont val="Arial"/>
        <family val="2"/>
      </rPr>
      <t xml:space="preserve">
Atender las observaciones y recomendaciones descritas en la hoja 2. DISEÑO CONTROL</t>
    </r>
  </si>
  <si>
    <r>
      <t xml:space="preserve">Se identificó diferencia en el cálculo de la solidez del control, dado que el diseño del control evaluado por OCI es diferente a la registrada en el mapa de riesgos.
</t>
    </r>
    <r>
      <rPr>
        <b/>
        <sz val="14"/>
        <rFont val="Arial"/>
        <family val="2"/>
      </rPr>
      <t>RECOMENDACIONES</t>
    </r>
    <r>
      <rPr>
        <sz val="14"/>
        <rFont val="Arial"/>
        <family val="2"/>
      </rPr>
      <t xml:space="preserve">
Atender las observaciones y recomendaciones descritas en la hoja 3. EJECUCIÓN DEL CONTROL</t>
    </r>
  </si>
  <si>
    <t>De la evaluación al diseño de 6 controles asociados a 2 riesgos, se identificaron los siguientes resultados:
* Una (1) de las calificaciones efectuadas por OCI del diseño de controles del proceso de GESTIÒN DOCUMENTAL G-DOC, es similar a la calificación efectuada por el proceso, cinco (5) de ellas son diferentes. 
* Se evidenció actualización del mapa da riesgos en SISGESTIÓN dado que tres (3) de los controles, presentaron modificaciòn y mejora en su redacciòn y uno (1) en su periodicidad acatando las recomendaciones de la anterior evaluaciòn. 
* Tres (3) de los controles, obtuvieron un rango de calificaciòn MODERADO,  uno (1) con rango de calificaciòn FUERTE. 
* Dos (2) de los seis (6) controles evaluados tienen un rango calificación débil;  el proceso deberá implementar un plan de acción que permita tener un control o controles bien diseñados.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</si>
</sst>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sz val="11"/>
      <color theme="1"/>
      <name val="Arial"/>
      <family val="2"/>
    </font>
    <font>
      <b/>
      <sz val="12"/>
      <color theme="1"/>
      <name val="Arial"/>
      <family val="2"/>
    </font>
    <font>
      <sz val="11"/>
      <name val="Arial"/>
      <family val="2"/>
    </font>
    <font>
      <sz val="12"/>
      <color theme="1"/>
      <name val="Arial"/>
      <family val="2"/>
    </font>
    <font>
      <sz val="14"/>
      <name val="Arial"/>
      <family val="2"/>
    </font>
    <font>
      <sz val="10"/>
      <name val="Arial"/>
      <family val="2"/>
    </font>
    <font>
      <sz val="14"/>
      <color theme="1"/>
      <name val="Arial"/>
      <family val="2"/>
    </font>
    <font>
      <b/>
      <sz val="16"/>
      <color theme="1"/>
      <name val="Arial"/>
      <family val="2"/>
    </font>
    <font>
      <b/>
      <sz val="10"/>
      <name val="Arial"/>
      <family val="2"/>
    </font>
    <font>
      <b/>
      <sz val="11"/>
      <name val="Arial"/>
      <family val="2"/>
    </font>
    <font>
      <i/>
      <sz val="11"/>
      <name val="Arial"/>
      <family val="2"/>
    </font>
    <font>
      <b/>
      <sz val="12"/>
      <name val="Arial"/>
      <family val="2"/>
    </font>
    <font>
      <i/>
      <sz val="12"/>
      <name val="Arial"/>
      <family val="2"/>
    </font>
    <font>
      <i/>
      <sz val="12"/>
      <color theme="1"/>
      <name val="Arial"/>
      <family val="2"/>
    </font>
    <font>
      <b/>
      <sz val="18"/>
      <name val="Arial"/>
      <family val="2"/>
    </font>
    <font>
      <sz val="8"/>
      <name val="Calibri"/>
      <family val="2"/>
    </font>
    <font>
      <sz val="6"/>
      <name val="Arial"/>
      <family val="2"/>
    </font>
    <font>
      <b/>
      <u/>
      <sz val="11"/>
      <color theme="1"/>
      <name val="Arial"/>
      <family val="2"/>
    </font>
    <font>
      <sz val="12"/>
      <name val="Arial"/>
      <family val="2"/>
    </font>
    <font>
      <sz val="12"/>
      <color theme="1"/>
      <name val="Calibri"/>
      <family val="2"/>
      <scheme val="minor"/>
    </font>
    <font>
      <i/>
      <u/>
      <sz val="12"/>
      <color theme="1"/>
      <name val="Arial"/>
      <family val="2"/>
    </font>
    <font>
      <u/>
      <sz val="12"/>
      <color theme="1"/>
      <name val="Arial"/>
      <family val="2"/>
    </font>
    <font>
      <sz val="11"/>
      <color theme="0"/>
      <name val="Calibri"/>
      <family val="2"/>
      <scheme val="minor"/>
    </font>
    <font>
      <sz val="11"/>
      <color theme="0"/>
      <name val="Arial"/>
      <family val="2"/>
    </font>
    <font>
      <sz val="10"/>
      <color theme="0"/>
      <name val="Arial"/>
      <family val="2"/>
    </font>
    <font>
      <sz val="8"/>
      <color theme="0"/>
      <name val="Calibri"/>
      <family val="2"/>
    </font>
    <font>
      <sz val="12"/>
      <color theme="0"/>
      <name val="Arial"/>
      <family val="2"/>
    </font>
    <font>
      <b/>
      <sz val="11"/>
      <color theme="0"/>
      <name val="Arial"/>
      <family val="2"/>
    </font>
    <font>
      <i/>
      <sz val="11"/>
      <color theme="0"/>
      <name val="Arial"/>
      <family val="2"/>
    </font>
    <font>
      <b/>
      <sz val="10"/>
      <color theme="0"/>
      <name val="Arial"/>
      <family val="2"/>
    </font>
    <font>
      <b/>
      <sz val="18"/>
      <color theme="0"/>
      <name val="Arial"/>
      <family val="2"/>
    </font>
    <font>
      <b/>
      <sz val="12"/>
      <color theme="0"/>
      <name val="Arial"/>
      <family val="2"/>
    </font>
    <font>
      <b/>
      <sz val="16"/>
      <color theme="0"/>
      <name val="Arial"/>
      <family val="2"/>
    </font>
    <font>
      <sz val="11"/>
      <name val="Calibri"/>
      <family val="2"/>
      <scheme val="minor"/>
    </font>
    <font>
      <sz val="14"/>
      <color rgb="FFFF0000"/>
      <name val="Arial"/>
      <family val="2"/>
    </font>
    <font>
      <b/>
      <sz val="14"/>
      <name val="Arial"/>
      <family val="2"/>
    </font>
    <font>
      <b/>
      <sz val="14"/>
      <color rgb="FFFF0000"/>
      <name val="Arial"/>
      <family val="2"/>
    </font>
    <font>
      <i/>
      <sz val="14"/>
      <name val="Arial"/>
      <family val="2"/>
    </font>
    <font>
      <b/>
      <sz val="16"/>
      <name val="Arial"/>
      <family val="2"/>
    </font>
    <font>
      <i/>
      <sz val="10"/>
      <name val="Arial"/>
      <family val="2"/>
    </font>
    <font>
      <sz val="16"/>
      <color theme="1"/>
      <name val="Arial"/>
      <family val="2"/>
    </font>
    <font>
      <sz val="16"/>
      <name val="Arial"/>
      <family val="2"/>
    </font>
    <font>
      <b/>
      <u/>
      <sz val="16"/>
      <name val="Arial"/>
      <family val="2"/>
    </font>
    <font>
      <i/>
      <sz val="16"/>
      <name val="Arial"/>
      <family val="2"/>
    </font>
    <font>
      <sz val="14"/>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ouble">
        <color indexed="64"/>
      </right>
      <top style="thin">
        <color indexed="64"/>
      </top>
      <bottom style="thin">
        <color auto="1"/>
      </bottom>
      <diagonal/>
    </border>
    <border>
      <left style="thin">
        <color indexed="64"/>
      </left>
      <right style="double">
        <color indexed="64"/>
      </right>
      <top style="thin">
        <color indexed="64"/>
      </top>
      <bottom style="thin">
        <color indexed="64"/>
      </bottom>
      <diagonal/>
    </border>
    <border>
      <left style="dashed">
        <color indexed="64"/>
      </left>
      <right/>
      <top style="thin">
        <color indexed="64"/>
      </top>
      <bottom style="dashed">
        <color indexed="64"/>
      </bottom>
      <diagonal/>
    </border>
    <border>
      <left style="thin">
        <color indexed="64"/>
      </left>
      <right style="dashed">
        <color indexed="64"/>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dashed">
        <color indexed="64"/>
      </left>
      <right style="dashed">
        <color indexed="64"/>
      </right>
      <top style="dashed">
        <color indexed="64"/>
      </top>
      <bottom/>
      <diagonal/>
    </border>
    <border>
      <left style="thin">
        <color indexed="64"/>
      </left>
      <right style="thin">
        <color indexed="64"/>
      </right>
      <top style="medium">
        <color indexed="64"/>
      </top>
      <bottom style="thin">
        <color indexed="64"/>
      </bottom>
      <diagonal/>
    </border>
    <border>
      <left style="dashed">
        <color indexed="64"/>
      </left>
      <right style="thin">
        <color indexed="64"/>
      </right>
      <top/>
      <bottom/>
      <diagonal/>
    </border>
    <border>
      <left style="dashed">
        <color indexed="64"/>
      </left>
      <right style="dashed">
        <color indexed="64"/>
      </right>
      <top/>
      <bottom style="dashed">
        <color indexed="64"/>
      </bottom>
      <diagonal/>
    </border>
    <border>
      <left style="dashed">
        <color indexed="64"/>
      </left>
      <right/>
      <top/>
      <bottom style="dashed">
        <color indexed="64"/>
      </bottom>
      <diagonal/>
    </border>
    <border>
      <left style="thin">
        <color indexed="64"/>
      </left>
      <right/>
      <top/>
      <bottom style="dashed">
        <color indexed="64"/>
      </bottom>
      <diagonal/>
    </border>
    <border>
      <left style="dashed">
        <color indexed="64"/>
      </left>
      <right/>
      <top style="dashed">
        <color indexed="64"/>
      </top>
      <bottom style="dashed">
        <color indexed="64"/>
      </bottom>
      <diagonal/>
    </border>
  </borders>
  <cellStyleXfs count="4">
    <xf numFmtId="0" fontId="0" fillId="0" borderId="0"/>
    <xf numFmtId="9" fontId="7" fillId="0" borderId="0" applyFont="0" applyFill="0" applyBorder="0" applyAlignment="0" applyProtection="0"/>
    <xf numFmtId="0" fontId="17" fillId="0" borderId="0"/>
    <xf numFmtId="0" fontId="17" fillId="0" borderId="0"/>
  </cellStyleXfs>
  <cellXfs count="334">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4" fillId="6" borderId="0" xfId="0" applyFont="1" applyFill="1" applyBorder="1" applyAlignment="1">
      <alignment vertical="center"/>
    </xf>
    <xf numFmtId="0" fontId="15" fillId="0" borderId="0" xfId="0" applyFont="1" applyAlignment="1">
      <alignment vertical="center"/>
    </xf>
    <xf numFmtId="0" fontId="13" fillId="0" borderId="0" xfId="0" applyFont="1" applyAlignment="1">
      <alignment horizontal="center" vertical="center"/>
    </xf>
    <xf numFmtId="0" fontId="13" fillId="11" borderId="1" xfId="0" applyFont="1" applyFill="1" applyBorder="1" applyAlignment="1">
      <alignment horizontal="center" vertical="center"/>
    </xf>
    <xf numFmtId="0" fontId="12" fillId="12" borderId="0" xfId="0" applyFont="1" applyFill="1" applyAlignment="1">
      <alignment vertical="center"/>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xf>
    <xf numFmtId="0" fontId="23" fillId="12" borderId="1" xfId="0" applyFont="1" applyFill="1" applyBorder="1" applyAlignment="1">
      <alignment horizontal="center" vertical="center" wrapText="1"/>
    </xf>
    <xf numFmtId="0" fontId="15" fillId="0" borderId="0" xfId="0" applyFont="1" applyAlignment="1">
      <alignment horizontal="center" vertical="center"/>
    </xf>
    <xf numFmtId="0" fontId="17" fillId="0" borderId="0" xfId="0" applyFont="1" applyAlignment="1">
      <alignment wrapText="1"/>
    </xf>
    <xf numFmtId="0" fontId="17" fillId="0" borderId="0" xfId="0" applyFont="1" applyAlignment="1">
      <alignment horizontal="center" vertical="center" wrapText="1"/>
    </xf>
    <xf numFmtId="0" fontId="20" fillId="0" borderId="0" xfId="0" applyFont="1" applyAlignment="1">
      <alignment horizontal="center" wrapText="1"/>
    </xf>
    <xf numFmtId="0" fontId="27" fillId="0" borderId="0" xfId="0" applyFont="1"/>
    <xf numFmtId="0" fontId="27" fillId="0" borderId="1" xfId="0" applyFont="1" applyBorder="1"/>
    <xf numFmtId="0" fontId="12" fillId="0" borderId="0" xfId="0" applyFont="1" applyBorder="1" applyAlignment="1">
      <alignment vertical="center"/>
    </xf>
    <xf numFmtId="0" fontId="15" fillId="0" borderId="0" xfId="0" applyFont="1" applyBorder="1" applyAlignment="1">
      <alignment vertical="top" wrapText="1"/>
    </xf>
    <xf numFmtId="0" fontId="18" fillId="0" borderId="0" xfId="0" applyFont="1" applyAlignment="1">
      <alignment vertical="center"/>
    </xf>
    <xf numFmtId="0" fontId="18" fillId="0" borderId="0" xfId="0" applyFont="1" applyAlignment="1">
      <alignment horizontal="center" vertical="center"/>
    </xf>
    <xf numFmtId="0" fontId="16" fillId="6" borderId="0" xfId="0" applyFont="1" applyFill="1" applyBorder="1" applyAlignment="1">
      <alignment vertical="center"/>
    </xf>
    <xf numFmtId="0" fontId="13" fillId="12"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31" fillId="0" borderId="0" xfId="0" applyFont="1"/>
    <xf numFmtId="0" fontId="30" fillId="0" borderId="1" xfId="2" applyFont="1" applyBorder="1" applyAlignment="1" applyProtection="1">
      <alignment vertical="center" wrapText="1"/>
      <protection locked="0"/>
    </xf>
    <xf numFmtId="0" fontId="23" fillId="12" borderId="1" xfId="0" applyFont="1" applyFill="1" applyBorder="1" applyAlignment="1">
      <alignment horizontal="center" vertical="top" wrapText="1"/>
    </xf>
    <xf numFmtId="0" fontId="18" fillId="6" borderId="41" xfId="0" applyFont="1" applyFill="1" applyBorder="1" applyAlignment="1">
      <alignment vertical="top" wrapText="1"/>
    </xf>
    <xf numFmtId="0" fontId="30" fillId="6" borderId="1" xfId="0" applyFont="1" applyFill="1" applyBorder="1" applyAlignment="1">
      <alignment vertical="center" wrapText="1"/>
    </xf>
    <xf numFmtId="0" fontId="15" fillId="6" borderId="1" xfId="0" applyFont="1" applyFill="1" applyBorder="1" applyAlignment="1">
      <alignment vertical="top" wrapText="1"/>
    </xf>
    <xf numFmtId="0" fontId="15" fillId="0" borderId="1" xfId="0" applyFont="1" applyBorder="1" applyAlignment="1">
      <alignment vertical="top" wrapText="1"/>
    </xf>
    <xf numFmtId="0" fontId="15" fillId="6" borderId="1" xfId="0" applyFont="1" applyFill="1" applyBorder="1" applyAlignment="1">
      <alignment horizontal="justify" vertical="top" wrapText="1"/>
    </xf>
    <xf numFmtId="0" fontId="15" fillId="0" borderId="1" xfId="0" applyFont="1" applyBorder="1" applyAlignment="1">
      <alignment horizontal="left" vertical="top" wrapText="1"/>
    </xf>
    <xf numFmtId="0" fontId="13" fillId="6" borderId="1" xfId="0" applyFont="1" applyFill="1" applyBorder="1" applyAlignment="1">
      <alignment vertical="top" wrapText="1"/>
    </xf>
    <xf numFmtId="0" fontId="13" fillId="12" borderId="1" xfId="0" applyFont="1" applyFill="1" applyBorder="1" applyAlignment="1">
      <alignment horizontal="center" vertical="center" wrapText="1"/>
    </xf>
    <xf numFmtId="0" fontId="13" fillId="12" borderId="1" xfId="0" applyFont="1" applyFill="1" applyBorder="1" applyAlignment="1">
      <alignment horizontal="center" vertical="center"/>
    </xf>
    <xf numFmtId="0" fontId="13" fillId="11"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35" fillId="6" borderId="0" xfId="0" applyFont="1" applyFill="1" applyBorder="1" applyAlignment="1">
      <alignment vertical="center"/>
    </xf>
    <xf numFmtId="0" fontId="36" fillId="6" borderId="0" xfId="0" applyFont="1" applyFill="1" applyAlignment="1">
      <alignment wrapText="1"/>
    </xf>
    <xf numFmtId="0" fontId="35" fillId="6" borderId="0" xfId="0" applyFont="1" applyFill="1" applyAlignment="1">
      <alignment vertical="center"/>
    </xf>
    <xf numFmtId="14" fontId="11" fillId="0" borderId="16" xfId="0" applyNumberFormat="1" applyFont="1" applyBorder="1" applyAlignment="1">
      <alignment horizontal="center" vertical="center"/>
    </xf>
    <xf numFmtId="0" fontId="37" fillId="6" borderId="0" xfId="0" applyFont="1" applyFill="1"/>
    <xf numFmtId="0" fontId="38" fillId="6" borderId="0" xfId="0" applyFont="1" applyFill="1" applyAlignment="1">
      <alignment horizontal="center" vertical="center"/>
    </xf>
    <xf numFmtId="0" fontId="39" fillId="6" borderId="29" xfId="0" applyFont="1" applyFill="1" applyBorder="1" applyAlignment="1">
      <alignment vertical="center" wrapText="1"/>
    </xf>
    <xf numFmtId="0" fontId="35" fillId="6" borderId="29" xfId="0" applyFont="1" applyFill="1" applyBorder="1" applyAlignment="1">
      <alignment vertical="center" wrapText="1"/>
    </xf>
    <xf numFmtId="0" fontId="38" fillId="6" borderId="0" xfId="0" applyFont="1" applyFill="1" applyBorder="1" applyAlignment="1">
      <alignment vertical="top" wrapText="1"/>
    </xf>
    <xf numFmtId="0" fontId="15" fillId="0" borderId="1" xfId="0" applyFont="1" applyBorder="1" applyAlignment="1">
      <alignment vertical="center"/>
    </xf>
    <xf numFmtId="0" fontId="38" fillId="6" borderId="0" xfId="0" applyFont="1" applyFill="1" applyAlignment="1">
      <alignment vertical="center"/>
    </xf>
    <xf numFmtId="14" fontId="13" fillId="0" borderId="16" xfId="0" applyNumberFormat="1" applyFont="1" applyBorder="1" applyAlignment="1">
      <alignment horizontal="center" vertical="center"/>
    </xf>
    <xf numFmtId="0" fontId="41" fillId="6" borderId="0" xfId="0" applyFont="1" applyFill="1" applyAlignment="1">
      <alignment horizontal="center" wrapText="1"/>
    </xf>
    <xf numFmtId="0" fontId="42" fillId="6" borderId="0" xfId="0" applyFont="1" applyFill="1" applyBorder="1" applyAlignment="1">
      <alignment horizontal="center" vertical="center" wrapText="1"/>
    </xf>
    <xf numFmtId="0" fontId="43" fillId="6" borderId="0" xfId="0" applyFont="1" applyFill="1" applyBorder="1" applyAlignment="1">
      <alignment horizontal="left" vertical="center" wrapText="1"/>
    </xf>
    <xf numFmtId="0" fontId="34" fillId="6" borderId="0" xfId="0" applyFont="1" applyFill="1" applyBorder="1" applyAlignment="1">
      <alignment horizontal="center"/>
    </xf>
    <xf numFmtId="0" fontId="44" fillId="6" borderId="0" xfId="0" applyFont="1" applyFill="1" applyBorder="1" applyAlignment="1">
      <alignment horizontal="center" vertical="center" wrapText="1"/>
    </xf>
    <xf numFmtId="0" fontId="44" fillId="6" borderId="0" xfId="0" applyFont="1" applyFill="1" applyBorder="1" applyAlignment="1">
      <alignment horizontal="left" vertical="center"/>
    </xf>
    <xf numFmtId="0" fontId="44" fillId="6" borderId="0" xfId="0" applyFont="1" applyFill="1" applyBorder="1" applyAlignment="1">
      <alignment horizontal="left" vertical="center" wrapText="1"/>
    </xf>
    <xf numFmtId="0" fontId="43" fillId="6" borderId="0" xfId="0" applyFont="1" applyFill="1" applyBorder="1" applyAlignment="1">
      <alignment horizontal="center" vertical="center" wrapText="1"/>
    </xf>
    <xf numFmtId="0" fontId="39" fillId="6" borderId="0" xfId="0" applyFont="1" applyFill="1" applyBorder="1" applyAlignment="1">
      <alignment horizontal="center" vertical="center"/>
    </xf>
    <xf numFmtId="0" fontId="43" fillId="6" borderId="0" xfId="0" applyFont="1" applyFill="1" applyBorder="1" applyAlignment="1">
      <alignment horizontal="center" vertical="center"/>
    </xf>
    <xf numFmtId="0" fontId="16" fillId="6" borderId="1" xfId="0" applyFont="1" applyFill="1" applyBorder="1" applyAlignment="1">
      <alignment vertical="center" wrapText="1"/>
    </xf>
    <xf numFmtId="0" fontId="13" fillId="11" borderId="1" xfId="0" applyFont="1" applyFill="1" applyBorder="1" applyAlignment="1">
      <alignment horizontal="center" vertical="center"/>
    </xf>
    <xf numFmtId="14" fontId="12" fillId="0" borderId="16" xfId="0" applyNumberFormat="1" applyFont="1" applyBorder="1" applyAlignment="1">
      <alignment horizontal="center" vertical="center"/>
    </xf>
    <xf numFmtId="0" fontId="16"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1" xfId="0" applyFont="1" applyFill="1" applyBorder="1" applyAlignment="1">
      <alignment horizontal="justify" vertical="center" wrapText="1"/>
    </xf>
    <xf numFmtId="0" fontId="16" fillId="0" borderId="36"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43" xfId="0" applyFont="1" applyFill="1" applyBorder="1" applyAlignment="1">
      <alignment vertical="center" wrapText="1"/>
    </xf>
    <xf numFmtId="0" fontId="16" fillId="0" borderId="27"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45" fillId="0" borderId="0" xfId="0" applyFont="1"/>
    <xf numFmtId="0" fontId="14" fillId="0" borderId="0" xfId="0" applyFont="1" applyAlignment="1">
      <alignment vertical="center"/>
    </xf>
    <xf numFmtId="0" fontId="16" fillId="0" borderId="44" xfId="0" applyFont="1" applyFill="1" applyBorder="1" applyAlignment="1">
      <alignment horizontal="center" vertical="center" wrapText="1"/>
    </xf>
    <xf numFmtId="0" fontId="18" fillId="0" borderId="1" xfId="0" applyFont="1" applyBorder="1" applyAlignment="1">
      <alignment vertical="center"/>
    </xf>
    <xf numFmtId="0" fontId="16" fillId="0" borderId="1" xfId="0" applyFont="1" applyFill="1" applyBorder="1" applyAlignment="1">
      <alignment vertical="top" wrapText="1"/>
    </xf>
    <xf numFmtId="0" fontId="16" fillId="6" borderId="1" xfId="0" applyFont="1" applyFill="1" applyBorder="1" applyAlignment="1">
      <alignment vertical="top" wrapText="1"/>
    </xf>
    <xf numFmtId="0" fontId="0" fillId="0" borderId="1" xfId="0" applyBorder="1"/>
    <xf numFmtId="0" fontId="16" fillId="6" borderId="1" xfId="0" applyFont="1" applyFill="1" applyBorder="1" applyAlignment="1">
      <alignment vertical="center"/>
    </xf>
    <xf numFmtId="0" fontId="46" fillId="6" borderId="1" xfId="0" applyFont="1" applyFill="1" applyBorder="1" applyAlignment="1">
      <alignment vertical="center" wrapText="1"/>
    </xf>
    <xf numFmtId="0" fontId="46" fillId="0" borderId="1" xfId="0" applyFont="1" applyBorder="1" applyAlignment="1">
      <alignment vertical="center" wrapText="1"/>
    </xf>
    <xf numFmtId="0" fontId="48" fillId="6" borderId="1" xfId="0" applyFont="1" applyFill="1" applyBorder="1" applyAlignment="1">
      <alignment vertical="center" wrapText="1"/>
    </xf>
    <xf numFmtId="0" fontId="14" fillId="6" borderId="0" xfId="0" applyFont="1" applyFill="1" applyAlignment="1">
      <alignment horizontal="center" vertical="center" wrapText="1"/>
    </xf>
    <xf numFmtId="0" fontId="16" fillId="0" borderId="35" xfId="0" applyFont="1" applyFill="1" applyBorder="1" applyAlignment="1">
      <alignment vertical="center" wrapText="1"/>
    </xf>
    <xf numFmtId="0" fontId="16" fillId="0" borderId="44" xfId="0" applyFont="1" applyFill="1" applyBorder="1" applyAlignment="1">
      <alignment horizontal="left" vertical="center" wrapText="1"/>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13" fillId="12" borderId="1" xfId="0" applyFont="1" applyFill="1" applyBorder="1" applyAlignment="1">
      <alignment horizontal="center" vertical="center"/>
    </xf>
    <xf numFmtId="0" fontId="13" fillId="0" borderId="1" xfId="0" applyFont="1" applyBorder="1" applyAlignment="1">
      <alignment horizontal="center" vertical="center"/>
    </xf>
    <xf numFmtId="0" fontId="18" fillId="0" borderId="6" xfId="0" applyFont="1" applyBorder="1" applyAlignment="1">
      <alignment horizontal="left" vertical="top" wrapText="1"/>
    </xf>
    <xf numFmtId="0" fontId="18" fillId="0" borderId="19" xfId="0" applyFont="1" applyBorder="1" applyAlignment="1">
      <alignment horizontal="left" vertical="top"/>
    </xf>
    <xf numFmtId="0" fontId="18" fillId="0" borderId="16" xfId="0" applyFont="1" applyBorder="1" applyAlignment="1">
      <alignment horizontal="left" vertical="top"/>
    </xf>
    <xf numFmtId="0" fontId="13" fillId="0" borderId="6" xfId="0" applyFont="1" applyBorder="1" applyAlignment="1">
      <alignment horizontal="center" vertical="center"/>
    </xf>
    <xf numFmtId="0" fontId="13" fillId="0" borderId="19" xfId="0" applyFont="1" applyBorder="1" applyAlignment="1">
      <alignment horizontal="center" vertical="center"/>
    </xf>
    <xf numFmtId="0" fontId="13" fillId="0" borderId="16" xfId="0" applyFont="1" applyBorder="1" applyAlignment="1">
      <alignment horizontal="center" vertical="center"/>
    </xf>
    <xf numFmtId="0" fontId="19" fillId="12" borderId="6"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19" fillId="12" borderId="16" xfId="0" applyFont="1" applyFill="1" applyBorder="1" applyAlignment="1">
      <alignment horizontal="center" vertical="center" wrapText="1"/>
    </xf>
    <xf numFmtId="0" fontId="11" fillId="11" borderId="6" xfId="0" applyFont="1" applyFill="1" applyBorder="1" applyAlignment="1">
      <alignment horizontal="center" vertical="center"/>
    </xf>
    <xf numFmtId="0" fontId="11" fillId="11" borderId="1" xfId="0" applyFont="1" applyFill="1" applyBorder="1" applyAlignment="1">
      <alignment horizontal="center" vertical="center"/>
    </xf>
    <xf numFmtId="0" fontId="0" fillId="0" borderId="19" xfId="0" applyBorder="1" applyAlignment="1">
      <alignment horizontal="center"/>
    </xf>
    <xf numFmtId="0" fontId="0" fillId="0" borderId="1" xfId="0" applyBorder="1" applyAlignment="1">
      <alignment horizontal="center"/>
    </xf>
    <xf numFmtId="0" fontId="26" fillId="0" borderId="1" xfId="0" applyFont="1" applyBorder="1" applyAlignment="1">
      <alignment horizontal="center" vertical="center" wrapText="1"/>
    </xf>
    <xf numFmtId="0" fontId="23" fillId="0" borderId="1" xfId="0" applyFont="1" applyBorder="1" applyAlignment="1">
      <alignment horizontal="left" vertical="center" wrapText="1"/>
    </xf>
    <xf numFmtId="0" fontId="23" fillId="6" borderId="1" xfId="0" applyFont="1" applyFill="1" applyBorder="1" applyAlignment="1">
      <alignment horizontal="left" vertical="center" wrapText="1"/>
    </xf>
    <xf numFmtId="14" fontId="15"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3" fillId="11"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13" fillId="12" borderId="6" xfId="0" applyFont="1" applyFill="1" applyBorder="1" applyAlignment="1">
      <alignment horizontal="center" vertical="center"/>
    </xf>
    <xf numFmtId="0" fontId="13" fillId="12" borderId="19" xfId="0" applyFont="1" applyFill="1" applyBorder="1" applyAlignment="1">
      <alignment horizontal="center" vertical="center"/>
    </xf>
    <xf numFmtId="0" fontId="13" fillId="12" borderId="16" xfId="0" applyFont="1" applyFill="1" applyBorder="1" applyAlignment="1">
      <alignment horizontal="center" vertical="center"/>
    </xf>
    <xf numFmtId="0" fontId="15" fillId="0" borderId="6" xfId="0" applyFont="1" applyBorder="1" applyAlignment="1">
      <alignment horizontal="center" vertical="center"/>
    </xf>
    <xf numFmtId="0" fontId="15" fillId="0" borderId="19" xfId="0" applyFont="1" applyBorder="1" applyAlignment="1">
      <alignment horizontal="center" vertical="center"/>
    </xf>
    <xf numFmtId="0" fontId="15" fillId="0" borderId="16" xfId="0" applyFont="1" applyBorder="1" applyAlignment="1">
      <alignment horizontal="center" vertical="center"/>
    </xf>
    <xf numFmtId="0" fontId="15" fillId="6" borderId="6" xfId="0" applyFont="1" applyFill="1" applyBorder="1" applyAlignment="1">
      <alignment horizontal="center" vertical="center"/>
    </xf>
    <xf numFmtId="0" fontId="15" fillId="6" borderId="19" xfId="0" applyFont="1" applyFill="1" applyBorder="1" applyAlignment="1">
      <alignment horizontal="center" vertical="center"/>
    </xf>
    <xf numFmtId="0" fontId="15" fillId="6" borderId="16" xfId="0" applyFont="1" applyFill="1" applyBorder="1" applyAlignment="1">
      <alignment horizontal="center" vertical="center"/>
    </xf>
    <xf numFmtId="0" fontId="11" fillId="11" borderId="16" xfId="0" applyFont="1" applyFill="1" applyBorder="1" applyAlignment="1">
      <alignment horizontal="center" vertical="center"/>
    </xf>
    <xf numFmtId="0" fontId="13"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11" fillId="11" borderId="1" xfId="0" applyFont="1" applyFill="1" applyBorder="1" applyAlignment="1">
      <alignment horizontal="center" vertical="center" wrapText="1"/>
    </xf>
    <xf numFmtId="0" fontId="30" fillId="0" borderId="6" xfId="0" applyFont="1" applyBorder="1" applyAlignment="1">
      <alignment horizontal="justify" vertical="top" wrapText="1"/>
    </xf>
    <xf numFmtId="0" fontId="30" fillId="0" borderId="19" xfId="0" applyFont="1" applyBorder="1" applyAlignment="1">
      <alignment horizontal="justify" vertical="top" wrapText="1"/>
    </xf>
    <xf numFmtId="0" fontId="30" fillId="0" borderId="16" xfId="0" applyFont="1" applyBorder="1" applyAlignment="1">
      <alignment horizontal="justify" vertical="top" wrapText="1"/>
    </xf>
    <xf numFmtId="0" fontId="19" fillId="12" borderId="1" xfId="0" applyFont="1" applyFill="1" applyBorder="1" applyAlignment="1">
      <alignment horizontal="center" vertical="center" wrapText="1"/>
    </xf>
    <xf numFmtId="0" fontId="0" fillId="0" borderId="10" xfId="0" applyBorder="1" applyAlignment="1">
      <alignment horizontal="center"/>
    </xf>
    <xf numFmtId="0" fontId="11" fillId="0" borderId="6"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2" fillId="0" borderId="6" xfId="0" applyFont="1" applyBorder="1" applyAlignment="1">
      <alignment horizontal="left" vertical="center" wrapText="1"/>
    </xf>
    <xf numFmtId="0" fontId="12" fillId="0" borderId="19" xfId="0" applyFont="1" applyBorder="1" applyAlignment="1">
      <alignment horizontal="left" vertical="center"/>
    </xf>
    <xf numFmtId="0" fontId="12" fillId="0" borderId="16" xfId="0" applyFont="1" applyBorder="1" applyAlignment="1">
      <alignment horizontal="left" vertical="center"/>
    </xf>
    <xf numFmtId="0" fontId="26" fillId="0" borderId="6"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6" xfId="0" applyFont="1" applyBorder="1" applyAlignment="1">
      <alignment horizontal="center" vertical="center" wrapText="1"/>
    </xf>
    <xf numFmtId="0" fontId="23" fillId="0" borderId="6" xfId="0" applyFont="1" applyBorder="1" applyAlignment="1">
      <alignment horizontal="left" vertical="center" wrapText="1"/>
    </xf>
    <xf numFmtId="0" fontId="23" fillId="0" borderId="19" xfId="0" applyFont="1" applyBorder="1" applyAlignment="1">
      <alignment horizontal="left" vertical="center" wrapText="1"/>
    </xf>
    <xf numFmtId="0" fontId="23" fillId="0" borderId="16" xfId="0" applyFont="1" applyBorder="1" applyAlignment="1">
      <alignment horizontal="left" vertical="center" wrapText="1"/>
    </xf>
    <xf numFmtId="0" fontId="23" fillId="6" borderId="6" xfId="0" applyFont="1" applyFill="1" applyBorder="1" applyAlignment="1">
      <alignment horizontal="left" vertical="center" wrapText="1"/>
    </xf>
    <xf numFmtId="0" fontId="23" fillId="6" borderId="19" xfId="0" applyFont="1" applyFill="1" applyBorder="1" applyAlignment="1">
      <alignment horizontal="left" vertical="center" wrapText="1"/>
    </xf>
    <xf numFmtId="0" fontId="23" fillId="6" borderId="16" xfId="0" applyFont="1" applyFill="1" applyBorder="1" applyAlignment="1">
      <alignment horizontal="left" vertical="center" wrapText="1"/>
    </xf>
    <xf numFmtId="0" fontId="15" fillId="0" borderId="0" xfId="0" applyFont="1" applyFill="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1" fillId="0" borderId="1" xfId="0" applyFont="1" applyFill="1" applyBorder="1" applyAlignment="1">
      <alignment horizontal="center" wrapText="1"/>
    </xf>
    <xf numFmtId="0" fontId="14" fillId="0" borderId="1" xfId="0" applyFont="1" applyFill="1" applyBorder="1" applyAlignment="1">
      <alignment horizontal="center" wrapText="1"/>
    </xf>
    <xf numFmtId="0" fontId="13" fillId="0" borderId="1" xfId="0" applyFont="1" applyFill="1" applyBorder="1" applyAlignment="1">
      <alignment horizontal="center" vertical="center" wrapText="1"/>
    </xf>
    <xf numFmtId="0" fontId="18" fillId="0" borderId="0" xfId="0" applyFont="1" applyFill="1" applyAlignment="1">
      <alignment horizontal="center" vertical="center"/>
    </xf>
    <xf numFmtId="0" fontId="18" fillId="0" borderId="1" xfId="0" applyFont="1" applyFill="1" applyBorder="1" applyAlignment="1">
      <alignment horizontal="center" vertical="center"/>
    </xf>
    <xf numFmtId="0" fontId="12" fillId="0" borderId="25" xfId="0" applyFont="1" applyFill="1" applyBorder="1" applyAlignment="1">
      <alignment horizontal="center" vertical="center"/>
    </xf>
    <xf numFmtId="0" fontId="18" fillId="0" borderId="1" xfId="0" applyFont="1" applyFill="1" applyBorder="1" applyAlignment="1">
      <alignment horizontal="center" vertical="center" wrapText="1"/>
    </xf>
    <xf numFmtId="0" fontId="12" fillId="0" borderId="25" xfId="0" applyFont="1" applyFill="1" applyBorder="1" applyAlignment="1">
      <alignment vertical="center"/>
    </xf>
    <xf numFmtId="0" fontId="18" fillId="0" borderId="1" xfId="0" applyFont="1" applyFill="1" applyBorder="1" applyAlignment="1">
      <alignment horizontal="justify" vertical="center" wrapText="1"/>
    </xf>
    <xf numFmtId="0" fontId="16" fillId="0" borderId="6" xfId="0" applyFont="1" applyFill="1" applyBorder="1" applyAlignment="1">
      <alignment horizontal="justify" vertical="center" wrapText="1"/>
    </xf>
    <xf numFmtId="0" fontId="14" fillId="0" borderId="0" xfId="0" applyFont="1" applyFill="1" applyAlignment="1">
      <alignment vertical="center"/>
    </xf>
    <xf numFmtId="0" fontId="50" fillId="0" borderId="6" xfId="0" applyFont="1" applyFill="1" applyBorder="1" applyAlignment="1">
      <alignment horizontal="center" vertical="center" wrapText="1"/>
    </xf>
    <xf numFmtId="0" fontId="50" fillId="0" borderId="19" xfId="0" applyFont="1" applyFill="1" applyBorder="1" applyAlignment="1">
      <alignment horizontal="center" vertical="center" wrapText="1"/>
    </xf>
    <xf numFmtId="0" fontId="50" fillId="0" borderId="16" xfId="0" applyFont="1" applyFill="1" applyBorder="1" applyAlignment="1">
      <alignment horizontal="center" vertical="center" wrapText="1"/>
    </xf>
    <xf numFmtId="0" fontId="21" fillId="0" borderId="6"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6"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14" fillId="0" borderId="0" xfId="0" applyFont="1" applyFill="1" applyAlignment="1">
      <alignment horizontal="center" vertical="center"/>
    </xf>
    <xf numFmtId="0" fontId="21" fillId="0" borderId="1" xfId="0" applyFont="1" applyFill="1" applyBorder="1" applyAlignment="1">
      <alignment horizontal="center" vertical="center" wrapText="1"/>
    </xf>
    <xf numFmtId="0" fontId="16" fillId="0" borderId="0" xfId="0" applyFont="1" applyFill="1" applyBorder="1" applyAlignment="1">
      <alignment vertical="center"/>
    </xf>
    <xf numFmtId="0" fontId="16" fillId="0" borderId="42" xfId="0" applyFont="1" applyFill="1" applyBorder="1" applyAlignment="1">
      <alignment vertical="center" wrapText="1"/>
    </xf>
    <xf numFmtId="0" fontId="16" fillId="0" borderId="30" xfId="0" applyFont="1" applyFill="1" applyBorder="1" applyAlignment="1">
      <alignment vertical="center" wrapText="1"/>
    </xf>
    <xf numFmtId="0" fontId="16" fillId="0" borderId="25" xfId="0" applyFont="1" applyFill="1" applyBorder="1" applyAlignment="1">
      <alignment vertical="center" wrapText="1"/>
    </xf>
    <xf numFmtId="0" fontId="16" fillId="0" borderId="26" xfId="0" applyFont="1" applyFill="1" applyBorder="1" applyAlignment="1">
      <alignment horizontal="center" vertical="center" wrapText="1"/>
    </xf>
    <xf numFmtId="0" fontId="16" fillId="0" borderId="45" xfId="0" applyFont="1" applyFill="1" applyBorder="1" applyAlignment="1">
      <alignment horizontal="justify" vertical="center" wrapText="1"/>
    </xf>
    <xf numFmtId="0" fontId="16" fillId="0" borderId="26" xfId="0" applyFont="1" applyFill="1" applyBorder="1" applyAlignment="1">
      <alignment vertical="center" wrapText="1"/>
    </xf>
    <xf numFmtId="0" fontId="50" fillId="0" borderId="6" xfId="0" applyFont="1" applyFill="1" applyBorder="1" applyAlignment="1">
      <alignment horizontal="left" vertical="center"/>
    </xf>
    <xf numFmtId="0" fontId="50" fillId="0" borderId="19" xfId="0" applyFont="1" applyFill="1" applyBorder="1" applyAlignment="1">
      <alignment horizontal="left" vertical="center"/>
    </xf>
    <xf numFmtId="0" fontId="50" fillId="0" borderId="16" xfId="0" applyFont="1" applyFill="1" applyBorder="1" applyAlignment="1">
      <alignment horizontal="left" vertical="center"/>
    </xf>
    <xf numFmtId="0" fontId="50" fillId="0" borderId="6" xfId="0" applyFont="1" applyFill="1" applyBorder="1" applyAlignment="1">
      <alignment horizontal="left" vertical="center" wrapText="1"/>
    </xf>
    <xf numFmtId="0" fontId="50" fillId="0" borderId="19" xfId="0" applyFont="1" applyFill="1" applyBorder="1" applyAlignment="1">
      <alignment horizontal="left" vertical="center" wrapText="1"/>
    </xf>
    <xf numFmtId="0" fontId="50" fillId="0" borderId="16" xfId="0" applyFont="1" applyFill="1" applyBorder="1" applyAlignment="1">
      <alignment horizontal="left" vertical="center" wrapText="1"/>
    </xf>
    <xf numFmtId="0" fontId="52" fillId="0" borderId="0" xfId="0" applyFont="1" applyAlignment="1">
      <alignment vertical="center"/>
    </xf>
    <xf numFmtId="0" fontId="53" fillId="0" borderId="0" xfId="0" applyFont="1" applyAlignment="1">
      <alignment wrapText="1"/>
    </xf>
    <xf numFmtId="0" fontId="53" fillId="0" borderId="0" xfId="0" applyFont="1" applyAlignment="1">
      <alignment horizontal="center" vertical="center" wrapText="1"/>
    </xf>
    <xf numFmtId="0" fontId="50" fillId="0" borderId="0" xfId="0" applyFont="1" applyAlignment="1">
      <alignment horizontal="center" wrapText="1"/>
    </xf>
    <xf numFmtId="0" fontId="50" fillId="0" borderId="1" xfId="0" applyFont="1" applyBorder="1" applyAlignment="1">
      <alignment horizontal="center" vertical="center" wrapText="1"/>
    </xf>
    <xf numFmtId="0" fontId="50" fillId="0" borderId="1" xfId="0" applyFont="1" applyBorder="1" applyAlignment="1">
      <alignment horizontal="left" vertical="center" wrapText="1"/>
    </xf>
    <xf numFmtId="0" fontId="50" fillId="6" borderId="1" xfId="0" applyFont="1" applyFill="1" applyBorder="1" applyAlignment="1">
      <alignment horizontal="left" vertical="center" wrapText="1"/>
    </xf>
    <xf numFmtId="0" fontId="53" fillId="0" borderId="0" xfId="0" applyFont="1" applyFill="1" applyAlignment="1">
      <alignment vertical="center"/>
    </xf>
    <xf numFmtId="0" fontId="50" fillId="0" borderId="6"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19" xfId="0" applyFont="1" applyFill="1" applyBorder="1" applyAlignment="1">
      <alignment horizontal="center" vertical="center"/>
    </xf>
    <xf numFmtId="0" fontId="50" fillId="0" borderId="33" xfId="0" applyFont="1" applyFill="1" applyBorder="1" applyAlignment="1">
      <alignment horizontal="center" vertical="center"/>
    </xf>
    <xf numFmtId="0" fontId="50" fillId="0" borderId="1" xfId="0" applyFont="1" applyFill="1" applyBorder="1" applyAlignment="1">
      <alignment horizontal="center" vertical="center"/>
    </xf>
    <xf numFmtId="0" fontId="50" fillId="0" borderId="1" xfId="0" applyFont="1" applyFill="1" applyBorder="1" applyAlignment="1">
      <alignment horizontal="center" vertical="center" wrapText="1"/>
    </xf>
    <xf numFmtId="0" fontId="53" fillId="0" borderId="0" xfId="0" applyFont="1" applyFill="1" applyAlignment="1">
      <alignment horizontal="center" vertical="center"/>
    </xf>
    <xf numFmtId="0" fontId="50" fillId="0" borderId="1" xfId="0" applyFont="1" applyFill="1" applyBorder="1" applyAlignment="1">
      <alignment horizontal="center" vertical="center" wrapText="1"/>
    </xf>
    <xf numFmtId="0" fontId="50" fillId="0" borderId="1" xfId="0" applyFont="1" applyFill="1" applyBorder="1" applyAlignment="1">
      <alignment horizontal="center" wrapText="1"/>
    </xf>
    <xf numFmtId="0" fontId="50" fillId="0" borderId="34" xfId="0" applyFont="1" applyFill="1" applyBorder="1" applyAlignment="1">
      <alignment horizontal="center" vertical="center" wrapText="1"/>
    </xf>
    <xf numFmtId="0" fontId="53" fillId="0" borderId="16" xfId="0" applyFont="1" applyFill="1" applyBorder="1" applyAlignment="1">
      <alignment horizontal="center" wrapText="1"/>
    </xf>
    <xf numFmtId="0" fontId="53" fillId="0" borderId="1" xfId="0" applyFont="1" applyFill="1" applyBorder="1" applyAlignment="1">
      <alignment horizontal="center" wrapText="1"/>
    </xf>
    <xf numFmtId="0" fontId="53" fillId="0" borderId="30" xfId="0" applyFont="1" applyFill="1" applyBorder="1" applyAlignment="1">
      <alignment vertical="center" wrapText="1"/>
    </xf>
    <xf numFmtId="0" fontId="53" fillId="0" borderId="1" xfId="0" applyFont="1" applyFill="1" applyBorder="1" applyAlignment="1">
      <alignment horizontal="justify" vertical="center" wrapText="1"/>
    </xf>
    <xf numFmtId="0" fontId="53" fillId="0" borderId="26" xfId="0" applyFont="1" applyFill="1" applyBorder="1" applyAlignment="1">
      <alignment vertical="center" wrapText="1"/>
    </xf>
    <xf numFmtId="0" fontId="53" fillId="0" borderId="25" xfId="0" applyFont="1" applyFill="1" applyBorder="1" applyAlignment="1">
      <alignment vertical="center" wrapText="1"/>
    </xf>
    <xf numFmtId="0" fontId="53" fillId="0" borderId="31" xfId="0" applyFont="1" applyFill="1" applyBorder="1" applyAlignment="1">
      <alignment horizontal="center" vertical="center"/>
    </xf>
    <xf numFmtId="0" fontId="53" fillId="0" borderId="26" xfId="0" applyFont="1" applyFill="1" applyBorder="1" applyAlignment="1">
      <alignment horizontal="center" vertical="center" wrapText="1"/>
    </xf>
    <xf numFmtId="0" fontId="53" fillId="0" borderId="1" xfId="2" applyFont="1" applyFill="1" applyBorder="1" applyAlignment="1" applyProtection="1">
      <alignment vertical="center" wrapText="1"/>
      <protection locked="0"/>
    </xf>
    <xf numFmtId="0" fontId="53" fillId="0" borderId="32" xfId="0" applyFont="1" applyFill="1" applyBorder="1" applyAlignment="1">
      <alignment horizontal="center" vertical="center"/>
    </xf>
    <xf numFmtId="0" fontId="53" fillId="0" borderId="26" xfId="0" applyFont="1" applyFill="1" applyBorder="1" applyAlignment="1">
      <alignment horizontal="center" vertical="center"/>
    </xf>
    <xf numFmtId="0" fontId="53" fillId="0" borderId="27" xfId="0" applyFont="1" applyFill="1" applyBorder="1" applyAlignment="1">
      <alignment vertical="center" wrapText="1"/>
    </xf>
    <xf numFmtId="0" fontId="53" fillId="0" borderId="40" xfId="2" applyFont="1" applyFill="1" applyBorder="1" applyAlignment="1" applyProtection="1">
      <alignment vertical="center" wrapText="1"/>
      <protection locked="0"/>
    </xf>
    <xf numFmtId="0" fontId="53" fillId="0" borderId="32" xfId="0" applyFont="1" applyFill="1" applyBorder="1" applyAlignment="1">
      <alignment horizontal="center" vertical="center" wrapText="1"/>
    </xf>
    <xf numFmtId="0" fontId="53" fillId="0" borderId="28" xfId="0" applyFont="1" applyFill="1" applyBorder="1" applyAlignment="1">
      <alignment vertical="center" wrapText="1"/>
    </xf>
    <xf numFmtId="0" fontId="53" fillId="0" borderId="39" xfId="0" applyFont="1" applyFill="1" applyBorder="1" applyAlignment="1">
      <alignment vertical="center" wrapText="1"/>
    </xf>
    <xf numFmtId="0" fontId="53" fillId="0" borderId="38"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2" fillId="0" borderId="1" xfId="0" applyFont="1" applyBorder="1" applyAlignment="1">
      <alignment horizontal="center"/>
    </xf>
    <xf numFmtId="0" fontId="52" fillId="0" borderId="19" xfId="0" applyFont="1" applyBorder="1" applyAlignment="1">
      <alignment horizontal="center"/>
    </xf>
    <xf numFmtId="0" fontId="8" fillId="11" borderId="6" xfId="0" applyFont="1" applyFill="1" applyBorder="1" applyAlignment="1">
      <alignment horizontal="center" vertical="center" wrapText="1"/>
    </xf>
    <xf numFmtId="0" fontId="8" fillId="6" borderId="6" xfId="0" applyFont="1" applyFill="1" applyBorder="1" applyAlignment="1">
      <alignment horizontal="center" vertical="center"/>
    </xf>
    <xf numFmtId="0" fontId="8" fillId="6" borderId="19" xfId="0" applyFont="1" applyFill="1" applyBorder="1" applyAlignment="1">
      <alignment horizontal="center" vertical="center"/>
    </xf>
    <xf numFmtId="0" fontId="8" fillId="6" borderId="16" xfId="0" applyFont="1" applyFill="1" applyBorder="1" applyAlignment="1">
      <alignment horizontal="center" vertical="center"/>
    </xf>
    <xf numFmtId="0" fontId="8" fillId="6" borderId="6"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0" borderId="6" xfId="0" applyFont="1" applyBorder="1" applyAlignment="1">
      <alignment horizontal="center" vertical="center"/>
    </xf>
    <xf numFmtId="0" fontId="8" fillId="0" borderId="19" xfId="0" applyFont="1" applyBorder="1" applyAlignment="1">
      <alignment horizontal="center" vertical="center"/>
    </xf>
    <xf numFmtId="0" fontId="8" fillId="0" borderId="16" xfId="0" applyFont="1" applyBorder="1" applyAlignment="1">
      <alignment horizontal="center" vertical="center"/>
    </xf>
    <xf numFmtId="0" fontId="8" fillId="12" borderId="1" xfId="0" applyFont="1" applyFill="1" applyBorder="1" applyAlignment="1">
      <alignment horizontal="center" vertical="center"/>
    </xf>
    <xf numFmtId="0" fontId="56" fillId="0" borderId="0" xfId="0" applyFont="1"/>
    <xf numFmtId="0" fontId="8" fillId="11" borderId="6" xfId="0" applyFont="1" applyFill="1" applyBorder="1" applyAlignment="1">
      <alignment horizontal="center" vertical="center"/>
    </xf>
    <xf numFmtId="0" fontId="8" fillId="11" borderId="19" xfId="0" applyFont="1" applyFill="1" applyBorder="1" applyAlignment="1">
      <alignment horizontal="center" vertical="center"/>
    </xf>
    <xf numFmtId="0" fontId="8" fillId="11" borderId="16" xfId="0" applyFont="1" applyFill="1" applyBorder="1" applyAlignment="1">
      <alignment horizontal="center" vertical="center"/>
    </xf>
    <xf numFmtId="0" fontId="47" fillId="12" borderId="1" xfId="0" applyFont="1" applyFill="1" applyBorder="1" applyAlignment="1">
      <alignment horizontal="center" vertical="center" wrapText="1"/>
    </xf>
    <xf numFmtId="0" fontId="47" fillId="12" borderId="1" xfId="0" applyFont="1" applyFill="1" applyBorder="1" applyAlignment="1">
      <alignment horizontal="center" vertical="center"/>
    </xf>
    <xf numFmtId="0" fontId="47" fillId="12" borderId="34" xfId="0" applyFont="1" applyFill="1" applyBorder="1" applyAlignment="1">
      <alignment horizontal="center" vertical="center" wrapText="1"/>
    </xf>
    <xf numFmtId="0" fontId="47" fillId="0" borderId="2" xfId="0" applyFont="1" applyFill="1" applyBorder="1" applyAlignment="1">
      <alignment horizontal="center" wrapText="1"/>
    </xf>
    <xf numFmtId="0" fontId="47" fillId="0" borderId="2" xfId="0" applyFont="1" applyFill="1" applyBorder="1" applyAlignment="1">
      <alignment horizontal="center" vertical="center" wrapText="1"/>
    </xf>
    <xf numFmtId="0" fontId="8" fillId="12" borderId="2" xfId="0" applyFont="1" applyFill="1" applyBorder="1" applyAlignment="1">
      <alignment horizontal="center" wrapText="1"/>
    </xf>
    <xf numFmtId="0" fontId="8" fillId="0" borderId="2"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16" fillId="6" borderId="30" xfId="0" applyFont="1" applyFill="1" applyBorder="1" applyAlignment="1">
      <alignment horizontal="justify" vertical="top" wrapText="1"/>
    </xf>
    <xf numFmtId="0" fontId="16" fillId="0" borderId="30" xfId="0" applyFont="1" applyFill="1" applyBorder="1" applyAlignment="1">
      <alignment horizontal="justify" vertical="top" wrapText="1"/>
    </xf>
    <xf numFmtId="0" fontId="16" fillId="0" borderId="25" xfId="0" applyFont="1" applyFill="1" applyBorder="1" applyAlignment="1">
      <alignment horizontal="center" vertical="center" wrapText="1"/>
    </xf>
    <xf numFmtId="0" fontId="16" fillId="0" borderId="25" xfId="0" applyFont="1" applyFill="1" applyBorder="1" applyAlignment="1">
      <alignment vertical="center"/>
    </xf>
    <xf numFmtId="0" fontId="16" fillId="0" borderId="26" xfId="0" applyFont="1" applyFill="1" applyBorder="1" applyAlignment="1">
      <alignment vertical="center"/>
    </xf>
    <xf numFmtId="0" fontId="47" fillId="11" borderId="1" xfId="0" applyFont="1" applyFill="1" applyBorder="1" applyAlignment="1">
      <alignment horizontal="center" vertical="center"/>
    </xf>
    <xf numFmtId="0" fontId="16" fillId="0" borderId="6" xfId="0" applyFont="1" applyFill="1" applyBorder="1" applyAlignment="1">
      <alignment horizontal="justify" vertical="center"/>
    </xf>
    <xf numFmtId="0" fontId="16" fillId="0" borderId="19" xfId="0" applyFont="1" applyFill="1" applyBorder="1" applyAlignment="1">
      <alignment horizontal="justify" vertical="center"/>
    </xf>
    <xf numFmtId="0" fontId="16" fillId="0" borderId="16" xfId="0" applyFont="1" applyFill="1" applyBorder="1" applyAlignment="1">
      <alignment horizontal="justify" vertical="center"/>
    </xf>
  </cellXfs>
  <cellStyles count="4">
    <cellStyle name="Normal" xfId="0" builtinId="0"/>
    <cellStyle name="Normal 2" xfId="2" xr:uid="{00000000-0005-0000-0000-000001000000}"/>
    <cellStyle name="Normal 2 3" xfId="3" xr:uid="{00000000-0005-0000-0000-000002000000}"/>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634246</xdr:colOff>
      <xdr:row>6</xdr:row>
      <xdr:rowOff>95250</xdr:rowOff>
    </xdr:from>
    <xdr:to>
      <xdr:col>1</xdr:col>
      <xdr:colOff>1828799</xdr:colOff>
      <xdr:row>8</xdr:row>
      <xdr:rowOff>217714</xdr:rowOff>
    </xdr:to>
    <xdr:pic>
      <xdr:nvPicPr>
        <xdr:cNvPr id="2" name="Picture 1" descr="escudo negro">
          <a:extLst>
            <a:ext uri="{FF2B5EF4-FFF2-40B4-BE49-F238E27FC236}">
              <a16:creationId xmlns:a16="http://schemas.microsoft.com/office/drawing/2014/main" id="{724E51EA-5BC8-4741-8977-991ACAF0849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0317" y="258536"/>
          <a:ext cx="1194553" cy="12110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396875</xdr:colOff>
      <xdr:row>5</xdr:row>
      <xdr:rowOff>47625</xdr:rowOff>
    </xdr:from>
    <xdr:to>
      <xdr:col>2</xdr:col>
      <xdr:colOff>337303</xdr:colOff>
      <xdr:row>7</xdr:row>
      <xdr:rowOff>215446</xdr:rowOff>
    </xdr:to>
    <xdr:pic>
      <xdr:nvPicPr>
        <xdr:cNvPr id="3" name="Picture 1" descr="escudo negro">
          <a:extLst>
            <a:ext uri="{FF2B5EF4-FFF2-40B4-BE49-F238E27FC236}">
              <a16:creationId xmlns:a16="http://schemas.microsoft.com/office/drawing/2014/main" id="{EF332BE9-AE8A-4094-B1E4-D8CB31516A9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8500" y="206375"/>
          <a:ext cx="1194553" cy="126319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734218</xdr:colOff>
      <xdr:row>4</xdr:row>
      <xdr:rowOff>67469</xdr:rowOff>
    </xdr:from>
    <xdr:to>
      <xdr:col>2</xdr:col>
      <xdr:colOff>178553</xdr:colOff>
      <xdr:row>6</xdr:row>
      <xdr:rowOff>235290</xdr:rowOff>
    </xdr:to>
    <xdr:pic>
      <xdr:nvPicPr>
        <xdr:cNvPr id="3" name="Picture 1" descr="escudo negro">
          <a:extLst>
            <a:ext uri="{FF2B5EF4-FFF2-40B4-BE49-F238E27FC236}">
              <a16:creationId xmlns:a16="http://schemas.microsoft.com/office/drawing/2014/main" id="{14C3DB98-A242-40B5-8C84-F433C2997CF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2656" y="226219"/>
          <a:ext cx="1408866" cy="125922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B924FE8B-4FD7-470B-9DB8-9054B318ECD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621" y="444500"/>
          <a:ext cx="1194553" cy="1270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V34"/>
  <sheetViews>
    <sheetView zoomScale="112" zoomScaleNormal="112" zoomScaleSheetLayoutView="90" workbookViewId="0">
      <selection activeCell="D4" sqref="D4:D6"/>
    </sheetView>
  </sheetViews>
  <sheetFormatPr baseColWidth="10"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126" t="s">
        <v>36</v>
      </c>
      <c r="D2" s="148" t="s">
        <v>19</v>
      </c>
      <c r="E2" s="149"/>
      <c r="F2" s="149"/>
      <c r="G2" s="149"/>
      <c r="H2" s="149"/>
      <c r="I2" s="149"/>
      <c r="J2" s="149"/>
      <c r="K2" s="149"/>
      <c r="L2" s="149"/>
      <c r="M2" s="149"/>
      <c r="N2" s="149"/>
      <c r="O2" s="149"/>
      <c r="P2" s="149"/>
      <c r="Q2" s="149"/>
      <c r="R2" s="149"/>
      <c r="S2" s="149"/>
      <c r="T2" s="149"/>
      <c r="U2" s="149"/>
      <c r="V2" s="150"/>
    </row>
    <row r="3" spans="3:22" ht="15" customHeight="1" x14ac:dyDescent="0.25">
      <c r="C3" s="127"/>
      <c r="D3" s="138" t="s">
        <v>20</v>
      </c>
      <c r="E3" s="139"/>
      <c r="F3" s="139"/>
      <c r="G3" s="139"/>
      <c r="H3" s="139"/>
      <c r="I3" s="139"/>
      <c r="J3" s="139"/>
      <c r="K3" s="140"/>
      <c r="L3" s="129" t="s">
        <v>18</v>
      </c>
      <c r="M3" s="130"/>
      <c r="N3" s="130"/>
      <c r="O3" s="130"/>
      <c r="P3" s="130"/>
      <c r="Q3" s="130"/>
      <c r="R3" s="130"/>
      <c r="S3" s="130"/>
      <c r="T3" s="131"/>
      <c r="U3" s="157" t="s">
        <v>37</v>
      </c>
      <c r="V3" s="158"/>
    </row>
    <row r="4" spans="3:22" ht="30" customHeight="1" x14ac:dyDescent="0.25">
      <c r="C4" s="127"/>
      <c r="D4" s="163" t="s">
        <v>21</v>
      </c>
      <c r="E4" s="135" t="s">
        <v>42</v>
      </c>
      <c r="F4" s="151" t="s">
        <v>33</v>
      </c>
      <c r="G4" s="152"/>
      <c r="H4" s="152"/>
      <c r="I4" s="153"/>
      <c r="J4" s="135" t="s">
        <v>40</v>
      </c>
      <c r="K4" s="135" t="s">
        <v>34</v>
      </c>
      <c r="L4" s="132" t="s">
        <v>35</v>
      </c>
      <c r="M4" s="132" t="s">
        <v>22</v>
      </c>
      <c r="N4" s="132" t="s">
        <v>23</v>
      </c>
      <c r="O4" s="141" t="s">
        <v>24</v>
      </c>
      <c r="P4" s="142"/>
      <c r="Q4" s="132" t="s">
        <v>23</v>
      </c>
      <c r="R4" s="143" t="s">
        <v>26</v>
      </c>
      <c r="S4" s="144"/>
      <c r="T4" s="132" t="s">
        <v>23</v>
      </c>
      <c r="U4" s="159"/>
      <c r="V4" s="160"/>
    </row>
    <row r="5" spans="3:22" ht="15" customHeight="1" x14ac:dyDescent="0.25">
      <c r="C5" s="127"/>
      <c r="D5" s="164"/>
      <c r="E5" s="136"/>
      <c r="F5" s="154"/>
      <c r="G5" s="155"/>
      <c r="H5" s="155"/>
      <c r="I5" s="156"/>
      <c r="J5" s="136"/>
      <c r="K5" s="136"/>
      <c r="L5" s="133"/>
      <c r="M5" s="133"/>
      <c r="N5" s="133"/>
      <c r="O5" s="141" t="s">
        <v>25</v>
      </c>
      <c r="P5" s="142"/>
      <c r="Q5" s="133"/>
      <c r="R5" s="145"/>
      <c r="S5" s="146"/>
      <c r="T5" s="133"/>
      <c r="U5" s="161"/>
      <c r="V5" s="162"/>
    </row>
    <row r="6" spans="3:22" ht="25.5" x14ac:dyDescent="0.25">
      <c r="C6" s="128"/>
      <c r="D6" s="165"/>
      <c r="E6" s="137"/>
      <c r="F6" s="4" t="s">
        <v>29</v>
      </c>
      <c r="G6" s="4" t="s">
        <v>31</v>
      </c>
      <c r="H6" s="4" t="s">
        <v>30</v>
      </c>
      <c r="I6" s="4" t="s">
        <v>32</v>
      </c>
      <c r="J6" s="137"/>
      <c r="K6" s="137"/>
      <c r="L6" s="134"/>
      <c r="M6" s="134"/>
      <c r="N6" s="134"/>
      <c r="O6" s="39" t="s">
        <v>16</v>
      </c>
      <c r="P6" s="39" t="s">
        <v>17</v>
      </c>
      <c r="Q6" s="134"/>
      <c r="R6" s="39" t="s">
        <v>27</v>
      </c>
      <c r="S6" s="39" t="s">
        <v>28</v>
      </c>
      <c r="T6" s="134"/>
      <c r="U6" s="6" t="s">
        <v>16</v>
      </c>
      <c r="V6" s="6" t="s">
        <v>17</v>
      </c>
    </row>
    <row r="7" spans="3:22" s="7" customFormat="1" ht="15" customHeight="1" x14ac:dyDescent="0.25">
      <c r="C7" s="9">
        <v>1</v>
      </c>
      <c r="D7" s="10" t="s">
        <v>0</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38</v>
      </c>
      <c r="V7" s="8"/>
    </row>
    <row r="8" spans="3:22" ht="15" customHeight="1" x14ac:dyDescent="0.25">
      <c r="C8" s="2">
        <v>2</v>
      </c>
      <c r="D8" s="10" t="s">
        <v>3</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38</v>
      </c>
      <c r="V8" s="8"/>
    </row>
    <row r="9" spans="3:22" x14ac:dyDescent="0.25">
      <c r="C9" s="2">
        <v>3</v>
      </c>
      <c r="D9" s="10" t="s">
        <v>1</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39</v>
      </c>
    </row>
    <row r="10" spans="3:22" x14ac:dyDescent="0.25">
      <c r="C10" s="2">
        <v>4</v>
      </c>
      <c r="D10" s="10" t="s">
        <v>2</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38</v>
      </c>
      <c r="V10" s="8"/>
    </row>
    <row r="11" spans="3:22" x14ac:dyDescent="0.25">
      <c r="C11" s="2">
        <v>5</v>
      </c>
      <c r="D11" s="10" t="s">
        <v>4</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39</v>
      </c>
    </row>
    <row r="12" spans="3:22" x14ac:dyDescent="0.25">
      <c r="C12" s="2">
        <v>6</v>
      </c>
      <c r="D12" s="20" t="s">
        <v>5</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39</v>
      </c>
    </row>
    <row r="13" spans="3:22" x14ac:dyDescent="0.25">
      <c r="C13" s="2">
        <v>7</v>
      </c>
      <c r="D13" s="10" t="s">
        <v>6</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38</v>
      </c>
      <c r="V13" s="8"/>
    </row>
    <row r="14" spans="3:22" x14ac:dyDescent="0.25">
      <c r="C14" s="2">
        <v>8</v>
      </c>
      <c r="D14" s="10" t="s">
        <v>7</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38</v>
      </c>
      <c r="V14" s="8"/>
    </row>
    <row r="15" spans="3:22" x14ac:dyDescent="0.25">
      <c r="C15" s="2">
        <v>9</v>
      </c>
      <c r="D15" s="10" t="s">
        <v>8</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38</v>
      </c>
      <c r="V15" s="8"/>
    </row>
    <row r="16" spans="3:22" x14ac:dyDescent="0.25">
      <c r="C16" s="2">
        <v>10</v>
      </c>
      <c r="D16" s="10" t="s">
        <v>9</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39</v>
      </c>
    </row>
    <row r="17" spans="3:22" s="7" customFormat="1" x14ac:dyDescent="0.25">
      <c r="C17" s="9">
        <v>11</v>
      </c>
      <c r="D17" s="10" t="s">
        <v>10</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39</v>
      </c>
    </row>
    <row r="18" spans="3:22" x14ac:dyDescent="0.25">
      <c r="C18" s="2">
        <v>12</v>
      </c>
      <c r="D18" s="10" t="s">
        <v>11</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38</v>
      </c>
      <c r="V18" s="8"/>
    </row>
    <row r="19" spans="3:22" x14ac:dyDescent="0.25">
      <c r="C19" s="2">
        <v>13</v>
      </c>
      <c r="D19" s="10" t="s">
        <v>12</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39</v>
      </c>
    </row>
    <row r="20" spans="3:22" x14ac:dyDescent="0.25">
      <c r="C20" s="2">
        <v>14</v>
      </c>
      <c r="D20" s="21" t="s">
        <v>13</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39</v>
      </c>
    </row>
    <row r="21" spans="3:22" x14ac:dyDescent="0.25">
      <c r="C21" s="2">
        <v>15</v>
      </c>
      <c r="D21" s="10" t="s">
        <v>14</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38</v>
      </c>
      <c r="V21" s="8"/>
    </row>
    <row r="22" spans="3:22" ht="15.75" thickBot="1" x14ac:dyDescent="0.3">
      <c r="C22" s="3">
        <v>16</v>
      </c>
      <c r="D22" s="22" t="s">
        <v>15</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38</v>
      </c>
      <c r="V22" s="23"/>
    </row>
    <row r="23" spans="3:22" s="34" customFormat="1" ht="25.5" customHeight="1" x14ac:dyDescent="0.25">
      <c r="C23" s="28"/>
      <c r="D23" s="29" t="s">
        <v>41</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147"/>
      <c r="E24" s="147"/>
      <c r="F24" s="147"/>
      <c r="G24" s="147"/>
      <c r="H24" s="147"/>
      <c r="I24" s="147"/>
      <c r="J24" s="147"/>
      <c r="K24" s="147"/>
      <c r="L24" s="147"/>
      <c r="M24" s="147"/>
      <c r="N24" s="147"/>
      <c r="O24" s="147"/>
      <c r="P24" s="147"/>
      <c r="Q24" s="147"/>
      <c r="R24" s="147"/>
      <c r="S24" s="147"/>
      <c r="T24" s="147"/>
      <c r="U24" s="147"/>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xr:uid="{00000000-0009-0000-0000-000000000000}"/>
  <mergeCells count="19">
    <mergeCell ref="D24:U24"/>
    <mergeCell ref="D2:V2"/>
    <mergeCell ref="F4:I5"/>
    <mergeCell ref="U3:V5"/>
    <mergeCell ref="J4:J6"/>
    <mergeCell ref="E4:E6"/>
    <mergeCell ref="D4:D6"/>
    <mergeCell ref="C2:C6"/>
    <mergeCell ref="L3:T3"/>
    <mergeCell ref="Q4:Q6"/>
    <mergeCell ref="T4:T6"/>
    <mergeCell ref="K4:K6"/>
    <mergeCell ref="L4:L6"/>
    <mergeCell ref="M4:M6"/>
    <mergeCell ref="N4:N6"/>
    <mergeCell ref="D3:K3"/>
    <mergeCell ref="O4:P4"/>
    <mergeCell ref="O5:P5"/>
    <mergeCell ref="R4:S5"/>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8"/>
  <sheetViews>
    <sheetView topLeftCell="A21" zoomScale="57" zoomScaleNormal="57" zoomScaleSheetLayoutView="51" zoomScalePageLayoutView="30" workbookViewId="0">
      <selection activeCell="A22" sqref="A22"/>
    </sheetView>
  </sheetViews>
  <sheetFormatPr baseColWidth="10" defaultColWidth="10.140625" defaultRowHeight="14.25" x14ac:dyDescent="0.25"/>
  <cols>
    <col min="1" max="1" width="2" style="41" customWidth="1"/>
    <col min="2" max="2" width="39.5703125" style="41" customWidth="1"/>
    <col min="3" max="3" width="43.140625" style="41" customWidth="1"/>
    <col min="4" max="4" width="25.28515625" style="41" customWidth="1"/>
    <col min="5" max="5" width="23.85546875" style="41" customWidth="1"/>
    <col min="6" max="6" width="195.42578125" style="41" customWidth="1"/>
    <col min="7" max="7" width="33.140625" style="41" customWidth="1"/>
    <col min="8" max="8" width="52.42578125" style="41" customWidth="1"/>
    <col min="9" max="9" width="115.7109375" style="41" customWidth="1"/>
    <col min="10" max="10" width="39.7109375" style="81" customWidth="1"/>
    <col min="11" max="11" width="212.7109375" style="41" customWidth="1"/>
    <col min="12" max="16384" width="10.140625" style="41"/>
  </cols>
  <sheetData>
    <row r="1" spans="1:14" ht="20.25" hidden="1" x14ac:dyDescent="0.25">
      <c r="A1" s="263"/>
      <c r="B1" s="263" t="s">
        <v>61</v>
      </c>
      <c r="C1" s="263"/>
      <c r="D1" s="263"/>
      <c r="E1" s="263" t="s">
        <v>61</v>
      </c>
      <c r="F1" s="263"/>
      <c r="G1" s="263" t="s">
        <v>76</v>
      </c>
      <c r="H1" s="263"/>
      <c r="I1" s="263"/>
    </row>
    <row r="2" spans="1:14" ht="20.25" hidden="1" x14ac:dyDescent="0.25">
      <c r="A2" s="263"/>
      <c r="B2" s="263" t="s">
        <v>36</v>
      </c>
      <c r="C2" s="263"/>
      <c r="D2" s="263"/>
      <c r="E2" s="263" t="s">
        <v>36</v>
      </c>
      <c r="F2" s="263"/>
      <c r="G2" s="263" t="s">
        <v>77</v>
      </c>
      <c r="H2" s="263"/>
      <c r="I2" s="263"/>
    </row>
    <row r="3" spans="1:14" ht="20.25" hidden="1" x14ac:dyDescent="0.25">
      <c r="A3" s="263"/>
      <c r="B3" s="263" t="s">
        <v>64</v>
      </c>
      <c r="C3" s="263"/>
      <c r="D3" s="263"/>
      <c r="E3" s="263" t="s">
        <v>67</v>
      </c>
      <c r="F3" s="263"/>
      <c r="G3" s="263" t="s">
        <v>78</v>
      </c>
      <c r="H3" s="263"/>
      <c r="I3" s="263"/>
    </row>
    <row r="4" spans="1:14" ht="20.25" hidden="1" x14ac:dyDescent="0.25">
      <c r="A4" s="263"/>
      <c r="B4" s="263"/>
      <c r="C4" s="263"/>
      <c r="D4" s="263"/>
      <c r="E4" s="263" t="s">
        <v>66</v>
      </c>
      <c r="F4" s="263"/>
      <c r="G4" s="263"/>
      <c r="H4" s="263"/>
      <c r="I4" s="263"/>
    </row>
    <row r="5" spans="1:14" ht="20.25" hidden="1" x14ac:dyDescent="0.25">
      <c r="A5" s="263"/>
      <c r="B5" s="263"/>
      <c r="C5" s="263"/>
      <c r="D5" s="263"/>
      <c r="E5" s="263" t="s">
        <v>70</v>
      </c>
      <c r="F5" s="263"/>
      <c r="G5" s="263"/>
      <c r="H5" s="263"/>
      <c r="I5" s="263"/>
    </row>
    <row r="6" spans="1:14" s="53" customFormat="1" ht="20.25" x14ac:dyDescent="0.3">
      <c r="A6" s="264"/>
      <c r="B6" s="265"/>
      <c r="C6" s="264"/>
      <c r="D6" s="264"/>
      <c r="E6" s="264"/>
      <c r="F6" s="264"/>
      <c r="G6" s="264"/>
      <c r="H6" s="266"/>
      <c r="I6" s="266"/>
      <c r="J6" s="91"/>
    </row>
    <row r="7" spans="1:14" s="56" customFormat="1" ht="62.25" customHeight="1" x14ac:dyDescent="0.3">
      <c r="A7" s="264"/>
      <c r="B7" s="299"/>
      <c r="C7" s="267" t="s">
        <v>105</v>
      </c>
      <c r="D7" s="267"/>
      <c r="E7" s="267"/>
      <c r="F7" s="267"/>
      <c r="G7" s="267"/>
      <c r="H7" s="267"/>
      <c r="I7" s="267"/>
      <c r="J7" s="92"/>
      <c r="K7" s="53"/>
      <c r="L7" s="53"/>
      <c r="M7" s="53"/>
      <c r="N7" s="53"/>
    </row>
    <row r="8" spans="1:14" s="56" customFormat="1" ht="24" customHeight="1" x14ac:dyDescent="0.3">
      <c r="A8" s="264"/>
      <c r="B8" s="299"/>
      <c r="C8" s="268" t="s">
        <v>104</v>
      </c>
      <c r="D8" s="268"/>
      <c r="E8" s="268"/>
      <c r="F8" s="268"/>
      <c r="G8" s="268" t="s">
        <v>102</v>
      </c>
      <c r="H8" s="268"/>
      <c r="I8" s="268"/>
      <c r="J8" s="93"/>
      <c r="K8" s="53"/>
      <c r="L8" s="53"/>
      <c r="M8" s="53"/>
      <c r="N8" s="53"/>
    </row>
    <row r="9" spans="1:14" s="56" customFormat="1" ht="24" customHeight="1" x14ac:dyDescent="0.3">
      <c r="A9" s="264"/>
      <c r="B9" s="299"/>
      <c r="C9" s="269" t="s">
        <v>103</v>
      </c>
      <c r="D9" s="269"/>
      <c r="E9" s="269"/>
      <c r="F9" s="269"/>
      <c r="G9" s="269"/>
      <c r="H9" s="269"/>
      <c r="I9" s="269"/>
      <c r="J9" s="93"/>
      <c r="K9" s="53"/>
      <c r="L9" s="53"/>
      <c r="M9" s="53"/>
      <c r="N9" s="53"/>
    </row>
    <row r="10" spans="1:14" s="56" customFormat="1" ht="18.75" customHeight="1" x14ac:dyDescent="0.3">
      <c r="A10" s="264"/>
      <c r="B10" s="300"/>
      <c r="C10" s="300"/>
      <c r="D10" s="300"/>
      <c r="E10" s="300"/>
      <c r="F10" s="300"/>
      <c r="G10" s="300"/>
      <c r="H10" s="300"/>
      <c r="I10" s="300"/>
      <c r="J10" s="94"/>
      <c r="K10" s="53"/>
      <c r="L10" s="53"/>
      <c r="M10" s="53"/>
      <c r="N10" s="53"/>
    </row>
    <row r="11" spans="1:14" ht="20.25" x14ac:dyDescent="0.25">
      <c r="A11" s="263"/>
      <c r="B11" s="174" t="s">
        <v>83</v>
      </c>
      <c r="C11" s="175"/>
      <c r="D11" s="175"/>
      <c r="E11" s="175"/>
      <c r="F11" s="175"/>
      <c r="G11" s="175"/>
      <c r="H11" s="175"/>
      <c r="I11" s="176"/>
      <c r="J11" s="95"/>
    </row>
    <row r="12" spans="1:14" ht="22.5" customHeight="1" x14ac:dyDescent="0.25">
      <c r="A12" s="270"/>
      <c r="B12" s="271" t="s">
        <v>84</v>
      </c>
      <c r="C12" s="257" t="s">
        <v>159</v>
      </c>
      <c r="D12" s="258"/>
      <c r="E12" s="258"/>
      <c r="F12" s="258"/>
      <c r="G12" s="258"/>
      <c r="H12" s="258"/>
      <c r="I12" s="259"/>
      <c r="J12" s="96"/>
    </row>
    <row r="13" spans="1:14" ht="71.25" customHeight="1" x14ac:dyDescent="0.25">
      <c r="A13" s="270"/>
      <c r="B13" s="271" t="s">
        <v>81</v>
      </c>
      <c r="C13" s="260" t="s">
        <v>158</v>
      </c>
      <c r="D13" s="261"/>
      <c r="E13" s="261"/>
      <c r="F13" s="261"/>
      <c r="G13" s="261"/>
      <c r="H13" s="261"/>
      <c r="I13" s="262"/>
      <c r="J13" s="97"/>
    </row>
    <row r="14" spans="1:14" ht="39.75" customHeight="1" x14ac:dyDescent="0.25">
      <c r="A14" s="270"/>
      <c r="B14" s="272" t="s">
        <v>222</v>
      </c>
      <c r="C14" s="273"/>
      <c r="D14" s="273"/>
      <c r="E14" s="273"/>
      <c r="F14" s="274"/>
      <c r="G14" s="237" t="s">
        <v>85</v>
      </c>
      <c r="H14" s="275"/>
      <c r="I14" s="276" t="s">
        <v>63</v>
      </c>
      <c r="J14" s="98"/>
    </row>
    <row r="15" spans="1:14" s="52" customFormat="1" ht="92.25" customHeight="1" x14ac:dyDescent="0.3">
      <c r="A15" s="277"/>
      <c r="B15" s="278" t="s">
        <v>223</v>
      </c>
      <c r="C15" s="278" t="s">
        <v>82</v>
      </c>
      <c r="D15" s="279" t="s">
        <v>224</v>
      </c>
      <c r="E15" s="278" t="s">
        <v>225</v>
      </c>
      <c r="F15" s="280" t="s">
        <v>226</v>
      </c>
      <c r="G15" s="281" t="s">
        <v>227</v>
      </c>
      <c r="H15" s="282" t="s">
        <v>228</v>
      </c>
      <c r="I15" s="276"/>
      <c r="J15" s="98"/>
    </row>
    <row r="16" spans="1:14" ht="20.25" x14ac:dyDescent="0.25">
      <c r="A16" s="270"/>
      <c r="B16" s="270"/>
      <c r="C16" s="270"/>
      <c r="D16" s="270"/>
      <c r="E16" s="270"/>
      <c r="F16" s="270"/>
      <c r="G16" s="270"/>
      <c r="H16" s="270"/>
      <c r="I16" s="270"/>
    </row>
    <row r="17" spans="1:13" s="60" customFormat="1" ht="402.75" customHeight="1" x14ac:dyDescent="0.25">
      <c r="A17" s="270"/>
      <c r="B17" s="283" t="s">
        <v>160</v>
      </c>
      <c r="C17" s="284" t="s">
        <v>206</v>
      </c>
      <c r="D17" s="285" t="s">
        <v>76</v>
      </c>
      <c r="E17" s="286" t="s">
        <v>221</v>
      </c>
      <c r="F17" s="284" t="s">
        <v>229</v>
      </c>
      <c r="G17" s="287" t="s">
        <v>61</v>
      </c>
      <c r="H17" s="288" t="s">
        <v>66</v>
      </c>
      <c r="I17" s="284" t="s">
        <v>230</v>
      </c>
      <c r="J17" s="116"/>
      <c r="K17" s="121"/>
      <c r="L17" s="115"/>
      <c r="M17" s="115"/>
    </row>
    <row r="18" spans="1:13" s="60" customFormat="1" ht="408" customHeight="1" thickBot="1" x14ac:dyDescent="0.3">
      <c r="A18" s="270"/>
      <c r="B18" s="283" t="s">
        <v>160</v>
      </c>
      <c r="C18" s="284" t="s">
        <v>161</v>
      </c>
      <c r="D18" s="285" t="s">
        <v>76</v>
      </c>
      <c r="E18" s="289" t="s">
        <v>168</v>
      </c>
      <c r="F18" s="284" t="s">
        <v>231</v>
      </c>
      <c r="G18" s="290" t="s">
        <v>61</v>
      </c>
      <c r="H18" s="291" t="s">
        <v>66</v>
      </c>
      <c r="I18" s="284" t="s">
        <v>232</v>
      </c>
      <c r="J18" s="69"/>
      <c r="K18" s="121"/>
      <c r="L18" s="115"/>
      <c r="M18" s="115"/>
    </row>
    <row r="19" spans="1:13" s="60" customFormat="1" ht="409.5" customHeight="1" x14ac:dyDescent="0.25">
      <c r="A19" s="270"/>
      <c r="B19" s="292" t="s">
        <v>166</v>
      </c>
      <c r="C19" s="284" t="s">
        <v>167</v>
      </c>
      <c r="D19" s="285" t="s">
        <v>76</v>
      </c>
      <c r="E19" s="293" t="s">
        <v>169</v>
      </c>
      <c r="F19" s="284" t="s">
        <v>233</v>
      </c>
      <c r="G19" s="290" t="s">
        <v>61</v>
      </c>
      <c r="H19" s="291" t="s">
        <v>66</v>
      </c>
      <c r="I19" s="284" t="s">
        <v>234</v>
      </c>
      <c r="J19" s="69"/>
      <c r="K19" s="121"/>
      <c r="L19" s="115"/>
      <c r="M19" s="115"/>
    </row>
    <row r="20" spans="1:13" s="60" customFormat="1" ht="409.6" thickBot="1" x14ac:dyDescent="0.3">
      <c r="A20" s="270"/>
      <c r="B20" s="292" t="s">
        <v>166</v>
      </c>
      <c r="C20" s="284" t="s">
        <v>167</v>
      </c>
      <c r="D20" s="285" t="s">
        <v>76</v>
      </c>
      <c r="E20" s="289" t="s">
        <v>170</v>
      </c>
      <c r="F20" s="284" t="s">
        <v>235</v>
      </c>
      <c r="G20" s="294" t="s">
        <v>61</v>
      </c>
      <c r="H20" s="288" t="s">
        <v>16</v>
      </c>
      <c r="I20" s="295" t="s">
        <v>236</v>
      </c>
      <c r="J20" s="69"/>
      <c r="K20" s="121"/>
      <c r="L20" s="115"/>
      <c r="M20" s="115"/>
    </row>
    <row r="21" spans="1:13" s="60" customFormat="1" ht="402.75" customHeight="1" x14ac:dyDescent="0.25">
      <c r="A21" s="270"/>
      <c r="B21" s="292" t="s">
        <v>166</v>
      </c>
      <c r="C21" s="284" t="s">
        <v>167</v>
      </c>
      <c r="D21" s="296" t="s">
        <v>78</v>
      </c>
      <c r="E21" s="293" t="s">
        <v>170</v>
      </c>
      <c r="F21" s="284" t="s">
        <v>237</v>
      </c>
      <c r="G21" s="297" t="s">
        <v>61</v>
      </c>
      <c r="H21" s="297" t="s">
        <v>61</v>
      </c>
      <c r="I21" s="284" t="s">
        <v>238</v>
      </c>
      <c r="J21" s="117"/>
      <c r="K21" s="121"/>
      <c r="L21" s="115"/>
      <c r="M21" s="115"/>
    </row>
    <row r="22" spans="1:13" s="60" customFormat="1" ht="409.5" x14ac:dyDescent="0.25">
      <c r="A22" s="270"/>
      <c r="B22" s="292" t="s">
        <v>166</v>
      </c>
      <c r="C22" s="284" t="s">
        <v>167</v>
      </c>
      <c r="D22" s="296" t="s">
        <v>78</v>
      </c>
      <c r="E22" s="289" t="s">
        <v>171</v>
      </c>
      <c r="F22" s="284" t="s">
        <v>239</v>
      </c>
      <c r="G22" s="297" t="s">
        <v>61</v>
      </c>
      <c r="H22" s="298" t="s">
        <v>66</v>
      </c>
      <c r="I22" s="284" t="s">
        <v>240</v>
      </c>
      <c r="J22" s="117"/>
      <c r="K22" s="121"/>
      <c r="L22" s="115"/>
      <c r="M22" s="115"/>
    </row>
    <row r="23" spans="1:13" ht="130.5" customHeight="1" x14ac:dyDescent="0.25">
      <c r="B23" s="102" t="s">
        <v>71</v>
      </c>
      <c r="C23" s="168" t="s">
        <v>241</v>
      </c>
      <c r="D23" s="169"/>
      <c r="E23" s="169"/>
      <c r="F23" s="169"/>
      <c r="G23" s="169"/>
      <c r="H23" s="169"/>
      <c r="I23" s="170"/>
      <c r="J23" s="99"/>
    </row>
    <row r="24" spans="1:13" ht="12" customHeight="1" x14ac:dyDescent="0.25"/>
    <row r="25" spans="1:13" s="45" customFormat="1" ht="36.75" customHeight="1" x14ac:dyDescent="0.25">
      <c r="B25" s="78" t="s">
        <v>93</v>
      </c>
      <c r="C25" s="171" t="s">
        <v>175</v>
      </c>
      <c r="D25" s="172"/>
      <c r="E25" s="172"/>
      <c r="F25" s="172"/>
      <c r="G25" s="173"/>
      <c r="H25" s="76" t="s">
        <v>150</v>
      </c>
      <c r="I25" s="90" t="s">
        <v>189</v>
      </c>
      <c r="J25" s="100"/>
    </row>
    <row r="26" spans="1:13" s="45" customFormat="1" ht="36.75" customHeight="1" x14ac:dyDescent="0.25">
      <c r="B26" s="77" t="s">
        <v>69</v>
      </c>
      <c r="C26" s="166" t="s">
        <v>149</v>
      </c>
      <c r="D26" s="166"/>
      <c r="E26" s="167" t="s">
        <v>157</v>
      </c>
      <c r="F26" s="167"/>
      <c r="G26" s="75" t="s">
        <v>151</v>
      </c>
      <c r="H26" s="167" t="s">
        <v>172</v>
      </c>
      <c r="I26" s="167"/>
      <c r="J26" s="100"/>
      <c r="K26" s="43"/>
      <c r="L26" s="43"/>
    </row>
    <row r="27" spans="1:13" ht="12.75" customHeight="1" x14ac:dyDescent="0.25">
      <c r="B27" s="43"/>
      <c r="C27" s="43"/>
      <c r="H27" s="45"/>
      <c r="I27" s="45"/>
      <c r="J27" s="89"/>
    </row>
    <row r="28" spans="1:13" ht="15" customHeight="1" x14ac:dyDescent="0.25">
      <c r="B28" s="43"/>
      <c r="C28" s="43"/>
      <c r="D28" s="43"/>
      <c r="E28" s="46"/>
      <c r="F28" s="46"/>
      <c r="G28" s="46"/>
      <c r="H28" s="45"/>
      <c r="I28" s="45"/>
      <c r="J28" s="89"/>
    </row>
  </sheetData>
  <mergeCells count="17">
    <mergeCell ref="B10:I10"/>
    <mergeCell ref="B7:B9"/>
    <mergeCell ref="C7:I7"/>
    <mergeCell ref="C8:F8"/>
    <mergeCell ref="G8:I8"/>
    <mergeCell ref="C9:I9"/>
    <mergeCell ref="B11:I11"/>
    <mergeCell ref="C12:I12"/>
    <mergeCell ref="C13:I13"/>
    <mergeCell ref="B14:F14"/>
    <mergeCell ref="G14:H14"/>
    <mergeCell ref="I14:I15"/>
    <mergeCell ref="C26:D26"/>
    <mergeCell ref="E26:F26"/>
    <mergeCell ref="H26:I26"/>
    <mergeCell ref="C23:I23"/>
    <mergeCell ref="C25:G25"/>
  </mergeCells>
  <dataValidations xWindow="510" yWindow="538" count="7">
    <dataValidation type="list" allowBlank="1" showInputMessage="1" showErrorMessage="1" sqref="H18:H19" xr:uid="{00000000-0002-0000-0100-000000000000}">
      <formula1>$E$1:$E$4</formula1>
    </dataValidation>
    <dataValidation type="list" allowBlank="1" showInputMessage="1" showErrorMessage="1" sqref="H17 H20" xr:uid="{00000000-0002-0000-0100-000001000000}">
      <formula1>$E$1:$E$5</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E18:E22" xr:uid="{00000000-0002-0000-0100-000002000000}"/>
    <dataValidation type="list" allowBlank="1" showInputMessage="1" showErrorMessage="1" sqref="G17:G20" xr:uid="{00000000-0002-0000-0100-000003000000}">
      <formula1>$B$1:$B$3</formula1>
    </dataValidation>
    <dataValidation type="list" allowBlank="1" showInputMessage="1" showErrorMessage="1" sqref="D17:D22" xr:uid="{00000000-0002-0000-0100-000004000000}">
      <formula1>$G$1:$G$3</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7:B18" xr:uid="{00000000-0002-0000-0100-000005000000}"/>
    <dataValidation allowBlank="1" showInputMessage="1" showErrorMessage="1" prompt="La descripción del riesgo se puede realizar a través de estas preguntas:_x000a_¿Qué puede suceder?_x000a_¿Cómo puede suceder?_x000a_¿Qué consecuencias tendría su materialización?" sqref="C17:C18" xr:uid="{00000000-0002-0000-0100-000006000000}"/>
  </dataValidations>
  <printOptions horizontalCentered="1"/>
  <pageMargins left="0.51181102362204722" right="0.51181102362204722" top="0.55118110236220474" bottom="0.55118110236220474" header="0.31496062992125984" footer="0.31496062992125984"/>
  <pageSetup scale="31" fitToHeight="0" orientation="landscape" r:id="rId1"/>
  <headerFooter>
    <oddFooter>&amp;LCalle 26 No. 57-41 Torre 8, Pisos 7 y 8 CEMSA - C.P. 111321 
Pbx: 3779555 – Información: Línea 195
www.umv.gov.co&amp;CCEM-FM-014 Hoja1
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49"/>
  <sheetViews>
    <sheetView topLeftCell="D19" zoomScale="71" zoomScaleNormal="71" zoomScaleSheetLayoutView="57" zoomScalePageLayoutView="40" workbookViewId="0">
      <selection activeCell="I19" sqref="I19"/>
    </sheetView>
  </sheetViews>
  <sheetFormatPr baseColWidth="10" defaultColWidth="3.42578125" defaultRowHeight="14.25" zeroHeight="1" x14ac:dyDescent="0.25"/>
  <cols>
    <col min="1" max="1" width="4.42578125" style="41" customWidth="1"/>
    <col min="2" max="2" width="28.42578125" style="41" customWidth="1"/>
    <col min="3" max="3" width="12.42578125" style="41" customWidth="1"/>
    <col min="4" max="4" width="29" style="41" customWidth="1"/>
    <col min="5" max="5" width="63.5703125" style="41" customWidth="1"/>
    <col min="6" max="15" width="21" style="41" customWidth="1"/>
    <col min="16" max="16" width="25.140625" style="41" customWidth="1"/>
    <col min="17" max="18" width="21" style="41" customWidth="1"/>
    <col min="19" max="19" width="19" style="41" customWidth="1"/>
    <col min="20" max="20" width="20.42578125" style="41" customWidth="1"/>
    <col min="21" max="21" width="20.7109375" style="41" customWidth="1"/>
    <col min="22" max="22" width="21.7109375" style="41" customWidth="1"/>
    <col min="23" max="23" width="38.140625" style="41" customWidth="1"/>
    <col min="24" max="24" width="3.42578125" style="81" customWidth="1"/>
    <col min="25" max="16378" width="3.42578125" style="41" customWidth="1"/>
    <col min="16379" max="16384" width="3.42578125" style="41"/>
  </cols>
  <sheetData>
    <row r="1" spans="1:24" hidden="1" x14ac:dyDescent="0.25">
      <c r="B1" s="48" t="s">
        <v>45</v>
      </c>
      <c r="C1" s="48" t="s">
        <v>47</v>
      </c>
      <c r="D1" s="48" t="s">
        <v>49</v>
      </c>
      <c r="E1" s="48" t="s">
        <v>51</v>
      </c>
      <c r="F1" s="48" t="s">
        <v>56</v>
      </c>
      <c r="G1" s="48" t="s">
        <v>58</v>
      </c>
      <c r="H1" s="48"/>
      <c r="I1" s="48"/>
      <c r="J1" s="41" t="s">
        <v>61</v>
      </c>
      <c r="L1" s="41" t="s">
        <v>61</v>
      </c>
      <c r="N1" s="41" t="s">
        <v>54</v>
      </c>
      <c r="P1" s="41" t="s">
        <v>73</v>
      </c>
    </row>
    <row r="2" spans="1:24" hidden="1" x14ac:dyDescent="0.25">
      <c r="B2" s="48" t="s">
        <v>46</v>
      </c>
      <c r="C2" s="48" t="s">
        <v>48</v>
      </c>
      <c r="D2" s="48" t="s">
        <v>50</v>
      </c>
      <c r="E2" s="48" t="s">
        <v>52</v>
      </c>
      <c r="F2" s="48" t="s">
        <v>57</v>
      </c>
      <c r="G2" s="48" t="s">
        <v>59</v>
      </c>
      <c r="H2" s="48"/>
      <c r="I2" s="48"/>
      <c r="J2" s="41" t="s">
        <v>36</v>
      </c>
      <c r="L2" s="41" t="s">
        <v>36</v>
      </c>
      <c r="N2" s="41" t="s">
        <v>55</v>
      </c>
      <c r="P2" s="41" t="s">
        <v>74</v>
      </c>
    </row>
    <row r="3" spans="1:24" hidden="1" x14ac:dyDescent="0.25">
      <c r="B3" s="48"/>
      <c r="C3" s="48"/>
      <c r="D3" s="48"/>
      <c r="E3" s="48" t="s">
        <v>53</v>
      </c>
      <c r="F3" s="48"/>
      <c r="G3" s="48" t="s">
        <v>60</v>
      </c>
      <c r="H3" s="48"/>
      <c r="I3" s="48"/>
      <c r="J3" s="41" t="s">
        <v>64</v>
      </c>
      <c r="L3" s="41" t="s">
        <v>67</v>
      </c>
      <c r="P3" s="41" t="s">
        <v>75</v>
      </c>
    </row>
    <row r="4" spans="1:24" hidden="1" x14ac:dyDescent="0.25">
      <c r="B4" s="48"/>
      <c r="C4" s="48"/>
      <c r="D4" s="48"/>
      <c r="E4" s="48"/>
      <c r="F4" s="48"/>
      <c r="G4" s="48"/>
      <c r="H4" s="48"/>
      <c r="I4" s="48"/>
      <c r="L4" s="41" t="s">
        <v>66</v>
      </c>
    </row>
    <row r="5" spans="1:24" s="53" customFormat="1" ht="12.75" x14ac:dyDescent="0.2">
      <c r="B5" s="54"/>
      <c r="H5" s="55"/>
      <c r="I5" s="55"/>
      <c r="X5" s="80"/>
    </row>
    <row r="6" spans="1:24" s="56" customFormat="1" ht="62.25" customHeight="1" x14ac:dyDescent="0.2">
      <c r="A6" s="53"/>
      <c r="B6" s="180"/>
      <c r="C6" s="180"/>
      <c r="D6" s="181" t="s">
        <v>105</v>
      </c>
      <c r="E6" s="181"/>
      <c r="F6" s="181"/>
      <c r="G6" s="181"/>
      <c r="H6" s="181"/>
      <c r="I6" s="181"/>
      <c r="J6" s="181"/>
      <c r="K6" s="181"/>
      <c r="L6" s="181"/>
      <c r="M6" s="181"/>
      <c r="N6" s="181"/>
      <c r="O6" s="181"/>
      <c r="P6" s="181"/>
      <c r="Q6" s="181"/>
      <c r="R6" s="181"/>
      <c r="S6" s="181"/>
      <c r="T6" s="181"/>
      <c r="U6" s="181"/>
      <c r="V6" s="181"/>
      <c r="W6" s="181"/>
      <c r="X6" s="83"/>
    </row>
    <row r="7" spans="1:24" s="56" customFormat="1" ht="24" customHeight="1" x14ac:dyDescent="0.2">
      <c r="A7" s="53"/>
      <c r="B7" s="180"/>
      <c r="C7" s="180"/>
      <c r="D7" s="182" t="s">
        <v>104</v>
      </c>
      <c r="E7" s="182"/>
      <c r="F7" s="182"/>
      <c r="G7" s="182"/>
      <c r="H7" s="182"/>
      <c r="I7" s="182"/>
      <c r="J7" s="182"/>
      <c r="K7" s="182"/>
      <c r="L7" s="182"/>
      <c r="M7" s="57"/>
      <c r="N7" s="182" t="s">
        <v>102</v>
      </c>
      <c r="O7" s="182"/>
      <c r="P7" s="182"/>
      <c r="Q7" s="182"/>
      <c r="R7" s="182"/>
      <c r="S7" s="182"/>
      <c r="T7" s="182"/>
      <c r="U7" s="182"/>
      <c r="V7" s="182"/>
      <c r="W7" s="182"/>
      <c r="X7" s="83"/>
    </row>
    <row r="8" spans="1:24" s="56" customFormat="1" ht="24" customHeight="1" x14ac:dyDescent="0.2">
      <c r="A8" s="53"/>
      <c r="B8" s="180"/>
      <c r="C8" s="180"/>
      <c r="D8" s="183" t="s">
        <v>103</v>
      </c>
      <c r="E8" s="183"/>
      <c r="F8" s="183"/>
      <c r="G8" s="183"/>
      <c r="H8" s="183"/>
      <c r="I8" s="183"/>
      <c r="J8" s="183"/>
      <c r="K8" s="183"/>
      <c r="L8" s="183"/>
      <c r="M8" s="183"/>
      <c r="N8" s="183"/>
      <c r="O8" s="183"/>
      <c r="P8" s="183"/>
      <c r="Q8" s="183"/>
      <c r="R8" s="183"/>
      <c r="S8" s="183"/>
      <c r="T8" s="183"/>
      <c r="U8" s="183"/>
      <c r="V8" s="183"/>
      <c r="W8" s="183"/>
      <c r="X8" s="83"/>
    </row>
    <row r="9" spans="1:24" s="56" customFormat="1" ht="18.75" customHeight="1" x14ac:dyDescent="0.25">
      <c r="A9" s="53"/>
      <c r="B9" s="205"/>
      <c r="C9" s="205"/>
      <c r="D9" s="205"/>
      <c r="E9" s="205"/>
      <c r="F9" s="205"/>
      <c r="G9" s="205"/>
      <c r="H9" s="205"/>
      <c r="I9" s="205"/>
      <c r="J9" s="53"/>
      <c r="K9" s="53"/>
      <c r="L9" s="53"/>
      <c r="M9" s="53"/>
      <c r="X9" s="83"/>
    </row>
    <row r="10" spans="1:24" ht="20.25" x14ac:dyDescent="0.25">
      <c r="B10" s="204" t="s">
        <v>79</v>
      </c>
      <c r="C10" s="204"/>
      <c r="D10" s="204"/>
      <c r="E10" s="204"/>
      <c r="F10" s="204"/>
      <c r="G10" s="204"/>
      <c r="H10" s="204"/>
      <c r="I10" s="204"/>
      <c r="J10" s="204"/>
      <c r="K10" s="204"/>
      <c r="L10" s="204"/>
      <c r="M10" s="204"/>
      <c r="N10" s="204"/>
      <c r="O10" s="204"/>
      <c r="P10" s="204"/>
      <c r="Q10" s="204"/>
      <c r="R10" s="204"/>
      <c r="S10" s="204"/>
      <c r="T10" s="204"/>
      <c r="U10" s="204"/>
      <c r="V10" s="204"/>
      <c r="W10" s="204"/>
    </row>
    <row r="11" spans="1:24" s="58" customFormat="1" ht="34.5" customHeight="1" x14ac:dyDescent="0.25">
      <c r="A11" s="41"/>
      <c r="B11" s="178" t="s">
        <v>84</v>
      </c>
      <c r="C11" s="178"/>
      <c r="D11" s="178"/>
      <c r="E11" s="199" t="s">
        <v>159</v>
      </c>
      <c r="F11" s="199"/>
      <c r="G11" s="199"/>
      <c r="H11" s="199"/>
      <c r="I11" s="199"/>
      <c r="J11" s="199"/>
      <c r="K11" s="199"/>
      <c r="L11" s="199"/>
      <c r="M11" s="199"/>
      <c r="N11" s="199"/>
      <c r="O11" s="199"/>
      <c r="P11" s="199"/>
      <c r="Q11" s="199"/>
      <c r="R11" s="199"/>
      <c r="S11" s="199"/>
      <c r="T11" s="199"/>
      <c r="U11" s="199"/>
      <c r="V11" s="199"/>
      <c r="W11" s="199"/>
      <c r="X11" s="79"/>
    </row>
    <row r="12" spans="1:24" s="58" customFormat="1" ht="49.5" customHeight="1" x14ac:dyDescent="0.25">
      <c r="A12" s="41"/>
      <c r="B12" s="178" t="s">
        <v>81</v>
      </c>
      <c r="C12" s="178"/>
      <c r="D12" s="178"/>
      <c r="E12" s="198" t="s">
        <v>158</v>
      </c>
      <c r="F12" s="198"/>
      <c r="G12" s="198"/>
      <c r="H12" s="198"/>
      <c r="I12" s="198"/>
      <c r="J12" s="198"/>
      <c r="K12" s="198"/>
      <c r="L12" s="198"/>
      <c r="M12" s="198"/>
      <c r="N12" s="198"/>
      <c r="O12" s="198"/>
      <c r="P12" s="198"/>
      <c r="Q12" s="198"/>
      <c r="R12" s="198"/>
      <c r="S12" s="198"/>
      <c r="T12" s="198"/>
      <c r="U12" s="198"/>
      <c r="V12" s="198"/>
      <c r="W12" s="198"/>
      <c r="X12" s="79"/>
    </row>
    <row r="13" spans="1:24" ht="48.75" customHeight="1" x14ac:dyDescent="0.25">
      <c r="B13" s="178" t="str">
        <f>+'1. RIESGOS SIGNIFICATIVOS'!B14:F14</f>
        <v>DEL MAPA DE RIESGOS - VERSIÓN: 27 de agosto de 2020</v>
      </c>
      <c r="C13" s="178"/>
      <c r="D13" s="178"/>
      <c r="E13" s="178"/>
      <c r="F13" s="178" t="s">
        <v>68</v>
      </c>
      <c r="G13" s="178"/>
      <c r="H13" s="178"/>
      <c r="I13" s="178"/>
      <c r="J13" s="178"/>
      <c r="K13" s="178"/>
      <c r="L13" s="178"/>
      <c r="M13" s="178"/>
      <c r="N13" s="178"/>
      <c r="O13" s="178"/>
      <c r="P13" s="178"/>
      <c r="Q13" s="178"/>
      <c r="R13" s="178"/>
      <c r="S13" s="178"/>
      <c r="T13" s="178"/>
      <c r="U13" s="178"/>
      <c r="V13" s="200" t="s">
        <v>190</v>
      </c>
      <c r="W13" s="200"/>
    </row>
    <row r="14" spans="1:24" s="52" customFormat="1" ht="159" x14ac:dyDescent="0.25">
      <c r="A14" s="221"/>
      <c r="B14" s="222" t="s">
        <v>99</v>
      </c>
      <c r="C14" s="223" t="s">
        <v>43</v>
      </c>
      <c r="D14" s="222" t="s">
        <v>100</v>
      </c>
      <c r="E14" s="222" t="s">
        <v>101</v>
      </c>
      <c r="F14" s="224" t="s">
        <v>106</v>
      </c>
      <c r="G14" s="224" t="s">
        <v>44</v>
      </c>
      <c r="H14" s="224" t="s">
        <v>107</v>
      </c>
      <c r="I14" s="224" t="s">
        <v>44</v>
      </c>
      <c r="J14" s="224" t="s">
        <v>108</v>
      </c>
      <c r="K14" s="224" t="s">
        <v>44</v>
      </c>
      <c r="L14" s="224" t="s">
        <v>155</v>
      </c>
      <c r="M14" s="224" t="s">
        <v>44</v>
      </c>
      <c r="N14" s="224" t="s">
        <v>109</v>
      </c>
      <c r="O14" s="224" t="s">
        <v>44</v>
      </c>
      <c r="P14" s="224" t="s">
        <v>110</v>
      </c>
      <c r="Q14" s="224" t="s">
        <v>44</v>
      </c>
      <c r="R14" s="225" t="s">
        <v>111</v>
      </c>
      <c r="S14" s="222" t="s">
        <v>44</v>
      </c>
      <c r="T14" s="222" t="s">
        <v>91</v>
      </c>
      <c r="U14" s="222" t="s">
        <v>72</v>
      </c>
      <c r="V14" s="226" t="s">
        <v>112</v>
      </c>
      <c r="W14" s="226" t="s">
        <v>63</v>
      </c>
      <c r="X14" s="84"/>
    </row>
    <row r="15" spans="1:24" s="61" customFormat="1" ht="326.25" customHeight="1" x14ac:dyDescent="0.25">
      <c r="A15" s="227"/>
      <c r="B15" s="106" t="s">
        <v>160</v>
      </c>
      <c r="C15" s="104" t="str">
        <f>+'1. RIESGOS SIGNIFICATIVOS'!D17</f>
        <v>Gestión</v>
      </c>
      <c r="D15" s="104" t="s">
        <v>162</v>
      </c>
      <c r="E15" s="106" t="s">
        <v>163</v>
      </c>
      <c r="F15" s="228" t="s">
        <v>45</v>
      </c>
      <c r="G15" s="229">
        <f t="shared" ref="G15:G16" si="0">+IF(F15=$B$34,15,0)</f>
        <v>15</v>
      </c>
      <c r="H15" s="228" t="s">
        <v>47</v>
      </c>
      <c r="I15" s="228">
        <f t="shared" ref="I15:I16" si="1">+IF(H15=$C$34,15,0)</f>
        <v>15</v>
      </c>
      <c r="J15" s="228" t="s">
        <v>50</v>
      </c>
      <c r="K15" s="228">
        <f t="shared" ref="K15:K16" si="2">+IF(J15=$D$34,15,0)</f>
        <v>0</v>
      </c>
      <c r="L15" s="228" t="s">
        <v>52</v>
      </c>
      <c r="M15" s="228">
        <f t="shared" ref="M15:M16" si="3">+IF(L15=$E$34,15,IF(L15=$E$35,10,0))</f>
        <v>10</v>
      </c>
      <c r="N15" s="228" t="s">
        <v>54</v>
      </c>
      <c r="O15" s="228">
        <f t="shared" ref="O15:O16" si="4">+IF(N15=$N$34,15,0)</f>
        <v>15</v>
      </c>
      <c r="P15" s="230" t="s">
        <v>56</v>
      </c>
      <c r="Q15" s="228">
        <f t="shared" ref="Q15:Q16" si="5">+IF(P15=$F$34,15,0)</f>
        <v>15</v>
      </c>
      <c r="R15" s="104" t="s">
        <v>59</v>
      </c>
      <c r="S15" s="228">
        <f t="shared" ref="S15:S16" si="6">+IF(R15=$G$34,10,IF(R15=$G$35,5,0))</f>
        <v>5</v>
      </c>
      <c r="T15" s="231">
        <f t="shared" ref="T15" si="7">+G15+I15+K15+M15+O15+Q15+S15</f>
        <v>75</v>
      </c>
      <c r="U15" s="228" t="s">
        <v>73</v>
      </c>
      <c r="V15" s="228">
        <v>100</v>
      </c>
      <c r="W15" s="232" t="s">
        <v>196</v>
      </c>
      <c r="X15" s="85" t="s">
        <v>130</v>
      </c>
    </row>
    <row r="16" spans="1:24" s="61" customFormat="1" ht="409.5" x14ac:dyDescent="0.25">
      <c r="A16" s="227"/>
      <c r="B16" s="106" t="s">
        <v>160</v>
      </c>
      <c r="C16" s="104" t="str">
        <f>+'1. RIESGOS SIGNIFICATIVOS'!D18</f>
        <v>Gestión</v>
      </c>
      <c r="D16" s="104" t="s">
        <v>168</v>
      </c>
      <c r="E16" s="106" t="s">
        <v>183</v>
      </c>
      <c r="F16" s="228" t="s">
        <v>45</v>
      </c>
      <c r="G16" s="229">
        <f t="shared" si="0"/>
        <v>15</v>
      </c>
      <c r="H16" s="228" t="s">
        <v>47</v>
      </c>
      <c r="I16" s="228">
        <f t="shared" si="1"/>
        <v>15</v>
      </c>
      <c r="J16" s="228" t="s">
        <v>49</v>
      </c>
      <c r="K16" s="228">
        <f t="shared" si="2"/>
        <v>15</v>
      </c>
      <c r="L16" s="228" t="s">
        <v>51</v>
      </c>
      <c r="M16" s="228">
        <f t="shared" si="3"/>
        <v>15</v>
      </c>
      <c r="N16" s="228" t="s">
        <v>54</v>
      </c>
      <c r="O16" s="228">
        <f t="shared" si="4"/>
        <v>15</v>
      </c>
      <c r="P16" s="230" t="s">
        <v>56</v>
      </c>
      <c r="Q16" s="228">
        <f t="shared" si="5"/>
        <v>15</v>
      </c>
      <c r="R16" s="104" t="s">
        <v>59</v>
      </c>
      <c r="S16" s="228">
        <f t="shared" si="6"/>
        <v>5</v>
      </c>
      <c r="T16" s="231">
        <v>65</v>
      </c>
      <c r="U16" s="228" t="s">
        <v>73</v>
      </c>
      <c r="V16" s="228">
        <v>100</v>
      </c>
      <c r="W16" s="232" t="s">
        <v>197</v>
      </c>
      <c r="X16" s="85" t="s">
        <v>130</v>
      </c>
    </row>
    <row r="17" spans="1:24" s="61" customFormat="1" ht="409.5" x14ac:dyDescent="0.25">
      <c r="A17" s="227"/>
      <c r="B17" s="106" t="s">
        <v>166</v>
      </c>
      <c r="C17" s="104" t="str">
        <f>+'1. RIESGOS SIGNIFICATIVOS'!D19</f>
        <v>Gestión</v>
      </c>
      <c r="D17" s="104" t="s">
        <v>169</v>
      </c>
      <c r="E17" s="106" t="s">
        <v>164</v>
      </c>
      <c r="F17" s="228" t="s">
        <v>45</v>
      </c>
      <c r="G17" s="229">
        <f t="shared" ref="G17:G20" si="8">+IF(F17=$B$34,15,0)</f>
        <v>15</v>
      </c>
      <c r="H17" s="228" t="s">
        <v>48</v>
      </c>
      <c r="I17" s="228">
        <f t="shared" ref="I17:I20" si="9">+IF(H17=$C$34,15,0)</f>
        <v>0</v>
      </c>
      <c r="J17" s="228" t="s">
        <v>49</v>
      </c>
      <c r="K17" s="228">
        <f t="shared" ref="K17:K20" si="10">+IF(J17=$D$34,15,0)</f>
        <v>15</v>
      </c>
      <c r="L17" s="228" t="s">
        <v>51</v>
      </c>
      <c r="M17" s="228">
        <f t="shared" ref="M17:M20" si="11">+IF(L17=$E$34,15,IF(L17=$E$35,10,0))</f>
        <v>15</v>
      </c>
      <c r="N17" s="228" t="s">
        <v>54</v>
      </c>
      <c r="O17" s="228">
        <f t="shared" ref="O17:O20" si="12">+IF(N17=$N$34,15,0)</f>
        <v>15</v>
      </c>
      <c r="P17" s="230" t="s">
        <v>56</v>
      </c>
      <c r="Q17" s="228">
        <f t="shared" ref="Q17:Q20" si="13">+IF(P17=$F$34,15,0)</f>
        <v>15</v>
      </c>
      <c r="R17" s="104" t="s">
        <v>58</v>
      </c>
      <c r="S17" s="228">
        <f t="shared" ref="S17:S20" si="14">+IF(R17=$G$34,10,IF(R17=$G$35,5,0))</f>
        <v>10</v>
      </c>
      <c r="T17" s="231">
        <v>85</v>
      </c>
      <c r="U17" s="228" t="s">
        <v>73</v>
      </c>
      <c r="V17" s="228">
        <v>100</v>
      </c>
      <c r="W17" s="232" t="s">
        <v>200</v>
      </c>
      <c r="X17" s="86" t="s">
        <v>153</v>
      </c>
    </row>
    <row r="18" spans="1:24" s="61" customFormat="1" ht="300.75" customHeight="1" x14ac:dyDescent="0.25">
      <c r="A18" s="227"/>
      <c r="B18" s="106" t="s">
        <v>166</v>
      </c>
      <c r="C18" s="104" t="str">
        <f>+'1. RIESGOS SIGNIFICATIVOS'!D20</f>
        <v>Gestión</v>
      </c>
      <c r="D18" s="104" t="s">
        <v>170</v>
      </c>
      <c r="E18" s="106" t="s">
        <v>184</v>
      </c>
      <c r="F18" s="228" t="s">
        <v>45</v>
      </c>
      <c r="G18" s="229">
        <f t="shared" si="8"/>
        <v>15</v>
      </c>
      <c r="H18" s="228" t="s">
        <v>47</v>
      </c>
      <c r="I18" s="228">
        <f t="shared" si="9"/>
        <v>15</v>
      </c>
      <c r="J18" s="228" t="s">
        <v>49</v>
      </c>
      <c r="K18" s="228">
        <f t="shared" si="10"/>
        <v>15</v>
      </c>
      <c r="L18" s="228" t="s">
        <v>52</v>
      </c>
      <c r="M18" s="228">
        <f t="shared" si="11"/>
        <v>10</v>
      </c>
      <c r="N18" s="228" t="s">
        <v>54</v>
      </c>
      <c r="O18" s="228">
        <f t="shared" si="12"/>
        <v>15</v>
      </c>
      <c r="P18" s="230" t="s">
        <v>56</v>
      </c>
      <c r="Q18" s="228">
        <f t="shared" si="13"/>
        <v>15</v>
      </c>
      <c r="R18" s="104" t="s">
        <v>58</v>
      </c>
      <c r="S18" s="228">
        <f t="shared" si="14"/>
        <v>10</v>
      </c>
      <c r="T18" s="231">
        <f t="shared" ref="T18" si="15">+G18+I18+K18+M18+O18+Q18+S18</f>
        <v>95</v>
      </c>
      <c r="U18" s="228" t="s">
        <v>74</v>
      </c>
      <c r="V18" s="228">
        <v>100</v>
      </c>
      <c r="W18" s="232" t="s">
        <v>198</v>
      </c>
      <c r="X18" s="85" t="s">
        <v>130</v>
      </c>
    </row>
    <row r="19" spans="1:24" s="61" customFormat="1" ht="409.5" x14ac:dyDescent="0.25">
      <c r="A19" s="227"/>
      <c r="B19" s="106" t="s">
        <v>166</v>
      </c>
      <c r="C19" s="104"/>
      <c r="D19" s="104" t="s">
        <v>171</v>
      </c>
      <c r="E19" s="106" t="s">
        <v>165</v>
      </c>
      <c r="F19" s="228" t="s">
        <v>45</v>
      </c>
      <c r="G19" s="229">
        <f t="shared" si="8"/>
        <v>15</v>
      </c>
      <c r="H19" s="228" t="s">
        <v>47</v>
      </c>
      <c r="I19" s="228">
        <f t="shared" si="9"/>
        <v>15</v>
      </c>
      <c r="J19" s="228" t="s">
        <v>49</v>
      </c>
      <c r="K19" s="228">
        <f t="shared" si="10"/>
        <v>15</v>
      </c>
      <c r="L19" s="228" t="s">
        <v>51</v>
      </c>
      <c r="M19" s="228">
        <f t="shared" si="11"/>
        <v>15</v>
      </c>
      <c r="N19" s="228" t="s">
        <v>54</v>
      </c>
      <c r="O19" s="228">
        <f t="shared" si="12"/>
        <v>15</v>
      </c>
      <c r="P19" s="230" t="s">
        <v>56</v>
      </c>
      <c r="Q19" s="228">
        <f t="shared" si="13"/>
        <v>15</v>
      </c>
      <c r="R19" s="104" t="s">
        <v>58</v>
      </c>
      <c r="S19" s="228">
        <f t="shared" si="14"/>
        <v>10</v>
      </c>
      <c r="T19" s="231">
        <f t="shared" ref="T19" si="16">+G19+I19+K19+M19+O19+Q19+S19</f>
        <v>100</v>
      </c>
      <c r="U19" s="228" t="s">
        <v>75</v>
      </c>
      <c r="V19" s="228">
        <v>100</v>
      </c>
      <c r="W19" s="232" t="s">
        <v>201</v>
      </c>
      <c r="X19" s="85" t="s">
        <v>154</v>
      </c>
    </row>
    <row r="20" spans="1:24" s="61" customFormat="1" ht="286.5" customHeight="1" x14ac:dyDescent="0.25">
      <c r="A20" s="227"/>
      <c r="B20" s="106" t="s">
        <v>166</v>
      </c>
      <c r="C20" s="104"/>
      <c r="D20" s="104" t="s">
        <v>171</v>
      </c>
      <c r="E20" s="106" t="s">
        <v>185</v>
      </c>
      <c r="F20" s="228" t="s">
        <v>45</v>
      </c>
      <c r="G20" s="229">
        <f t="shared" si="8"/>
        <v>15</v>
      </c>
      <c r="H20" s="228" t="s">
        <v>47</v>
      </c>
      <c r="I20" s="228">
        <f t="shared" si="9"/>
        <v>15</v>
      </c>
      <c r="J20" s="228" t="s">
        <v>49</v>
      </c>
      <c r="K20" s="228">
        <f t="shared" si="10"/>
        <v>15</v>
      </c>
      <c r="L20" s="228" t="s">
        <v>51</v>
      </c>
      <c r="M20" s="228">
        <f t="shared" si="11"/>
        <v>15</v>
      </c>
      <c r="N20" s="228" t="s">
        <v>54</v>
      </c>
      <c r="O20" s="228">
        <f t="shared" si="12"/>
        <v>15</v>
      </c>
      <c r="P20" s="230" t="s">
        <v>56</v>
      </c>
      <c r="Q20" s="228">
        <f t="shared" si="13"/>
        <v>15</v>
      </c>
      <c r="R20" s="104" t="s">
        <v>59</v>
      </c>
      <c r="S20" s="228">
        <f t="shared" si="14"/>
        <v>5</v>
      </c>
      <c r="T20" s="231">
        <f t="shared" ref="T20" si="17">+G20+I20+K20+M20+O20+Q20+S20</f>
        <v>95</v>
      </c>
      <c r="U20" s="228" t="s">
        <v>74</v>
      </c>
      <c r="V20" s="228">
        <v>100</v>
      </c>
      <c r="W20" s="232" t="s">
        <v>199</v>
      </c>
      <c r="X20" s="85" t="s">
        <v>130</v>
      </c>
    </row>
    <row r="21" spans="1:24" s="59" customFormat="1" ht="87" customHeight="1" x14ac:dyDescent="0.25">
      <c r="A21" s="41"/>
      <c r="B21" s="177" t="s">
        <v>71</v>
      </c>
      <c r="C21" s="197"/>
      <c r="D21" s="201" t="s">
        <v>252</v>
      </c>
      <c r="E21" s="202"/>
      <c r="F21" s="202"/>
      <c r="G21" s="202"/>
      <c r="H21" s="202"/>
      <c r="I21" s="202"/>
      <c r="J21" s="202"/>
      <c r="K21" s="202"/>
      <c r="L21" s="202"/>
      <c r="M21" s="202"/>
      <c r="N21" s="202"/>
      <c r="O21" s="202"/>
      <c r="P21" s="202"/>
      <c r="Q21" s="202"/>
      <c r="R21" s="202"/>
      <c r="S21" s="202"/>
      <c r="T21" s="202"/>
      <c r="U21" s="202"/>
      <c r="V21" s="202"/>
      <c r="W21" s="203"/>
      <c r="X21" s="87"/>
    </row>
    <row r="22" spans="1:24" x14ac:dyDescent="0.25"/>
    <row r="23" spans="1:24" s="45" customFormat="1" ht="36.75" customHeight="1" x14ac:dyDescent="0.25">
      <c r="B23" s="187" t="s">
        <v>93</v>
      </c>
      <c r="C23" s="187"/>
      <c r="D23" s="187"/>
      <c r="E23" s="185" t="s">
        <v>180</v>
      </c>
      <c r="F23" s="185"/>
      <c r="G23" s="185"/>
      <c r="H23" s="185"/>
      <c r="I23" s="185"/>
      <c r="J23" s="185"/>
      <c r="K23" s="185"/>
      <c r="L23" s="185"/>
      <c r="M23" s="185"/>
      <c r="N23" s="185"/>
      <c r="O23" s="185"/>
      <c r="P23" s="185"/>
      <c r="Q23" s="185"/>
      <c r="R23" s="185"/>
      <c r="S23" s="88"/>
      <c r="T23" s="166" t="s">
        <v>150</v>
      </c>
      <c r="U23" s="166"/>
      <c r="V23" s="184" t="s">
        <v>189</v>
      </c>
      <c r="W23" s="185"/>
      <c r="X23" s="89"/>
    </row>
    <row r="24" spans="1:24" s="45" customFormat="1" ht="36.75" customHeight="1" x14ac:dyDescent="0.25">
      <c r="B24" s="186" t="s">
        <v>69</v>
      </c>
      <c r="C24" s="186"/>
      <c r="D24" s="186"/>
      <c r="E24" s="166" t="s">
        <v>149</v>
      </c>
      <c r="F24" s="166"/>
      <c r="G24" s="194" t="s">
        <v>157</v>
      </c>
      <c r="H24" s="195"/>
      <c r="I24" s="195"/>
      <c r="J24" s="195"/>
      <c r="K24" s="195"/>
      <c r="L24" s="195"/>
      <c r="M24" s="195"/>
      <c r="N24" s="195"/>
      <c r="O24" s="196"/>
      <c r="P24" s="188" t="s">
        <v>151</v>
      </c>
      <c r="Q24" s="189"/>
      <c r="R24" s="190"/>
      <c r="S24" s="191" t="s">
        <v>173</v>
      </c>
      <c r="T24" s="192"/>
      <c r="U24" s="192"/>
      <c r="V24" s="192"/>
      <c r="W24" s="193"/>
      <c r="X24" s="89"/>
    </row>
    <row r="25" spans="1:24" x14ac:dyDescent="0.25"/>
    <row r="26" spans="1:24" x14ac:dyDescent="0.25"/>
    <row r="27" spans="1:24" x14ac:dyDescent="0.25"/>
    <row r="28" spans="1:24" x14ac:dyDescent="0.25"/>
    <row r="29" spans="1:24" x14ac:dyDescent="0.25"/>
    <row r="30" spans="1:24" x14ac:dyDescent="0.25"/>
    <row r="31" spans="1:24" x14ac:dyDescent="0.25"/>
    <row r="32" spans="1:24" x14ac:dyDescent="0.25"/>
    <row r="33" spans="2:16" x14ac:dyDescent="0.25"/>
    <row r="34" spans="2:16" ht="15" x14ac:dyDescent="0.25">
      <c r="B34" s="41" t="s">
        <v>45</v>
      </c>
      <c r="C34" s="41" t="s">
        <v>47</v>
      </c>
      <c r="D34" s="41" t="s">
        <v>49</v>
      </c>
      <c r="E34" s="41" t="s">
        <v>51</v>
      </c>
      <c r="F34" s="41" t="s">
        <v>56</v>
      </c>
      <c r="G34" s="41" t="s">
        <v>58</v>
      </c>
      <c r="H34"/>
      <c r="I34"/>
      <c r="J34" s="41" t="s">
        <v>61</v>
      </c>
      <c r="K34"/>
      <c r="L34" s="41" t="s">
        <v>61</v>
      </c>
      <c r="M34"/>
      <c r="N34" s="41" t="s">
        <v>54</v>
      </c>
      <c r="O34"/>
      <c r="P34" s="41" t="s">
        <v>73</v>
      </c>
    </row>
    <row r="35" spans="2:16" ht="15" x14ac:dyDescent="0.25">
      <c r="B35" s="41" t="s">
        <v>46</v>
      </c>
      <c r="C35" s="41" t="s">
        <v>48</v>
      </c>
      <c r="D35" s="41" t="s">
        <v>50</v>
      </c>
      <c r="E35" s="41" t="s">
        <v>52</v>
      </c>
      <c r="F35" s="41" t="s">
        <v>57</v>
      </c>
      <c r="G35" s="41" t="s">
        <v>59</v>
      </c>
      <c r="H35"/>
      <c r="I35"/>
      <c r="J35" s="41" t="s">
        <v>36</v>
      </c>
      <c r="K35"/>
      <c r="L35" s="41" t="s">
        <v>36</v>
      </c>
      <c r="M35"/>
      <c r="N35" s="41" t="s">
        <v>55</v>
      </c>
      <c r="O35"/>
      <c r="P35" s="41" t="s">
        <v>74</v>
      </c>
    </row>
    <row r="36" spans="2:16" ht="15" x14ac:dyDescent="0.25">
      <c r="B36"/>
      <c r="C36"/>
      <c r="D36"/>
      <c r="E36" s="41" t="s">
        <v>53</v>
      </c>
      <c r="F36"/>
      <c r="G36" s="41" t="s">
        <v>60</v>
      </c>
      <c r="H36"/>
      <c r="I36"/>
      <c r="J36" s="41" t="s">
        <v>64</v>
      </c>
      <c r="K36"/>
      <c r="L36" s="41" t="s">
        <v>67</v>
      </c>
      <c r="M36"/>
      <c r="N36"/>
      <c r="O36"/>
      <c r="P36" s="41" t="s">
        <v>75</v>
      </c>
    </row>
    <row r="37" spans="2:16" ht="15" x14ac:dyDescent="0.25">
      <c r="B37"/>
      <c r="C37"/>
      <c r="D37"/>
      <c r="E37"/>
      <c r="F37"/>
      <c r="G37"/>
      <c r="H37"/>
      <c r="I37"/>
      <c r="J37"/>
      <c r="K37"/>
      <c r="L37" s="41" t="s">
        <v>66</v>
      </c>
      <c r="M37"/>
      <c r="N37"/>
      <c r="O37"/>
      <c r="P37"/>
    </row>
    <row r="38" spans="2:16" x14ac:dyDescent="0.25"/>
    <row r="39" spans="2:16" x14ac:dyDescent="0.25"/>
    <row r="40" spans="2:16" x14ac:dyDescent="0.25"/>
    <row r="41" spans="2:16" x14ac:dyDescent="0.25"/>
    <row r="42" spans="2:16" x14ac:dyDescent="0.25"/>
    <row r="43" spans="2:16" x14ac:dyDescent="0.25"/>
    <row r="44" spans="2:16" x14ac:dyDescent="0.25"/>
    <row r="45" spans="2:16" x14ac:dyDescent="0.25"/>
    <row r="46" spans="2:16" x14ac:dyDescent="0.25"/>
    <row r="47" spans="2:16" x14ac:dyDescent="0.25"/>
    <row r="48" spans="2:16" x14ac:dyDescent="0.25"/>
    <row r="49" x14ac:dyDescent="0.25"/>
  </sheetData>
  <mergeCells count="25">
    <mergeCell ref="B10:W10"/>
    <mergeCell ref="B13:E13"/>
    <mergeCell ref="F13:U13"/>
    <mergeCell ref="B11:D11"/>
    <mergeCell ref="B9:I9"/>
    <mergeCell ref="B6:C8"/>
    <mergeCell ref="D6:W6"/>
    <mergeCell ref="N7:W7"/>
    <mergeCell ref="D7:L7"/>
    <mergeCell ref="D8:W8"/>
    <mergeCell ref="B21:C21"/>
    <mergeCell ref="B12:D12"/>
    <mergeCell ref="E12:W12"/>
    <mergeCell ref="E11:W11"/>
    <mergeCell ref="V13:W13"/>
    <mergeCell ref="D21:W21"/>
    <mergeCell ref="E24:F24"/>
    <mergeCell ref="V23:W23"/>
    <mergeCell ref="T23:U23"/>
    <mergeCell ref="B24:D24"/>
    <mergeCell ref="B23:D23"/>
    <mergeCell ref="E23:R23"/>
    <mergeCell ref="P24:R24"/>
    <mergeCell ref="S24:W24"/>
    <mergeCell ref="G24:O24"/>
  </mergeCells>
  <dataValidations count="8">
    <dataValidation type="list" allowBlank="1" showInputMessage="1" showErrorMessage="1" sqref="F15:F20" xr:uid="{00000000-0002-0000-0200-000000000000}">
      <formula1>$B$1:$B$2</formula1>
    </dataValidation>
    <dataValidation type="list" allowBlank="1" showInputMessage="1" showErrorMessage="1" sqref="H15:H20" xr:uid="{00000000-0002-0000-0200-000001000000}">
      <formula1>$C$1:$C$2</formula1>
    </dataValidation>
    <dataValidation type="list" allowBlank="1" showInputMessage="1" showErrorMessage="1" sqref="J15:J20" xr:uid="{00000000-0002-0000-0200-000002000000}">
      <formula1>$D$1:$D$2</formula1>
    </dataValidation>
    <dataValidation type="list" allowBlank="1" showInputMessage="1" showErrorMessage="1" sqref="L15:L20" xr:uid="{00000000-0002-0000-0200-000003000000}">
      <formula1>$E$1:$E$3</formula1>
    </dataValidation>
    <dataValidation type="list" allowBlank="1" showInputMessage="1" showErrorMessage="1" sqref="P15:P20" xr:uid="{00000000-0002-0000-0200-000004000000}">
      <formula1>$F$1:$F$2</formula1>
    </dataValidation>
    <dataValidation type="list" allowBlank="1" showInputMessage="1" showErrorMessage="1" sqref="R15:R20" xr:uid="{00000000-0002-0000-0200-000005000000}">
      <formula1>$G$1:$G$3</formula1>
    </dataValidation>
    <dataValidation type="list" allowBlank="1" showInputMessage="1" showErrorMessage="1" sqref="N15:N20" xr:uid="{00000000-0002-0000-0200-000006000000}">
      <formula1>$N$1:$N$2</formula1>
    </dataValidation>
    <dataValidation type="list" allowBlank="1" showInputMessage="1" showErrorMessage="1" sqref="U15:U20" xr:uid="{00000000-0002-0000-0200-000007000000}">
      <formula1>$P$1:$P$3</formula1>
    </dataValidation>
  </dataValidations>
  <printOptions horizontalCentered="1"/>
  <pageMargins left="0.51181102362204722" right="0.51181102362204722" top="0.55118110236220474" bottom="0.55118110236220474" header="0.31496062992125984" footer="0.31496062992125984"/>
  <pageSetup scale="24" fitToHeight="0" orientation="landscape" r:id="rId1"/>
  <headerFooter>
    <oddFooter>&amp;LCalle 26 No. 57-41 Torre 8, Pisos 7 y 8 CEMSA - C.P. 111321 
Pbx: 3779555 – Información: Línea 195
www.umv.gov.co&amp;CCEM-FM-014 Hoja2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4"/>
  <sheetViews>
    <sheetView topLeftCell="H18" zoomScale="75" zoomScaleNormal="75" zoomScaleSheetLayoutView="53" zoomScalePageLayoutView="60" workbookViewId="0">
      <selection activeCell="I19" sqref="I19"/>
    </sheetView>
  </sheetViews>
  <sheetFormatPr baseColWidth="10" defaultColWidth="11.42578125" defaultRowHeight="14.25" zeroHeight="1" x14ac:dyDescent="0.25"/>
  <cols>
    <col min="1" max="1" width="2.85546875" style="44" customWidth="1"/>
    <col min="2" max="2" width="29.5703125" style="41" customWidth="1"/>
    <col min="3" max="3" width="12" style="41" customWidth="1"/>
    <col min="4" max="4" width="150.42578125" style="41" customWidth="1"/>
    <col min="5" max="5" width="34.42578125" style="41" customWidth="1"/>
    <col min="6" max="6" width="190.85546875" style="41" customWidth="1"/>
    <col min="7" max="7" width="37.42578125" style="41" customWidth="1"/>
    <col min="8" max="8" width="81.85546875" style="41" customWidth="1"/>
    <col min="9" max="9" width="209.140625" style="41" customWidth="1"/>
    <col min="10" max="10" width="18.5703125" style="79" customWidth="1"/>
    <col min="11" max="16356" width="11.42578125" style="44"/>
    <col min="16357" max="16384" width="6" style="44" customWidth="1"/>
  </cols>
  <sheetData>
    <row r="1" spans="1:11" hidden="1" x14ac:dyDescent="0.25">
      <c r="B1" s="41" t="s">
        <v>61</v>
      </c>
    </row>
    <row r="2" spans="1:11" hidden="1" x14ac:dyDescent="0.25">
      <c r="B2" s="41" t="s">
        <v>36</v>
      </c>
    </row>
    <row r="3" spans="1:11" hidden="1" x14ac:dyDescent="0.25">
      <c r="B3" s="41" t="s">
        <v>65</v>
      </c>
    </row>
    <row r="4" spans="1:11" s="53" customFormat="1" ht="12.75" hidden="1" x14ac:dyDescent="0.2">
      <c r="B4" s="54"/>
      <c r="H4" s="55"/>
      <c r="I4" s="55"/>
      <c r="J4" s="80"/>
    </row>
    <row r="5" spans="1:11" s="56" customFormat="1" ht="62.25" customHeight="1" x14ac:dyDescent="0.2">
      <c r="A5" s="53"/>
      <c r="B5" s="180"/>
      <c r="C5" s="180"/>
      <c r="D5" s="212" t="s">
        <v>105</v>
      </c>
      <c r="E5" s="213"/>
      <c r="F5" s="213"/>
      <c r="G5" s="213"/>
      <c r="H5" s="213"/>
      <c r="I5" s="214"/>
      <c r="J5" s="80"/>
    </row>
    <row r="6" spans="1:11" s="56" customFormat="1" ht="24" customHeight="1" x14ac:dyDescent="0.2">
      <c r="A6" s="53"/>
      <c r="B6" s="180"/>
      <c r="C6" s="180"/>
      <c r="D6" s="215" t="s">
        <v>104</v>
      </c>
      <c r="E6" s="217"/>
      <c r="F6" s="215" t="s">
        <v>102</v>
      </c>
      <c r="G6" s="216"/>
      <c r="H6" s="216"/>
      <c r="I6" s="217"/>
      <c r="J6" s="80"/>
    </row>
    <row r="7" spans="1:11" s="56" customFormat="1" ht="24" customHeight="1" x14ac:dyDescent="0.2">
      <c r="A7" s="53"/>
      <c r="B7" s="180"/>
      <c r="C7" s="180"/>
      <c r="D7" s="218" t="s">
        <v>103</v>
      </c>
      <c r="E7" s="219"/>
      <c r="F7" s="219"/>
      <c r="G7" s="219"/>
      <c r="H7" s="219"/>
      <c r="I7" s="220"/>
      <c r="J7" s="80"/>
    </row>
    <row r="8" spans="1:11" s="56" customFormat="1" ht="18.75" customHeight="1" x14ac:dyDescent="0.25">
      <c r="A8" s="53"/>
      <c r="B8" s="205"/>
      <c r="C8" s="205"/>
      <c r="D8" s="205"/>
      <c r="E8" s="205"/>
      <c r="F8" s="205"/>
      <c r="G8" s="205"/>
      <c r="H8" s="205"/>
      <c r="I8" s="205"/>
      <c r="J8" s="80"/>
    </row>
    <row r="9" spans="1:11" s="41" customFormat="1" ht="20.25" hidden="1" x14ac:dyDescent="0.2">
      <c r="A9" s="234"/>
      <c r="B9" s="235" t="s">
        <v>80</v>
      </c>
      <c r="C9" s="236"/>
      <c r="D9" s="236"/>
      <c r="E9" s="236"/>
      <c r="F9" s="236"/>
      <c r="G9" s="236"/>
      <c r="H9" s="236"/>
      <c r="I9" s="237"/>
      <c r="J9" s="80"/>
    </row>
    <row r="10" spans="1:11" s="41" customFormat="1" ht="29.25" customHeight="1" x14ac:dyDescent="0.25">
      <c r="A10" s="234"/>
      <c r="B10" s="238" t="s">
        <v>84</v>
      </c>
      <c r="C10" s="239" t="s">
        <v>159</v>
      </c>
      <c r="D10" s="240"/>
      <c r="E10" s="240"/>
      <c r="F10" s="240"/>
      <c r="G10" s="240"/>
      <c r="H10" s="240"/>
      <c r="I10" s="241"/>
      <c r="J10" s="81"/>
    </row>
    <row r="11" spans="1:11" s="41" customFormat="1" ht="49.5" customHeight="1" x14ac:dyDescent="0.25">
      <c r="A11" s="234"/>
      <c r="B11" s="242" t="s">
        <v>81</v>
      </c>
      <c r="C11" s="243" t="s">
        <v>158</v>
      </c>
      <c r="D11" s="244"/>
      <c r="E11" s="244"/>
      <c r="F11" s="244"/>
      <c r="G11" s="244"/>
      <c r="H11" s="244"/>
      <c r="I11" s="245"/>
      <c r="J11" s="81"/>
    </row>
    <row r="12" spans="1:11" s="41" customFormat="1" ht="39.75" customHeight="1" x14ac:dyDescent="0.25">
      <c r="A12" s="234"/>
      <c r="B12" s="246" t="str">
        <f>+'1. RIESGOS SIGNIFICATIVOS'!B14:F14</f>
        <v>DEL MAPA DE RIESGOS - VERSIÓN: 27 de agosto de 2020</v>
      </c>
      <c r="C12" s="246"/>
      <c r="D12" s="239"/>
      <c r="E12" s="239" t="s">
        <v>62</v>
      </c>
      <c r="F12" s="240"/>
      <c r="G12" s="240"/>
      <c r="H12" s="240"/>
      <c r="I12" s="241"/>
      <c r="J12" s="81"/>
    </row>
    <row r="13" spans="1:11" s="41" customFormat="1" ht="39.75" customHeight="1" x14ac:dyDescent="0.25">
      <c r="A13" s="234"/>
      <c r="B13" s="247" t="s">
        <v>97</v>
      </c>
      <c r="C13" s="246" t="s">
        <v>43</v>
      </c>
      <c r="D13" s="247" t="s">
        <v>98</v>
      </c>
      <c r="E13" s="246" t="s">
        <v>24</v>
      </c>
      <c r="F13" s="246"/>
      <c r="G13" s="246" t="s">
        <v>26</v>
      </c>
      <c r="H13" s="246"/>
      <c r="I13" s="247" t="s">
        <v>92</v>
      </c>
      <c r="J13" s="81"/>
    </row>
    <row r="14" spans="1:11" s="42" customFormat="1" ht="86.25" customHeight="1" x14ac:dyDescent="0.25">
      <c r="A14" s="248"/>
      <c r="B14" s="247"/>
      <c r="C14" s="246"/>
      <c r="D14" s="247"/>
      <c r="E14" s="249" t="s">
        <v>207</v>
      </c>
      <c r="F14" s="249" t="s">
        <v>208</v>
      </c>
      <c r="G14" s="249" t="s">
        <v>209</v>
      </c>
      <c r="H14" s="249" t="s">
        <v>208</v>
      </c>
      <c r="I14" s="247"/>
      <c r="J14" s="123"/>
    </row>
    <row r="15" spans="1:11" s="62" customFormat="1" ht="409.5" customHeight="1" x14ac:dyDescent="0.25">
      <c r="A15" s="250"/>
      <c r="B15" s="106" t="str">
        <f>+'1. RIESGOS SIGNIFICATIVOS'!B17</f>
        <v xml:space="preserve">Inoportunidad en la consulta de los documentos que se encuentran en el archivo de gestión de las dependencias y sus respectivos procesos, por la  inadecuada disposición de los mismos </v>
      </c>
      <c r="C15" s="105" t="str">
        <f>+'1. RIESGOS SIGNIFICATIVOS'!D17</f>
        <v>Gestión</v>
      </c>
      <c r="D15" s="106" t="s">
        <v>163</v>
      </c>
      <c r="E15" s="106" t="s">
        <v>65</v>
      </c>
      <c r="F15" s="106" t="s">
        <v>210</v>
      </c>
      <c r="G15" s="104" t="s">
        <v>65</v>
      </c>
      <c r="H15" s="106" t="s">
        <v>202</v>
      </c>
      <c r="I15" s="233" t="s">
        <v>211</v>
      </c>
      <c r="J15" s="101"/>
      <c r="K15" s="119"/>
    </row>
    <row r="16" spans="1:11" s="62" customFormat="1" ht="409.5" customHeight="1" x14ac:dyDescent="0.25">
      <c r="A16" s="250"/>
      <c r="B16" s="106" t="str">
        <f>+'1. RIESGOS SIGNIFICATIVOS'!B18</f>
        <v xml:space="preserve">Inoportunidad en la consulta de los documentos que se encuentran en el archivo de gestión de las dependencias y sus respectivos procesos, por la  inadecuada disposición de los mismos </v>
      </c>
      <c r="C16" s="105" t="str">
        <f>+'1. RIESGOS SIGNIFICATIVOS'!D18</f>
        <v>Gestión</v>
      </c>
      <c r="D16" s="106" t="s">
        <v>186</v>
      </c>
      <c r="E16" s="104" t="s">
        <v>65</v>
      </c>
      <c r="F16" s="106" t="s">
        <v>212</v>
      </c>
      <c r="G16" s="104" t="s">
        <v>65</v>
      </c>
      <c r="H16" s="106" t="s">
        <v>213</v>
      </c>
      <c r="I16" s="233" t="s">
        <v>214</v>
      </c>
      <c r="J16" s="120"/>
      <c r="K16" s="119"/>
    </row>
    <row r="17" spans="1:11" s="62" customFormat="1" ht="306" customHeight="1" x14ac:dyDescent="0.25">
      <c r="A17" s="250"/>
      <c r="B17" s="106" t="str">
        <f>+'1. RIESGOS SIGNIFICATIVOS'!B19</f>
        <v xml:space="preserve">Perdida de documentación y de archivos físicos y electrónicos </v>
      </c>
      <c r="C17" s="251" t="str">
        <f>+'1. RIESGOS SIGNIFICATIVOS'!D19</f>
        <v>Gestión</v>
      </c>
      <c r="D17" s="106" t="s">
        <v>164</v>
      </c>
      <c r="E17" s="114" t="s">
        <v>65</v>
      </c>
      <c r="F17" s="106" t="s">
        <v>215</v>
      </c>
      <c r="G17" s="108" t="s">
        <v>65</v>
      </c>
      <c r="H17" s="106" t="s">
        <v>216</v>
      </c>
      <c r="I17" s="125" t="s">
        <v>217</v>
      </c>
      <c r="J17" s="122"/>
      <c r="K17" s="119"/>
    </row>
    <row r="18" spans="1:11" s="62" customFormat="1" ht="409.5" customHeight="1" x14ac:dyDescent="0.25">
      <c r="A18" s="250"/>
      <c r="B18" s="252" t="str">
        <f>+'1. RIESGOS SIGNIFICATIVOS'!B20</f>
        <v xml:space="preserve">Perdida de documentación y de archivos físicos y electrónicos </v>
      </c>
      <c r="C18" s="253" t="str">
        <f>+'1. RIESGOS SIGNIFICATIVOS'!D20</f>
        <v>Gestión</v>
      </c>
      <c r="D18" s="124" t="s">
        <v>184</v>
      </c>
      <c r="E18" s="110" t="s">
        <v>65</v>
      </c>
      <c r="F18" s="107" t="s">
        <v>218</v>
      </c>
      <c r="G18" s="111" t="s">
        <v>61</v>
      </c>
      <c r="H18" s="109" t="s">
        <v>191</v>
      </c>
      <c r="I18" s="233" t="s">
        <v>194</v>
      </c>
      <c r="J18" s="120"/>
      <c r="K18" s="119"/>
    </row>
    <row r="19" spans="1:11" s="62" customFormat="1" ht="291.75" customHeight="1" x14ac:dyDescent="0.25">
      <c r="A19" s="250"/>
      <c r="B19" s="252" t="str">
        <f>+'1. RIESGOS SIGNIFICATIVOS'!B21</f>
        <v xml:space="preserve">Perdida de documentación y de archivos físicos y electrónicos </v>
      </c>
      <c r="C19" s="253" t="str">
        <f>+'1. RIESGOS SIGNIFICATIVOS'!D21</f>
        <v>Seguridad Digital</v>
      </c>
      <c r="D19" s="124" t="s">
        <v>165</v>
      </c>
      <c r="E19" s="110" t="s">
        <v>61</v>
      </c>
      <c r="F19" s="106" t="s">
        <v>219</v>
      </c>
      <c r="G19" s="110" t="s">
        <v>61</v>
      </c>
      <c r="H19" s="109" t="s">
        <v>192</v>
      </c>
      <c r="I19" s="233" t="s">
        <v>203</v>
      </c>
      <c r="J19" s="120"/>
      <c r="K19" s="119"/>
    </row>
    <row r="20" spans="1:11" s="62" customFormat="1" ht="395.25" customHeight="1" x14ac:dyDescent="0.25">
      <c r="A20" s="250"/>
      <c r="B20" s="106" t="str">
        <f>+'1. RIESGOS SIGNIFICATIVOS'!B22</f>
        <v xml:space="preserve">Perdida de documentación y de archivos físicos y electrónicos </v>
      </c>
      <c r="C20" s="253" t="str">
        <f>+'1. RIESGOS SIGNIFICATIVOS'!D22</f>
        <v>Seguridad Digital</v>
      </c>
      <c r="D20" s="106" t="s">
        <v>187</v>
      </c>
      <c r="E20" s="254" t="s">
        <v>65</v>
      </c>
      <c r="F20" s="106" t="s">
        <v>242</v>
      </c>
      <c r="G20" s="111" t="s">
        <v>65</v>
      </c>
      <c r="H20" s="106" t="s">
        <v>193</v>
      </c>
      <c r="I20" s="255" t="s">
        <v>220</v>
      </c>
      <c r="J20" s="120"/>
      <c r="K20" s="119"/>
    </row>
    <row r="21" spans="1:11" s="41" customFormat="1" ht="99" customHeight="1" x14ac:dyDescent="0.25">
      <c r="B21" s="47" t="s">
        <v>71</v>
      </c>
      <c r="C21" s="209" t="s">
        <v>205</v>
      </c>
      <c r="D21" s="210"/>
      <c r="E21" s="210"/>
      <c r="F21" s="210"/>
      <c r="G21" s="210"/>
      <c r="H21" s="210"/>
      <c r="I21" s="211"/>
      <c r="J21" s="81"/>
    </row>
    <row r="23" spans="1:11" ht="37.5" customHeight="1" x14ac:dyDescent="0.25">
      <c r="B23" s="49" t="s">
        <v>93</v>
      </c>
      <c r="C23" s="206" t="s">
        <v>175</v>
      </c>
      <c r="D23" s="207"/>
      <c r="E23" s="207"/>
      <c r="F23" s="207"/>
      <c r="G23" s="208"/>
      <c r="H23" s="50" t="s">
        <v>150</v>
      </c>
      <c r="I23" s="82" t="s">
        <v>188</v>
      </c>
    </row>
    <row r="24" spans="1:11" ht="37.5" customHeight="1" x14ac:dyDescent="0.25">
      <c r="B24" s="47" t="s">
        <v>69</v>
      </c>
      <c r="C24" s="166" t="s">
        <v>149</v>
      </c>
      <c r="D24" s="166"/>
      <c r="E24" s="167" t="s">
        <v>157</v>
      </c>
      <c r="F24" s="167"/>
      <c r="G24" s="75" t="s">
        <v>151</v>
      </c>
      <c r="H24" s="167" t="s">
        <v>172</v>
      </c>
      <c r="I24" s="167"/>
    </row>
  </sheetData>
  <mergeCells count="22">
    <mergeCell ref="B13:B14"/>
    <mergeCell ref="B9:I9"/>
    <mergeCell ref="C10:I10"/>
    <mergeCell ref="C11:I11"/>
    <mergeCell ref="B12:D12"/>
    <mergeCell ref="E12:I12"/>
    <mergeCell ref="B5:C7"/>
    <mergeCell ref="B8:I8"/>
    <mergeCell ref="D5:I5"/>
    <mergeCell ref="F6:I6"/>
    <mergeCell ref="D6:E6"/>
    <mergeCell ref="D7:I7"/>
    <mergeCell ref="H24:I24"/>
    <mergeCell ref="C13:C14"/>
    <mergeCell ref="D13:D14"/>
    <mergeCell ref="C23:G23"/>
    <mergeCell ref="C24:D24"/>
    <mergeCell ref="E24:F24"/>
    <mergeCell ref="C21:I21"/>
    <mergeCell ref="I13:I14"/>
    <mergeCell ref="E13:F13"/>
    <mergeCell ref="G13:H13"/>
  </mergeCells>
  <dataValidations count="1">
    <dataValidation type="list" allowBlank="1" showInputMessage="1" showErrorMessage="1" sqref="E15:E20 G15:G20" xr:uid="{00000000-0002-0000-0300-000000000000}">
      <formula1>$B$1:$B$3</formula1>
    </dataValidation>
  </dataValidations>
  <printOptions horizontalCentered="1"/>
  <pageMargins left="0.51181102362204722" right="0.51181102362204722" top="0.55118110236220474" bottom="0.55118110236220474" header="0.31496062992125984" footer="0.31496062992125984"/>
  <pageSetup scale="34" fitToHeight="0" orientation="landscape" r:id="rId1"/>
  <headerFooter>
    <oddFooter>&amp;LCalle 26 No. 57-41 Torre 8, Pisos 7 y 8 CEMSA - C.P. 111321 
Pbx: 3779555 – Información: Línea 195
www.umv.gov.co&amp;CCEM-FM-014 Hoja3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21"/>
  <sheetViews>
    <sheetView tabSelected="1" topLeftCell="E1" zoomScale="80" zoomScaleNormal="80" zoomScalePageLayoutView="60" workbookViewId="0">
      <selection activeCell="G12" sqref="G12"/>
    </sheetView>
  </sheetViews>
  <sheetFormatPr baseColWidth="10" defaultRowHeight="15" x14ac:dyDescent="0.25"/>
  <cols>
    <col min="1" max="1" width="3.140625" customWidth="1"/>
    <col min="2" max="2" width="35.5703125" style="41" customWidth="1"/>
    <col min="3" max="3" width="12.85546875" style="41" customWidth="1"/>
    <col min="4" max="4" width="92.5703125" style="41" customWidth="1"/>
    <col min="5" max="5" width="48.5703125" style="41" customWidth="1"/>
    <col min="6" max="7" width="44.42578125" style="41" customWidth="1"/>
    <col min="8" max="8" width="24.28515625" style="41" customWidth="1"/>
    <col min="9" max="9" width="71" style="41" customWidth="1"/>
    <col min="10" max="10" width="15.7109375" customWidth="1"/>
  </cols>
  <sheetData>
    <row r="1" spans="1:13" s="53" customFormat="1" ht="12.75" x14ac:dyDescent="0.2">
      <c r="B1" s="54"/>
      <c r="H1" s="55"/>
      <c r="I1" s="55"/>
    </row>
    <row r="2" spans="1:13" s="56" customFormat="1" ht="62.25" customHeight="1" x14ac:dyDescent="0.2">
      <c r="A2" s="53"/>
      <c r="B2" s="180"/>
      <c r="C2" s="181" t="s">
        <v>105</v>
      </c>
      <c r="D2" s="181"/>
      <c r="E2" s="181"/>
      <c r="F2" s="181"/>
      <c r="G2" s="181"/>
      <c r="H2" s="181"/>
      <c r="I2" s="181"/>
      <c r="J2" s="53"/>
      <c r="K2" s="53"/>
      <c r="L2" s="53"/>
      <c r="M2" s="53"/>
    </row>
    <row r="3" spans="1:13" s="56" customFormat="1" ht="24" customHeight="1" x14ac:dyDescent="0.2">
      <c r="A3" s="53"/>
      <c r="B3" s="180"/>
      <c r="C3" s="182" t="s">
        <v>104</v>
      </c>
      <c r="D3" s="182"/>
      <c r="E3" s="182"/>
      <c r="F3" s="182"/>
      <c r="G3" s="182" t="s">
        <v>102</v>
      </c>
      <c r="H3" s="182"/>
      <c r="I3" s="182"/>
      <c r="J3" s="53"/>
      <c r="K3" s="53"/>
      <c r="L3" s="53"/>
      <c r="M3" s="53"/>
    </row>
    <row r="4" spans="1:13" s="56" customFormat="1" ht="24" customHeight="1" x14ac:dyDescent="0.2">
      <c r="A4" s="53"/>
      <c r="B4" s="180"/>
      <c r="C4" s="183" t="s">
        <v>103</v>
      </c>
      <c r="D4" s="183"/>
      <c r="E4" s="183"/>
      <c r="F4" s="183"/>
      <c r="G4" s="183"/>
      <c r="H4" s="183"/>
      <c r="I4" s="183"/>
      <c r="J4" s="53"/>
      <c r="K4" s="53"/>
      <c r="L4" s="53"/>
      <c r="M4" s="53"/>
    </row>
    <row r="5" spans="1:13" s="56" customFormat="1" ht="18.75" customHeight="1" x14ac:dyDescent="0.25">
      <c r="A5" s="53"/>
      <c r="B5" s="179"/>
      <c r="C5" s="179"/>
      <c r="D5" s="179"/>
      <c r="E5" s="179"/>
      <c r="F5" s="179"/>
      <c r="G5" s="179"/>
      <c r="H5" s="179"/>
      <c r="I5" s="179"/>
      <c r="J5" s="53"/>
      <c r="K5" s="53"/>
      <c r="L5" s="53"/>
      <c r="M5" s="53"/>
    </row>
    <row r="6" spans="1:13" ht="20.25" x14ac:dyDescent="0.25">
      <c r="B6" s="174" t="s">
        <v>96</v>
      </c>
      <c r="C6" s="175"/>
      <c r="D6" s="175"/>
      <c r="E6" s="175"/>
      <c r="F6" s="175"/>
      <c r="G6" s="175"/>
      <c r="H6" s="175"/>
      <c r="I6" s="176"/>
    </row>
    <row r="7" spans="1:13" s="41" customFormat="1" ht="27.75" customHeight="1" x14ac:dyDescent="0.25">
      <c r="B7" s="301" t="s">
        <v>84</v>
      </c>
      <c r="C7" s="302" t="s">
        <v>174</v>
      </c>
      <c r="D7" s="303"/>
      <c r="E7" s="303"/>
      <c r="F7" s="303"/>
      <c r="G7" s="303"/>
      <c r="H7" s="303"/>
      <c r="I7" s="304"/>
    </row>
    <row r="8" spans="1:13" s="41" customFormat="1" ht="49.5" customHeight="1" x14ac:dyDescent="0.25">
      <c r="B8" s="301" t="s">
        <v>81</v>
      </c>
      <c r="C8" s="305" t="s">
        <v>158</v>
      </c>
      <c r="D8" s="306"/>
      <c r="E8" s="306"/>
      <c r="F8" s="306"/>
      <c r="G8" s="306"/>
      <c r="H8" s="306"/>
      <c r="I8" s="307"/>
    </row>
    <row r="9" spans="1:13" s="41" customFormat="1" ht="28.5" customHeight="1" x14ac:dyDescent="0.3">
      <c r="B9" s="308" t="s">
        <v>93</v>
      </c>
      <c r="C9" s="309" t="str">
        <f>+'3. EJECUCIÓN CONTROL'!C23:G23</f>
        <v>No se realizó prueba de recorrido, se evalúa con base en las evidencias y monitoreo de OAP</v>
      </c>
      <c r="D9" s="310"/>
      <c r="E9" s="310"/>
      <c r="F9" s="310"/>
      <c r="G9" s="311"/>
      <c r="H9" s="312" t="s">
        <v>94</v>
      </c>
      <c r="I9" s="313" t="s">
        <v>188</v>
      </c>
    </row>
    <row r="10" spans="1:13" ht="47.25" customHeight="1" x14ac:dyDescent="0.25">
      <c r="B10" s="314" t="str">
        <f>+'1. RIESGOS SIGNIFICATIVOS'!B14:F14</f>
        <v>DEL MAPA DE RIESGOS - VERSIÓN: 27 de agosto de 2020</v>
      </c>
      <c r="C10" s="315"/>
      <c r="D10" s="316"/>
      <c r="E10" s="314" t="s">
        <v>95</v>
      </c>
      <c r="F10" s="315"/>
      <c r="G10" s="315"/>
      <c r="H10" s="315"/>
      <c r="I10" s="316"/>
    </row>
    <row r="11" spans="1:13" ht="78" customHeight="1" x14ac:dyDescent="0.25">
      <c r="B11" s="317" t="s">
        <v>243</v>
      </c>
      <c r="C11" s="318" t="s">
        <v>43</v>
      </c>
      <c r="D11" s="319" t="s">
        <v>244</v>
      </c>
      <c r="E11" s="320" t="s">
        <v>245</v>
      </c>
      <c r="F11" s="321" t="s">
        <v>86</v>
      </c>
      <c r="G11" s="322" t="s">
        <v>246</v>
      </c>
      <c r="H11" s="323" t="s">
        <v>87</v>
      </c>
      <c r="I11" s="324" t="s">
        <v>88</v>
      </c>
      <c r="J11" s="118"/>
    </row>
    <row r="12" spans="1:13" ht="184.5" customHeight="1" x14ac:dyDescent="0.25">
      <c r="A12" s="112"/>
      <c r="B12" s="325" t="str">
        <f>+'3. EJECUCIÓN CONTROL'!B15</f>
        <v xml:space="preserve">Inoportunidad en la consulta de los documentos que se encuentran en el archivo de gestión de las dependencias y sus respectivos procesos, por la  inadecuada disposición de los mismos </v>
      </c>
      <c r="C12" s="326" t="str">
        <f>+'3. EJECUCIÓN CONTROL'!C15</f>
        <v>Gestión</v>
      </c>
      <c r="D12" s="326" t="s">
        <v>163</v>
      </c>
      <c r="E12" s="327" t="s">
        <v>156</v>
      </c>
      <c r="F12" s="327" t="s">
        <v>179</v>
      </c>
      <c r="G12" s="327"/>
      <c r="H12" s="328"/>
      <c r="I12" s="326" t="s">
        <v>247</v>
      </c>
      <c r="J12" s="118"/>
    </row>
    <row r="13" spans="1:13" ht="180" x14ac:dyDescent="0.25">
      <c r="A13" s="112"/>
      <c r="B13" s="325" t="str">
        <f>+'3. EJECUCIÓN CONTROL'!B16</f>
        <v xml:space="preserve">Inoportunidad en la consulta de los documentos que se encuentran en el archivo de gestión de las dependencias y sus respectivos procesos, por la  inadecuada disposición de los mismos </v>
      </c>
      <c r="C13" s="326" t="str">
        <f>+'3. EJECUCIÓN CONTROL'!C16</f>
        <v>Gestión</v>
      </c>
      <c r="D13" s="326" t="s">
        <v>186</v>
      </c>
      <c r="E13" s="254" t="s">
        <v>176</v>
      </c>
      <c r="F13" s="254" t="s">
        <v>195</v>
      </c>
      <c r="G13" s="254"/>
      <c r="H13" s="329"/>
      <c r="I13" s="326" t="s">
        <v>248</v>
      </c>
      <c r="J13" s="118"/>
    </row>
    <row r="14" spans="1:13" ht="254.25" customHeight="1" x14ac:dyDescent="0.25">
      <c r="A14" s="112"/>
      <c r="B14" s="325" t="str">
        <f>+'3. EJECUCIÓN CONTROL'!B17</f>
        <v xml:space="preserve">Perdida de documentación y de archivos físicos y electrónicos </v>
      </c>
      <c r="C14" s="326" t="str">
        <f>+'3. EJECUCIÓN CONTROL'!C17</f>
        <v>Gestión</v>
      </c>
      <c r="D14" s="326" t="s">
        <v>164</v>
      </c>
      <c r="E14" s="327" t="s">
        <v>156</v>
      </c>
      <c r="F14" s="327" t="s">
        <v>179</v>
      </c>
      <c r="G14" s="254"/>
      <c r="H14" s="329"/>
      <c r="I14" s="326" t="s">
        <v>249</v>
      </c>
      <c r="J14" s="118"/>
    </row>
    <row r="15" spans="1:13" ht="144" customHeight="1" x14ac:dyDescent="0.25">
      <c r="A15" s="112"/>
      <c r="B15" s="325" t="str">
        <f>+'3. EJECUCIÓN CONTROL'!B18</f>
        <v xml:space="preserve">Perdida de documentación y de archivos físicos y electrónicos </v>
      </c>
      <c r="C15" s="326" t="str">
        <f>+'3. EJECUCIÓN CONTROL'!C18</f>
        <v>Gestión</v>
      </c>
      <c r="D15" s="326" t="s">
        <v>184</v>
      </c>
      <c r="E15" s="327" t="s">
        <v>156</v>
      </c>
      <c r="F15" s="327" t="s">
        <v>177</v>
      </c>
      <c r="G15" s="254"/>
      <c r="H15" s="329"/>
      <c r="I15" s="326" t="s">
        <v>250</v>
      </c>
      <c r="J15" s="118"/>
    </row>
    <row r="16" spans="1:13" ht="237" customHeight="1" x14ac:dyDescent="0.25">
      <c r="A16" s="112"/>
      <c r="B16" s="325" t="str">
        <f>+'3. EJECUCIÓN CONTROL'!B19</f>
        <v xml:space="preserve">Perdida de documentación y de archivos físicos y electrónicos </v>
      </c>
      <c r="C16" s="326" t="str">
        <f>+'3. EJECUCIÓN CONTROL'!C19</f>
        <v>Seguridad Digital</v>
      </c>
      <c r="D16" s="326" t="s">
        <v>165</v>
      </c>
      <c r="E16" s="327" t="s">
        <v>156</v>
      </c>
      <c r="F16" s="254" t="s">
        <v>182</v>
      </c>
      <c r="G16" s="254"/>
      <c r="H16" s="329"/>
      <c r="I16" s="326" t="s">
        <v>178</v>
      </c>
      <c r="J16" s="118"/>
    </row>
    <row r="17" spans="1:10" ht="306" x14ac:dyDescent="0.25">
      <c r="A17" s="112"/>
      <c r="B17" s="325" t="str">
        <f>+'3. EJECUCIÓN CONTROL'!B20</f>
        <v xml:space="preserve">Perdida de documentación y de archivos físicos y electrónicos </v>
      </c>
      <c r="C17" s="326" t="str">
        <f>+'3. EJECUCIÓN CONTROL'!C20</f>
        <v>Seguridad Digital</v>
      </c>
      <c r="D17" s="326" t="s">
        <v>187</v>
      </c>
      <c r="E17" s="254" t="s">
        <v>156</v>
      </c>
      <c r="F17" s="254" t="s">
        <v>181</v>
      </c>
      <c r="G17" s="254"/>
      <c r="H17" s="256"/>
      <c r="I17" s="326" t="s">
        <v>251</v>
      </c>
      <c r="J17" s="118"/>
    </row>
    <row r="18" spans="1:10" s="41" customFormat="1" ht="126.75" customHeight="1" x14ac:dyDescent="0.25">
      <c r="A18" s="113"/>
      <c r="B18" s="330" t="s">
        <v>71</v>
      </c>
      <c r="C18" s="331" t="s">
        <v>204</v>
      </c>
      <c r="D18" s="332"/>
      <c r="E18" s="332"/>
      <c r="F18" s="332"/>
      <c r="G18" s="332"/>
      <c r="H18" s="332"/>
      <c r="I18" s="333"/>
    </row>
    <row r="20" spans="1:10" s="44" customFormat="1" ht="37.5" customHeight="1" x14ac:dyDescent="0.25">
      <c r="B20" s="49" t="s">
        <v>93</v>
      </c>
      <c r="C20" s="206" t="str">
        <f>+'3. EJECUCIÓN CONTROL'!C23:G23</f>
        <v>No se realizó prueba de recorrido, se evalúa con base en las evidencias y monitoreo de OAP</v>
      </c>
      <c r="D20" s="207"/>
      <c r="E20" s="207"/>
      <c r="F20" s="207"/>
      <c r="G20" s="208"/>
      <c r="H20" s="50" t="s">
        <v>94</v>
      </c>
      <c r="I20" s="103" t="s">
        <v>189</v>
      </c>
    </row>
    <row r="21" spans="1:10" s="44" customFormat="1" ht="37.5" customHeight="1" x14ac:dyDescent="0.25">
      <c r="B21" s="47" t="s">
        <v>69</v>
      </c>
      <c r="C21" s="166" t="s">
        <v>90</v>
      </c>
      <c r="D21" s="166"/>
      <c r="E21" s="167" t="str">
        <f>+'3. EJECUCIÓN CONTROL'!E24:F24</f>
        <v xml:space="preserve">Rosa Liliana Cabra Sierra </v>
      </c>
      <c r="F21" s="167"/>
      <c r="G21" s="50" t="s">
        <v>89</v>
      </c>
      <c r="H21" s="167" t="s">
        <v>152</v>
      </c>
      <c r="I21" s="167"/>
    </row>
  </sheetData>
  <mergeCells count="17">
    <mergeCell ref="B2:B4"/>
    <mergeCell ref="C18:I18"/>
    <mergeCell ref="G3:I3"/>
    <mergeCell ref="B5:I5"/>
    <mergeCell ref="C7:I7"/>
    <mergeCell ref="C8:I8"/>
    <mergeCell ref="C9:G9"/>
    <mergeCell ref="B6:I6"/>
    <mergeCell ref="B10:D10"/>
    <mergeCell ref="E10:I10"/>
    <mergeCell ref="C20:G20"/>
    <mergeCell ref="C21:D21"/>
    <mergeCell ref="E21:F21"/>
    <mergeCell ref="H21:I21"/>
    <mergeCell ref="C2:I2"/>
    <mergeCell ref="C3:F3"/>
    <mergeCell ref="C4:I4"/>
  </mergeCells>
  <printOptions horizontalCentered="1"/>
  <pageMargins left="0.51181102362204722" right="0.51181102362204722" top="0.55118110236220474" bottom="0.55118110236220474" header="0.31496062992125984" footer="0.31496062992125984"/>
  <pageSetup scale="34" fitToHeight="0" orientation="landscape" r:id="rId1"/>
  <headerFooter>
    <oddFooter>&amp;LCalle 26 No. 57-41 Torre 8, Pisos 7 y 8 CEMSA - C.P. 111321 
Pbx: 3779555 – Información: Línea 195
www.umv.gov.co&amp;CCEM-FM-014 Hoja4
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9"/>
  <sheetViews>
    <sheetView view="pageBreakPreview" zoomScale="85" zoomScaleNormal="100" zoomScaleSheetLayoutView="85" workbookViewId="0">
      <selection activeCell="C2" sqref="C2"/>
    </sheetView>
  </sheetViews>
  <sheetFormatPr baseColWidth="10" defaultRowHeight="15" x14ac:dyDescent="0.25"/>
  <cols>
    <col min="1" max="1" width="16.85546875" customWidth="1"/>
    <col min="2" max="2" width="22.140625" customWidth="1"/>
    <col min="3" max="3" width="51.28515625" customWidth="1"/>
    <col min="4" max="4" width="57.42578125" customWidth="1"/>
    <col min="5" max="5" width="41.140625" customWidth="1"/>
    <col min="6" max="6" width="42.5703125" customWidth="1"/>
  </cols>
  <sheetData>
    <row r="1" spans="1:6" ht="45.75" x14ac:dyDescent="0.25">
      <c r="A1" s="67" t="s">
        <v>99</v>
      </c>
      <c r="B1" s="51" t="s">
        <v>100</v>
      </c>
      <c r="C1" s="51" t="s">
        <v>101</v>
      </c>
      <c r="D1" s="63" t="s">
        <v>137</v>
      </c>
      <c r="E1" s="64" t="s">
        <v>138</v>
      </c>
      <c r="F1" s="51" t="s">
        <v>139</v>
      </c>
    </row>
    <row r="2" spans="1:6" s="65" customFormat="1" ht="219.75" customHeight="1" x14ac:dyDescent="0.25">
      <c r="A2" s="69" t="s">
        <v>113</v>
      </c>
      <c r="B2" s="69" t="s">
        <v>116</v>
      </c>
      <c r="C2" s="69" t="s">
        <v>121</v>
      </c>
      <c r="D2" s="70" t="s">
        <v>145</v>
      </c>
      <c r="E2" s="72" t="s">
        <v>132</v>
      </c>
      <c r="F2" s="73" t="s">
        <v>140</v>
      </c>
    </row>
    <row r="3" spans="1:6" s="65" customFormat="1" ht="255" x14ac:dyDescent="0.25">
      <c r="A3" s="69" t="s">
        <v>113</v>
      </c>
      <c r="B3" s="69" t="s">
        <v>116</v>
      </c>
      <c r="C3" s="69" t="s">
        <v>122</v>
      </c>
      <c r="D3" s="70" t="s">
        <v>146</v>
      </c>
      <c r="E3" s="72" t="s">
        <v>132</v>
      </c>
      <c r="F3" s="73" t="s">
        <v>135</v>
      </c>
    </row>
    <row r="4" spans="1:6" s="65" customFormat="1" ht="180" x14ac:dyDescent="0.25">
      <c r="A4" s="69" t="s">
        <v>113</v>
      </c>
      <c r="B4" s="66" t="s">
        <v>117</v>
      </c>
      <c r="C4" s="69" t="s">
        <v>123</v>
      </c>
      <c r="D4" s="74">
        <v>1</v>
      </c>
      <c r="E4" s="72" t="s">
        <v>132</v>
      </c>
      <c r="F4" s="71" t="s">
        <v>136</v>
      </c>
    </row>
    <row r="5" spans="1:6" s="65" customFormat="1" ht="180" x14ac:dyDescent="0.25">
      <c r="A5" s="69" t="s">
        <v>114</v>
      </c>
      <c r="B5" s="66" t="s">
        <v>124</v>
      </c>
      <c r="C5" s="69" t="s">
        <v>125</v>
      </c>
      <c r="D5" s="70" t="s">
        <v>129</v>
      </c>
      <c r="E5" s="72" t="s">
        <v>131</v>
      </c>
      <c r="F5" s="71" t="s">
        <v>136</v>
      </c>
    </row>
    <row r="6" spans="1:6" s="65" customFormat="1" ht="270" x14ac:dyDescent="0.25">
      <c r="A6" s="69" t="s">
        <v>114</v>
      </c>
      <c r="B6" s="66" t="s">
        <v>118</v>
      </c>
      <c r="C6" s="69" t="s">
        <v>126</v>
      </c>
      <c r="D6" s="70" t="s">
        <v>141</v>
      </c>
      <c r="E6" s="72" t="s">
        <v>132</v>
      </c>
      <c r="F6" s="71" t="s">
        <v>142</v>
      </c>
    </row>
    <row r="7" spans="1:6" s="65" customFormat="1" ht="315.75" x14ac:dyDescent="0.25">
      <c r="A7" s="69" t="s">
        <v>115</v>
      </c>
      <c r="B7" s="66" t="s">
        <v>119</v>
      </c>
      <c r="C7" s="69" t="s">
        <v>127</v>
      </c>
      <c r="D7" s="70" t="s">
        <v>147</v>
      </c>
      <c r="E7" s="72" t="s">
        <v>133</v>
      </c>
      <c r="F7" s="71" t="s">
        <v>143</v>
      </c>
    </row>
    <row r="8" spans="1:6" s="65" customFormat="1" ht="270.75" x14ac:dyDescent="0.25">
      <c r="A8" s="69" t="s">
        <v>115</v>
      </c>
      <c r="B8" s="66" t="s">
        <v>120</v>
      </c>
      <c r="C8" s="69" t="s">
        <v>128</v>
      </c>
      <c r="D8" s="70" t="s">
        <v>148</v>
      </c>
      <c r="E8" s="72" t="s">
        <v>134</v>
      </c>
      <c r="F8" s="71" t="s">
        <v>144</v>
      </c>
    </row>
    <row r="9" spans="1:6" ht="18" x14ac:dyDescent="0.25">
      <c r="D9" s="68"/>
    </row>
  </sheetData>
  <dataValidations count="2">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A2:A4" xr:uid="{00000000-0002-0000-0500-000000000000}"/>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B4:B8" xr:uid="{00000000-0002-0000-0500-000001000000}"/>
  </dataValidations>
  <pageMargins left="0.70866141732283472" right="0.70866141732283472" top="0.74803149606299213" bottom="0.74803149606299213" header="0.31496062992125984" footer="0.31496062992125984"/>
  <pageSetup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8" ma:contentTypeDescription="Crear nuevo documento." ma:contentTypeScope="" ma:versionID="133f14fd3fdde5c8340fd0729bc1ddac">
  <xsd:schema xmlns:xsd="http://www.w3.org/2001/XMLSchema" xmlns:xs="http://www.w3.org/2001/XMLSchema" xmlns:p="http://schemas.microsoft.com/office/2006/metadata/properties" xmlns:ns3="7a094bdd-a36f-422c-aad8-60d4e7e2607b" targetNamespace="http://schemas.microsoft.com/office/2006/metadata/properties" ma:root="true" ma:fieldsID="29338359140d4cb28cf6d60eb46f43a9" ns3:_="">
    <xsd:import namespace="7a094bdd-a36f-422c-aad8-60d4e7e2607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76BD0B-1C5C-4338-8FB3-2B9B07868911}">
  <ds:schemaRefs>
    <ds:schemaRef ds:uri="http://schemas.microsoft.com/sharepoint/v3/contenttype/forms"/>
  </ds:schemaRefs>
</ds:datastoreItem>
</file>

<file path=customXml/itemProps2.xml><?xml version="1.0" encoding="utf-8"?>
<ds:datastoreItem xmlns:ds="http://schemas.openxmlformats.org/officeDocument/2006/customXml" ds:itemID="{E566F0A5-71B4-4E13-888D-09E752EC9A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1BB601-1464-4DE8-8EE0-D57E211F2FEA}">
  <ds:schemaRefs>
    <ds:schemaRef ds:uri="http://schemas.microsoft.com/office/2006/metadata/properties"/>
    <ds:schemaRef ds:uri="http://purl.org/dc/elements/1.1/"/>
    <ds:schemaRef ds:uri="http://schemas.openxmlformats.org/package/2006/metadata/core-properties"/>
    <ds:schemaRef ds:uri="http://purl.org/dc/terms/"/>
    <ds:schemaRef ds:uri="http://www.w3.org/XML/1998/namespace"/>
    <ds:schemaRef ds:uri="http://schemas.microsoft.com/office/2006/documentManagement/types"/>
    <ds:schemaRef ds:uri="http://purl.org/dc/dcmitype/"/>
    <ds:schemaRef ds:uri="http://schemas.microsoft.com/office/infopath/2007/PartnerControls"/>
    <ds:schemaRef ds:uri="7a094bdd-a36f-422c-aad8-60d4e7e2607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9</vt:i4>
      </vt:variant>
    </vt:vector>
  </HeadingPairs>
  <TitlesOfParts>
    <vt:vector size="15" baseType="lpstr">
      <vt:lpstr>RIESGOS Y CONTROLES</vt:lpstr>
      <vt:lpstr>1. RIESGOS SIGNIFICATIVOS</vt:lpstr>
      <vt:lpstr>2. DISEÑO CONTROL</vt:lpstr>
      <vt:lpstr>3. EJECUCIÓN CONTROL</vt:lpstr>
      <vt:lpstr>4- SOLIDEZ CONTROL</vt:lpstr>
      <vt:lpstr>TRAZA 2019</vt:lpstr>
      <vt:lpstr>'1. RIESGOS SIGNIFICATIVOS'!Área_de_impresión</vt:lpstr>
      <vt:lpstr>'2. DISEÑO CONTROL'!Área_de_impresión</vt:lpstr>
      <vt:lpstr>'3. EJECUCIÓN CONTROL'!Área_de_impresión</vt:lpstr>
      <vt:lpstr>'4- SOLIDEZ CONTROL'!Área_de_impresión</vt:lpstr>
      <vt:lpstr>'RIESGOS Y CONTROLES'!Área_de_impresión</vt:lpstr>
      <vt:lpstr>'1. RIESGOS SIGNIFICATIVOS'!Títulos_a_imprimir</vt:lpstr>
      <vt:lpstr>'2. DISEÑO CONTROL'!Títulos_a_imprimir</vt:lpstr>
      <vt:lpstr>'3. EJECUCIÓN CONTROL'!Títulos_a_imprimir</vt:lpstr>
      <vt:lpstr>'TRAZA 2019'!Títulos_a_imprimir</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montoya</dc:creator>
  <cp:lastModifiedBy>LILIANA CABRA</cp:lastModifiedBy>
  <cp:lastPrinted>2019-12-05T22:51:23Z</cp:lastPrinted>
  <dcterms:created xsi:type="dcterms:W3CDTF">2017-05-23T23:17:53Z</dcterms:created>
  <dcterms:modified xsi:type="dcterms:W3CDTF">2021-07-21T18:21:12Z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