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295" windowHeight="6990" firstSheet="1" activeTab="1"/>
  </bookViews>
  <sheets>
    <sheet name="CEM-FM-004" sheetId="5" state="hidden" r:id="rId1"/>
    <sheet name="Plan de mejoramien AI 2020" sheetId="6" r:id="rId2"/>
  </sheets>
  <definedNames>
    <definedName name="_xlnm.Print_Area" localSheetId="0">'CEM-FM-004'!$A$13:$S$57</definedName>
    <definedName name="_xlnm.Print_Area" localSheetId="1">'Plan de mejoramien AI 2020'!$A$13:$S$59</definedName>
    <definedName name="estado" localSheetId="1">'Plan de mejoramien AI 2020'!$Q$4:$Q$6</definedName>
    <definedName name="estado">'CEM-FM-004'!$Q$4:$Q$6</definedName>
    <definedName name="evidencias" localSheetId="1">'Plan de mejoramien AI 2020'!$E$2:$E$4</definedName>
    <definedName name="evidencias">'CEM-FM-004'!$E$2:$E$4</definedName>
    <definedName name="origen" localSheetId="1">'Plan de mejoramien AI 2020'!$D$2:$D$12</definedName>
    <definedName name="origen">'CEM-FM-004'!$D$2:$D$12</definedName>
    <definedName name="tipoaccion" localSheetId="1">'Plan de mejoramien AI 2020'!$H$2:$H$2</definedName>
    <definedName name="tipoaccion">'CEM-FM-004'!$H$2:$H$2</definedName>
  </definedNames>
  <calcPr calcId="162913"/>
</workbook>
</file>

<file path=xl/calcChain.xml><?xml version="1.0" encoding="utf-8"?>
<calcChain xmlns="http://schemas.openxmlformats.org/spreadsheetml/2006/main">
  <c r="L51" i="6" l="1"/>
  <c r="L47" i="6"/>
  <c r="K47" i="6"/>
  <c r="L46" i="6"/>
  <c r="L43" i="6"/>
  <c r="L27" i="6" l="1"/>
  <c r="L26" i="6"/>
  <c r="K26" i="6"/>
  <c r="L25" i="6"/>
  <c r="K25" i="6"/>
  <c r="L24" i="6"/>
  <c r="K29" i="6"/>
  <c r="L29" i="6"/>
  <c r="L28" i="6"/>
  <c r="L35" i="6"/>
  <c r="L36" i="6" s="1"/>
  <c r="K35" i="6"/>
  <c r="K36" i="6" s="1"/>
  <c r="L33" i="6"/>
  <c r="L32" i="6"/>
  <c r="L30" i="6"/>
  <c r="K39" i="6"/>
  <c r="L39" i="6" s="1"/>
  <c r="K40" i="6" s="1"/>
  <c r="L40" i="6" s="1"/>
  <c r="L38" i="6"/>
  <c r="L48" i="6"/>
  <c r="K48" i="6"/>
  <c r="K45" i="6"/>
  <c r="L44" i="6"/>
  <c r="L45" i="6" s="1"/>
  <c r="K44" i="6"/>
  <c r="K52" i="6" l="1"/>
  <c r="K50" i="6"/>
  <c r="K51" i="6" s="1"/>
  <c r="K56" i="6"/>
  <c r="K55" i="6"/>
  <c r="L55" i="6" s="1"/>
  <c r="L56" i="6" s="1"/>
  <c r="K53" i="6" l="1"/>
  <c r="L52" i="6"/>
  <c r="L53" i="6" s="1"/>
</calcChain>
</file>

<file path=xl/sharedStrings.xml><?xml version="1.0" encoding="utf-8"?>
<sst xmlns="http://schemas.openxmlformats.org/spreadsheetml/2006/main" count="360" uniqueCount="145">
  <si>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</si>
  <si>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</si>
  <si>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</si>
  <si>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</si>
  <si>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</si>
  <si>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</si>
  <si>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</si>
  <si>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</si>
  <si>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</si>
  <si>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</si>
  <si>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</si>
  <si>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</si>
  <si>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</si>
  <si>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</si>
  <si>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</si>
  <si>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</si>
  <si>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</si>
  <si>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</si>
  <si>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</si>
  <si>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</si>
  <si>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</si>
  <si>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</si>
  <si>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</si>
  <si>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</si>
  <si>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</si>
  <si>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</si>
  <si>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</si>
  <si>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</si>
  <si>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</si>
  <si>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</si>
  <si>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</si>
  <si>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</si>
  <si>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</si>
  <si>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</si>
  <si>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</si>
  <si>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</si>
  <si>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</si>
  <si>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</si>
  <si>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</si>
  <si>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</si>
  <si>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</si>
  <si>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</si>
  <si>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</si>
  <si>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</si>
  <si>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</si>
  <si>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</si>
  <si>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HALLAZGO DE AUDITORÍA /
 OPORTUNIDAD DE MEJORA (DERIVADA DE UNA NO CONFORMIDAD)</t>
  </si>
  <si>
    <r>
      <t xml:space="preserve">Requisito aplicable:  </t>
    </r>
    <r>
      <rPr>
        <sz val="8"/>
        <rFont val="Arial Narrow"/>
        <family val="2"/>
      </rPr>
      <t>Norma NTC ISO/IEC 17025:2017 Numeral 7.11.3</t>
    </r>
    <r>
      <rPr>
        <b/>
        <sz val="8"/>
        <rFont val="Arial Narrow"/>
        <family val="2"/>
      </rPr>
      <t xml:space="preserve">
Descripción:  </t>
    </r>
    <r>
      <rPr>
        <sz val="8"/>
        <rFont val="Arial Narrow"/>
        <family val="2"/>
      </rPr>
      <t xml:space="preserve">No todo el sistema de gestión de la información esta protegido contra acceso no autorizado; i esta salvaguardado contra manipulación indebida </t>
    </r>
    <r>
      <rPr>
        <b/>
        <sz val="8"/>
        <rFont val="Arial Narrow"/>
        <family val="2"/>
      </rPr>
      <t xml:space="preserve">
Evidencia objetiva: </t>
    </r>
    <r>
      <rPr>
        <sz val="8"/>
        <rFont val="Arial Narrow"/>
        <family val="2"/>
      </rPr>
      <t>Se evidencia que algunas de las plantillas para generar los informes de resultados se encuentran sin protección contra posibles cambios que puedan alterar los resultados informados: 
- Plantilla GLAB-FM-005 versión 10, Informe de ensayo para el método INVE 125-13 y 126-13.
- Plantilla GLAB-FM-002 versión 6, Informe de ensayo para el método INVE 121-13</t>
    </r>
  </si>
  <si>
    <t>Incumplimiento a los requisitos 5.6 a/c/e de la norma NTC ISO/IEC 17025:2017</t>
  </si>
  <si>
    <t>Incumplimiento a los requisitos  6.4.7 de la norma NTC ISO/IEC 17025:2017</t>
  </si>
  <si>
    <t>Incumplimiento a los requisitos 7.2.1.7 de la norma NTC ISO/IEC 17025:2017</t>
  </si>
  <si>
    <t>Incumplimiento a los requisitos 7.9 de la norma NTC ISO/IEC 17025:2017</t>
  </si>
  <si>
    <t>Incumplimiento a los requisitos 7.10 de la norma NTC ISO/IEC 17025:2017</t>
  </si>
  <si>
    <t>Incumplimiento a los requisitos 7.11.3 de la norma NTC ISO/IEC 17025:2017</t>
  </si>
  <si>
    <t>Incumplimiento a los requisitos 8.9 de la norma NTC ISO/IEC 17025:2017</t>
  </si>
  <si>
    <r>
      <t xml:space="preserve">Requisito aplicable:  </t>
    </r>
    <r>
      <rPr>
        <sz val="8"/>
        <rFont val="Arial Narrow"/>
        <family val="2"/>
      </rPr>
      <t xml:space="preserve">Norma NTC ISO/IEC 17025:2017 Numeral 6.4.7.
</t>
    </r>
    <r>
      <rPr>
        <b/>
        <sz val="8"/>
        <rFont val="Arial Narrow"/>
        <family val="2"/>
      </rPr>
      <t xml:space="preserve">
Descripción: </t>
    </r>
    <r>
      <rPr>
        <sz val="8"/>
        <rFont val="Arial Narrow"/>
        <family val="2"/>
      </rPr>
      <t xml:space="preserve">El laboratorio no ha revisado y ajustado el programa de calibración, para mantener la confianza en el programa de calibración de sus equipos.
</t>
    </r>
    <r>
      <rPr>
        <b/>
        <sz val="8"/>
        <rFont val="Arial Narrow"/>
        <family val="2"/>
      </rPr>
      <t xml:space="preserve">
Evidencia objetiva: S</t>
    </r>
    <r>
      <rPr>
        <sz val="8"/>
        <rFont val="Arial Narrow"/>
        <family val="2"/>
      </rPr>
      <t>e evidencia que el laboratorio no cumple con las frecuencias de verificación definidas en el registro de “control y seguimiento de equipos del laboratorio UAERMV, código GLAB-FM-121 versión 3, ya que por ejemplo para la Cazuela código 02 se tiene una frecuencia de verificación semestral. Se observa una verificación realizada la segunda semana de octubre de 2019, continuando con la siguiente verificación en la primera semana de julio 2020, ocho meses después, cuando debió haberse realizado en la segunda semana de Abril 2020, y la próxima verificación se encuentra programada para octubre 2020 cuando debería haberse ajustado su verificación para enero del año 2021, según Registro Cronograma de aseguramiento de equipos del laboratorio UAERMV, código GLAB-FM-146, Para el año 2019 y 2020.
De igual manera se observa para el Horno código 01 con una frecuencia de verificación semestral, que la última verificación se realizó en la cuarta semana de Julio 2020, cuando debió haberse realizado en la cuarta semana de marzo 2020</t>
    </r>
    <r>
      <rPr>
        <b/>
        <sz val="8"/>
        <rFont val="Arial Narrow"/>
        <family val="2"/>
      </rPr>
      <t xml:space="preserve">
</t>
    </r>
  </si>
  <si>
    <t>Programar la verificación de la CAZUELA 02 para enero del 2021</t>
  </si>
  <si>
    <t>Realizar una nueva capacitación para todos los laboratoristas en la norma INV V 126:2013</t>
  </si>
  <si>
    <t>Realizar trabajo no conforme del cumplimiento del intervalo de la auditoria interna</t>
  </si>
  <si>
    <r>
      <t xml:space="preserve">Requisito aplicable:  </t>
    </r>
    <r>
      <rPr>
        <sz val="8"/>
        <rFont val="Arial Narrow"/>
        <family val="2"/>
      </rPr>
      <t>Norma NTC ISO/IEC 17025:2017 Numeral  7.9</t>
    </r>
    <r>
      <rPr>
        <b/>
        <sz val="8"/>
        <rFont val="Arial Narrow"/>
        <family val="2"/>
      </rPr>
      <t xml:space="preserve">
Descripción:  </t>
    </r>
    <r>
      <rPr>
        <sz val="8"/>
        <rFont val="Arial Narrow"/>
        <family val="2"/>
      </rPr>
      <t>El laboratorio no posee un proceso de Quejas</t>
    </r>
    <r>
      <rPr>
        <b/>
        <sz val="8"/>
        <rFont val="Arial Narrow"/>
        <family val="2"/>
      </rPr>
      <t xml:space="preserve">
Evidencia objetiva: </t>
    </r>
    <r>
      <rPr>
        <sz val="8"/>
        <rFont val="Arial Narrow"/>
        <family val="2"/>
      </rPr>
      <t>El O.E.C posee un procedimiento, pero la actividad no se ha elevado al nivel de proceso</t>
    </r>
  </si>
  <si>
    <t xml:space="preserve">Crear un  subproceso de quejas para el laboratorio </t>
  </si>
  <si>
    <t>Evidenciar las acciones tomadas con respecto al trabajo no conforme relacionado a las quejas de los clientes por errores en los informes.</t>
  </si>
  <si>
    <t xml:space="preserve">Revisar y proteger las plantillas:
- Plantilla GLAB-FM-005 versión 10, Informe de ensayo para el método INVE 125-13 y 126-13.
- Plantilla GLAB-FM-002 versión 6, Informe de ensayo para el método INVE 121-13,
</t>
  </si>
  <si>
    <r>
      <t xml:space="preserve">Requisito aplicable:  </t>
    </r>
    <r>
      <rPr>
        <sz val="8"/>
        <rFont val="Arial Narrow"/>
        <family val="2"/>
      </rPr>
      <t>Norma NTC ISO/IEC 17025:2017 Numeral 8.9</t>
    </r>
    <r>
      <rPr>
        <b/>
        <sz val="8"/>
        <rFont val="Arial Narrow"/>
        <family val="2"/>
      </rPr>
      <t xml:space="preserve">
Descripción:  </t>
    </r>
    <r>
      <rPr>
        <sz val="8"/>
        <rFont val="Arial Narrow"/>
        <family val="2"/>
      </rPr>
      <t>El laboratorio no reviso el SG, con el fin de asegurar su conveniencia, adecuación y eficacia.</t>
    </r>
    <r>
      <rPr>
        <b/>
        <sz val="8"/>
        <rFont val="Arial Narrow"/>
        <family val="2"/>
      </rPr>
      <t xml:space="preserve">
Evidencia objetiva: </t>
    </r>
    <r>
      <rPr>
        <sz val="8"/>
        <rFont val="Arial Narrow"/>
        <family val="2"/>
      </rPr>
      <t>La revisión por la dirección realizada en el 2020-11-30, no evidencia análisis y de la totalidad de las entradas, se limita a mostrar datos, sin análisis y sin tomar decisiones para la mejora del SGL.
En la revisión por la dirección no se analizó las oportunidades de mejora dejadas en la última evaluación de ONAC.
No hay información analizada frente a:
Resultados de la identificación de riesgos
Resultados del aseguramiento de la validez de los resultados
Quejas
Retroalimentación de los clientes
Acciones correctivas
Políticas de Competencia, operación coherente e Imparcialidad</t>
    </r>
  </si>
  <si>
    <r>
      <t xml:space="preserve">Requisito aplicable: </t>
    </r>
    <r>
      <rPr>
        <sz val="8"/>
        <rFont val="Arial Narrow"/>
        <family val="2"/>
      </rPr>
      <t>Norma NTC ISO/IEC 17025:2017 Numeral 6.2.5/ a -f</t>
    </r>
    <r>
      <rPr>
        <b/>
        <sz val="8"/>
        <rFont val="Arial Narrow"/>
        <family val="2"/>
      </rPr>
      <t xml:space="preserve">
Descripción:</t>
    </r>
    <r>
      <rPr>
        <sz val="8"/>
        <rFont val="Arial Narrow"/>
        <family val="2"/>
      </rPr>
      <t xml:space="preserve"> El laboratorio no tiene un procedimiento ni conserva registros para:
Determinar los requisitos de competencia
Realizar seguimiento de la competencia</t>
    </r>
    <r>
      <rPr>
        <b/>
        <sz val="8"/>
        <rFont val="Arial Narrow"/>
        <family val="2"/>
      </rPr>
      <t xml:space="preserve">
Evidencia objetiva:</t>
    </r>
    <r>
      <rPr>
        <sz val="8"/>
        <rFont val="Arial Narrow"/>
        <family val="2"/>
      </rPr>
      <t xml:space="preserve"> No se tienen definidos los requisitos de competencia, no hay registros de las habilidades avaladas por personal competente, no hay registros de la formación que requiere el cargo de coordinador técnico frente a sus funciones responsabilidades y autoridades, ejemplo formación en verificación y/o validación de métodos, formación específica en los métodos de ensayo objeto del alcance de la acreditación.
El laboratorio realiza supervisiones, pero estas de por si solas no constituyen  la totalidad de las entradas para hacer seguimiento de la competencia
</t>
    </r>
  </si>
  <si>
    <t>Suspender la autorización para la realización del ensayó INV E 126:2013, hasta que apruebe nuevamente la supervisión del ensayo.</t>
  </si>
  <si>
    <t xml:space="preserve">Realizar capacitación y supervisión al laboratorista Cesar Prada en el método de ensayo INV E 126:2013 </t>
  </si>
  <si>
    <t>Realizar trabajo no conforme relacionado al seguimiento a las revisiones de solicitudes ofertas y contratos</t>
  </si>
  <si>
    <t>Realizar el análisis a las siguientes entradas de la revisión por la dirección: Resultados de la identificación de los riesgos, resultados del aseguramiento de la validez de los resultados, quejas, retroalimentación de los clientes, acciones correctivas, políticas de competencia, operación coherente e imparcialidad.</t>
  </si>
  <si>
    <t>Gestión de laboratorio</t>
  </si>
  <si>
    <t>Ing. Giacomo Marcenaro /  Ing. Willintong Contreras</t>
  </si>
  <si>
    <r>
      <t>Requisito aplicable</t>
    </r>
    <r>
      <rPr>
        <sz val="8"/>
        <rFont val="Arial Narrow"/>
        <family val="2"/>
      </rPr>
      <t xml:space="preserve">: Norma NTC ISO/IEC 17025:2017  Numeral 5.6 a/c/e
</t>
    </r>
    <r>
      <rPr>
        <b/>
        <sz val="8"/>
        <rFont val="Arial Narrow"/>
        <family val="2"/>
      </rPr>
      <t>Descripción:</t>
    </r>
    <r>
      <rPr>
        <sz val="8"/>
        <rFont val="Arial Narrow"/>
        <family val="2"/>
      </rPr>
      <t xml:space="preserve"> El laboratorio no cuenta con personal que independientemente de otras responsabilidades, tenga la autoridad y los recursos para llevar a cabo sus tareas que incluyen
Mantenimiento y mejora del sistema de gestión
El inicio de acciones para prevenir o minimizar tales desviaciones
Asegurar la eficacia de las actividades
</t>
    </r>
    <r>
      <rPr>
        <b/>
        <sz val="8"/>
        <rFont val="Arial Narrow"/>
        <family val="2"/>
      </rPr>
      <t xml:space="preserve">Evidencia objetiva: </t>
    </r>
    <r>
      <rPr>
        <sz val="8"/>
        <rFont val="Arial Narrow"/>
        <family val="2"/>
      </rPr>
      <t>Se indicó en esta auditoría interna que el rol de coordinador técnico es parte de la dirección de laboratorio, al auditar las actividades que ejerce dentro de laboratorio, la revisión de los informes de ensayo  esta actividad ha presentado TNC, Quejas de los clientes, no hay evidencia objetiva del cumplimiento de los literales a, c y e, ante los hallazgos de las quejas, trabajos no conformes  y de las revisiones de los informes realizados por terceras personas diferentes del responsable de la actividad, donde se encuentra que las revisiones no se realizan de manera eficaz.
A este cargo se le comunico sus tareas y responsabilidades, sin embargo, no hay evidencia objetiva que demuestre que se cumplas lo descrito en  la totalidad de los numerales abajo descritos.</t>
    </r>
    <r>
      <rPr>
        <b/>
        <sz val="8"/>
        <rFont val="Arial Narrow"/>
        <family val="2"/>
      </rPr>
      <t xml:space="preserve">
</t>
    </r>
    <r>
      <rPr>
        <sz val="8"/>
        <rFont val="Arial Narrow"/>
        <family val="2"/>
      </rPr>
      <t xml:space="preserve">
</t>
    </r>
  </si>
  <si>
    <r>
      <rPr>
        <b/>
        <sz val="8"/>
        <rFont val="Arial Narrow"/>
        <family val="2"/>
      </rPr>
      <t xml:space="preserve">1, ¿Por qué las desviaciones a los métodos no han sido documentadas, ni justificadas técnicamente, ni autorizadas y aceptadas por el cliente.?
</t>
    </r>
    <r>
      <rPr>
        <sz val="8"/>
        <rFont val="Arial Narrow"/>
        <family val="2"/>
      </rPr>
      <t>- Porque los metodos alcance de acreditación del laboratrorio son métodos normalizado, por este motivo no  se contemplan  desviaciones</t>
    </r>
    <r>
      <rPr>
        <b/>
        <sz val="8"/>
        <rFont val="Arial Narrow"/>
        <family val="2"/>
      </rPr>
      <t xml:space="preserve"> 
2, ¿Por qué durante la testificación del método de ensayo INVE 126:2013 la preparación del ítem de ensayo no se realizó de acuerdo con lo establecido en el numeral 7.1 del método de ensayo? 
</t>
    </r>
    <r>
      <rPr>
        <sz val="8"/>
        <rFont val="Arial Narrow"/>
        <family val="2"/>
      </rPr>
      <t>-Porque la persona  atestiguada en  el momento de realizar el  ensayo  estaba muy  nervioso,  por esto   la muestra para el ensayo se tomó directamente de la muestra como ingresó al laboratorio y no de la  muestra preparada para el  limite  liquido.</t>
    </r>
    <r>
      <rPr>
        <b/>
        <sz val="8"/>
        <rFont val="Arial Narrow"/>
        <family val="2"/>
      </rPr>
      <t xml:space="preserve">
3, ¿Por qué la persona  atestiguada en  el momento de realizar el  ensayo  estaba muy  nervioso?
</t>
    </r>
    <r>
      <rPr>
        <sz val="8"/>
        <rFont val="Arial Narrow"/>
        <family val="2"/>
      </rPr>
      <t xml:space="preserve">-Porque  hace mas de 5 años no era  atestiguado en  auditorias </t>
    </r>
  </si>
  <si>
    <t>Incluir en el instructivo de registros  tecnicos un responsable que verifique que  las plantillas de informe de ensayo, esten  bloqueadas.</t>
  </si>
  <si>
    <t>Socializar a todo el personal del  laboratoriolos  cambios realizados en el procedimiento de equipamiento.</t>
  </si>
  <si>
    <t xml:space="preserve">Socializar a todo el personal del  laboratorio la creacion  del  subproceso de quejas del laboratorio </t>
  </si>
  <si>
    <t>Socializar a todo el personal del  laboratorio los cambios realizados en el procedimiento de trabajo no  conforme.</t>
  </si>
  <si>
    <r>
      <t>Ajustar el instructivo GLAB-IN-10 de la revisión</t>
    </r>
    <r>
      <rPr>
        <sz val="8"/>
        <color rgb="FFFF0000"/>
        <rFont val="Arial Narrow"/>
        <family val="2"/>
      </rPr>
      <t xml:space="preserve"> </t>
    </r>
    <r>
      <rPr>
        <sz val="8"/>
        <rFont val="Arial Narrow"/>
        <family val="2"/>
      </rPr>
      <t>por la dirección incluyendo que se debe hacer análisis de los resultados de la totalidad de las entradas de la revisión por la dirección , con el fin de asegurar la conveniencia, adecuación y eficacia del sistema de gestión del laboratorio.</t>
    </r>
  </si>
  <si>
    <t>Socializar a todo el  personal  los cambios realizados en el instructivo de la revisión por la  doirección.</t>
  </si>
  <si>
    <t xml:space="preserve">Lider del proceso </t>
  </si>
  <si>
    <t>Lider del proceso / Lider de acreditación / coordinador técnico</t>
  </si>
  <si>
    <t>Lider de acreditación / Auxiliar de acreditación</t>
  </si>
  <si>
    <t xml:space="preserve">Todo el personal del laboratorio </t>
  </si>
  <si>
    <t>Auxiliar de equipos</t>
  </si>
  <si>
    <t xml:space="preserve">Técnico operarivo </t>
  </si>
  <si>
    <t xml:space="preserve">Coordinador técnico </t>
  </si>
  <si>
    <t xml:space="preserve">Lider del proceso / Lider de acreditación </t>
  </si>
  <si>
    <t xml:space="preserve">Auxiliar de acreditación </t>
  </si>
  <si>
    <r>
      <t xml:space="preserve">1, ¿ Por qué no todo el sistema de gestión de la información esta protegido contra acceso no autorizado; ni esta salvaguardado contra manipulación indebida ?
</t>
    </r>
    <r>
      <rPr>
        <sz val="8"/>
        <rFont val="Arial Narrow"/>
        <family val="2"/>
      </rPr>
      <t xml:space="preserve">-Porque despues de hacer cambio de versión se hizo la  verificación manual, pero no se volvieron a bloquear estos  formatos.
</t>
    </r>
    <r>
      <rPr>
        <b/>
        <sz val="8"/>
        <rFont val="Arial Narrow"/>
        <family val="2"/>
      </rPr>
      <t xml:space="preserve">
2,¿ Por qué despues de hacer cambio de versión se hizo la  verificación manual, pero no se volvieron a bloquear estos  formatos.?
</t>
    </r>
    <r>
      <rPr>
        <sz val="8"/>
        <rFont val="Arial Narrow"/>
        <family val="2"/>
      </rPr>
      <t>-Porque no existe una persona que verifique que se bloqueen las plantillas de informe de ensayo</t>
    </r>
  </si>
  <si>
    <t>Socializar a todo el personal del laboratorio los  cambios realizados en el procedimiento del personal y los ajustes en los perfiles.</t>
  </si>
  <si>
    <t>Socializar a todo el personal del  laboratoriolos  cambios realizados en el procedimiento del personal y los ajustes en los perfiles.</t>
  </si>
  <si>
    <r>
      <t xml:space="preserve">
1. ¿Por qué el laboratorio no ha revisado y ajustado el programa de calibración, para mantener la confianza en el programa de calibración de sus equipos.?
</t>
    </r>
    <r>
      <rPr>
        <sz val="8"/>
        <rFont val="Arial Narrow"/>
        <family val="2"/>
      </rPr>
      <t xml:space="preserve">-Porque el personal responsable de hacer seguimiento al equipamiento  no tenia el conocimiento de las acciones a tomar cuando en la revisión se encuentran diferencias entre lo programado y ejecutado en las actividades de  seguimiento al equipamiento
</t>
    </r>
    <r>
      <rPr>
        <b/>
        <sz val="8"/>
        <rFont val="Arial Narrow"/>
        <family val="2"/>
      </rPr>
      <t xml:space="preserve">
2. ¿Por qué el personal responsable de hacer seguimiento al equipamiento  no tenia el conocimiento de las acciones a tomar cuando en la revisión se encuentran diferencias entre lo programado y ejecutado en las actividades de  seguimiento al equipamiento ?</t>
    </r>
    <r>
      <rPr>
        <sz val="8"/>
        <rFont val="Arial Narrow"/>
        <family val="2"/>
      </rPr>
      <t xml:space="preserve">
- Porque no  se ha establecido en el procedimiento las  acciones que se deben  tomar cuando en la revisión se encuentran diferencias entre lo programado y ejecutado en las actividades de  seguimiento al equipamiento</t>
    </r>
    <r>
      <rPr>
        <b/>
        <sz val="8"/>
        <rFont val="Arial Narrow"/>
        <family val="2"/>
      </rPr>
      <t xml:space="preserve">
</t>
    </r>
  </si>
  <si>
    <r>
      <t xml:space="preserve">Requisito aplicable:  </t>
    </r>
    <r>
      <rPr>
        <sz val="8"/>
        <rFont val="Arial Narrow"/>
        <family val="2"/>
      </rPr>
      <t xml:space="preserve">Norma NTC ISO/IEC 17025:2017 Numeral 7.2.1.7
</t>
    </r>
    <r>
      <rPr>
        <b/>
        <sz val="8"/>
        <rFont val="Arial Narrow"/>
        <family val="2"/>
      </rPr>
      <t xml:space="preserve">Descripción: </t>
    </r>
    <r>
      <rPr>
        <sz val="8"/>
        <rFont val="Arial Narrow"/>
        <family val="2"/>
      </rPr>
      <t xml:space="preserve">Las desviaciones a los métodos no han sido documentadas, ni justificadas técnicamente, ni autorizadas y aceptadas por el cliente. </t>
    </r>
    <r>
      <rPr>
        <b/>
        <sz val="8"/>
        <rFont val="Arial Narrow"/>
        <family val="2"/>
      </rPr>
      <t xml:space="preserve">
Evidencia objetiva: </t>
    </r>
    <r>
      <rPr>
        <sz val="8"/>
        <rFont val="Arial Narrow"/>
        <family val="2"/>
      </rPr>
      <t>Durante la testificación del método de ensayo INVE 126:2013 se evidencia que la preparación del ítem de ensayo No se realizó de acuerdo con lo establecido en el numeral 7.1 del método de ensayo, la muestra para el ensayo se tomó directamente de la muestra como ingresó al laboratorio</t>
    </r>
  </si>
  <si>
    <r>
      <t xml:space="preserve">Requisito aplicable:  </t>
    </r>
    <r>
      <rPr>
        <sz val="8"/>
        <color theme="1"/>
        <rFont val="Arial Narrow"/>
        <family val="2"/>
      </rPr>
      <t>Norma NTC ISO/IEC 17025:2017 Numeral 7.10</t>
    </r>
    <r>
      <rPr>
        <b/>
        <sz val="8"/>
        <color theme="1"/>
        <rFont val="Arial Narrow"/>
        <family val="2"/>
      </rPr>
      <t xml:space="preserve">
Descripción:  </t>
    </r>
    <r>
      <rPr>
        <sz val="8"/>
        <color theme="1"/>
        <rFont val="Arial Narrow"/>
        <family val="2"/>
      </rPr>
      <t>El laboratorio no posee un procedimiento de trabajo no conforme que asegure que
La acción se base en niveles de riesgo
Se haga una evaluación de la importancia del trabajo no conforme, incluyendo un análisis de impacto sobre los resultados previos.
Se tome una decisión sobre la aceptabilidad del trabajo no conforme.
El laboratorio no conserva registros de TNC y las acciones según lo especificado en el apartado 7.10.1 b) a f) de la norma ISO/IEC 17025:2017.
El laboratorio no implementa acciones correctivas ante los TNC recurrentes o cuando existe duda acerca del cumplimiento de las operaciones del laboratorio con su propio sistema de gestión</t>
    </r>
    <r>
      <rPr>
        <b/>
        <sz val="8"/>
        <color theme="1"/>
        <rFont val="Arial Narrow"/>
        <family val="2"/>
      </rPr>
      <t xml:space="preserve">
Evidencia objetiva:</t>
    </r>
    <r>
      <rPr>
        <sz val="8"/>
        <color theme="1"/>
        <rFont val="Arial Narrow"/>
        <family val="2"/>
      </rPr>
      <t xml:space="preserve"> El procedimiento de TNC código GLAB-PR-002 V2, no indica el cómo tratar los literales b), c), y d)
Ante el TNC relacionado con la revisión de informes, no hay evidencia de las acciones tomadas
No se han levantado trabajos no conforme como por ejemplo por no cumplir con los intervalos planificados de la auditoria interna. Incumplimiento de actividades por parte de los roles definidos para ello, como el seguimiento en el tema relacionado con revisión de solicitudes, ofertas y contratos, temas recurrentes de quejas de los clientes por el mismo motivo, errores en los informes. Por temas como formulaciones en la diferencia entre dos resultados estaba errada</t>
    </r>
    <r>
      <rPr>
        <b/>
        <sz val="8"/>
        <color theme="1"/>
        <rFont val="Arial Narrow"/>
        <family val="2"/>
      </rPr>
      <t xml:space="preserve">.
</t>
    </r>
  </si>
  <si>
    <r>
      <rPr>
        <b/>
        <sz val="8"/>
        <rFont val="Arial Narrow"/>
        <family val="2"/>
      </rPr>
      <t xml:space="preserve">1, ¿ Por qué el laboratorio no revisa el SG en la revisión por la dirección, con el fin de asegurar su conveniencia, adecuación y eficacia.?
</t>
    </r>
    <r>
      <rPr>
        <sz val="8"/>
        <rFont val="Arial Narrow"/>
        <family val="2"/>
      </rPr>
      <t xml:space="preserve">- Porque a pesar de que la  totalidad de las entradas de la revisión por la dirección se encuentran   descritas,  no  se concluyo un analisis sobre los datos obtenidos.
</t>
    </r>
    <r>
      <rPr>
        <b/>
        <sz val="8"/>
        <rFont val="Arial Narrow"/>
        <family val="2"/>
      </rPr>
      <t xml:space="preserve">
2. ¿ Por qué  pesar de que la  totalidad de las entradas de la revisión por la dirección se encuentran   descritan,  no  se concluyo un analisisi sobre los datos obtenidos.?
</t>
    </r>
    <r>
      <rPr>
        <sz val="8"/>
        <rFont val="Arial Narrow"/>
        <family val="2"/>
      </rPr>
      <t>-Porque en el  instructivo de la revisión por la dirección no especifica  que se debe concluir con el  analisis de los datos  con el  fin de asegura la  convemcia,  adecuacion y  eficacia del  sistema.</t>
    </r>
  </si>
  <si>
    <r>
      <rPr>
        <b/>
        <sz val="8"/>
        <rFont val="Arial Narrow"/>
        <family val="2"/>
      </rPr>
      <t xml:space="preserve">1. ¿Por qué el laboratorio no cuenta con personal que independientemente de otras responsabilidades, tenga la autoridad y los recursos para llevar a cabo sus tareas que incluyen Mantenimiento y mejora del sistema de gestión?.
</t>
    </r>
    <r>
      <rPr>
        <sz val="8"/>
        <rFont val="Arial Narrow"/>
        <family val="2"/>
      </rPr>
      <t xml:space="preserve">- Porque el  personal  no  tiene  la claridad de como  incluir Mantenimiento y mejora del sistema de gestión dentro  de sus actividades cotidianas. 
</t>
    </r>
    <r>
      <rPr>
        <b/>
        <sz val="8"/>
        <rFont val="Arial Narrow"/>
        <family val="2"/>
      </rPr>
      <t>2,Por qué el personal  no  tiene  la claridad de como  incluir Mantenimiento y mejora del sistema de gestión dentro  de sus actividades cotidianas?</t>
    </r>
    <r>
      <rPr>
        <sz val="8"/>
        <rFont val="Arial Narrow"/>
        <family val="2"/>
      </rPr>
      <t xml:space="preserve">
- Porque no  se a realiazado el seguimiento al cumplimiento de estas actividades para los diferente roles del laboratorio </t>
    </r>
    <r>
      <rPr>
        <sz val="8"/>
        <color rgb="FFFF0000"/>
        <rFont val="Arial Narrow"/>
        <family val="2"/>
      </rPr>
      <t>O SEA QUE SI SE HACE SEGUINIENTO AL PERSONAL ADQUIERE CLARIDAD?</t>
    </r>
  </si>
  <si>
    <r>
      <t xml:space="preserve">Ajustar el perfil del rol del coordinador técnico en las funciones relacionadas con la verificación y/o validación del método, formación especifica en los métodos de ensayo objeto del alcance de la acreditación y  todas aquellas funciones que no realice. </t>
    </r>
    <r>
      <rPr>
        <sz val="8"/>
        <color rgb="FFFF0000"/>
        <rFont val="Arial Narrow"/>
        <family val="2"/>
      </rPr>
      <t>NO SE ENTIENDE; QUITAR ESTAS FUNCIONES? NO HAY CORRECCION</t>
    </r>
  </si>
  <si>
    <r>
      <t xml:space="preserve">Revisar y ajustar si es necesario las funciones de cada rol de acuerdo a las actividades que realiza. </t>
    </r>
    <r>
      <rPr>
        <sz val="8"/>
        <color rgb="FFFF0000"/>
        <rFont val="Arial Narrow"/>
        <family val="2"/>
      </rPr>
      <t>NO ES LA MISMA CORRECCION? Si es necesario? , o sea si no es necesario no hay accion correctiva</t>
    </r>
  </si>
  <si>
    <r>
      <t xml:space="preserve">
Hacer seguimiento a las competencias del rol de coordinador técnico, garantizando que  cumpla con las funciones especificadas. </t>
    </r>
    <r>
      <rPr>
        <sz val="8"/>
        <color rgb="FFFF0000"/>
        <rFont val="Arial Narrow"/>
        <family val="2"/>
      </rPr>
      <t>ES UN DEBE DE LA NORMA</t>
    </r>
  </si>
  <si>
    <r>
      <t xml:space="preserve">Establecer el procedimiento para determinar los requisitos de competencia y la realización del seguimiento de las competencias del personal, de tal manera que se asegure el cumplimiento a las funciones de cada uno de los  roles. </t>
    </r>
    <r>
      <rPr>
        <sz val="8"/>
        <color rgb="FFFF0000"/>
        <rFont val="Arial Narrow"/>
        <family val="2"/>
      </rPr>
      <t xml:space="preserve">ES UN DEBE DE LA NORMA; Y HACER UN PROCEDIMIENTO NO ASEGURA EL CUMPLIMIENTO </t>
    </r>
  </si>
  <si>
    <t>NO HAY ANALISIS DE CAUSAS?</t>
  </si>
  <si>
    <r>
      <t xml:space="preserve">Establecer el procedimiento para determinar los requisitos de competencia y la realización del seguimiento de las competencias del personal, de tal manera que se asegure el cumplimiento a las funciones de cada uno de los  roles. </t>
    </r>
    <r>
      <rPr>
        <sz val="8"/>
        <color rgb="FFFF0000"/>
        <rFont val="Arial Narrow"/>
        <family val="2"/>
      </rPr>
      <t>ESTA ES LA CORRECCION:</t>
    </r>
  </si>
  <si>
    <r>
      <t>Realizar el seguimiento a las competencias de la totalidad del personal.</t>
    </r>
    <r>
      <rPr>
        <sz val="8"/>
        <color rgb="FFFF0000"/>
        <rFont val="Arial Narrow"/>
        <family val="2"/>
      </rPr>
      <t xml:space="preserve"> ES UN DEBE DE LA NORMA</t>
    </r>
  </si>
  <si>
    <r>
      <t xml:space="preserve">Ajustar el perfil del rol del coordinador técnico en las funciones relacionadas con la verificación y/o validación del método, formación especifica en los métodos de ensayo objeto del alcance de la acreditación y  todas aquellas funciones que no realice. </t>
    </r>
    <r>
      <rPr>
        <sz val="8"/>
        <color rgb="FFFF0000"/>
        <rFont val="Arial Narrow"/>
        <family val="2"/>
      </rPr>
      <t>NADA QUE VER CON ESTA NO CONFORMIDAD</t>
    </r>
  </si>
  <si>
    <r>
      <t xml:space="preserve">Realizar la actualización de cronograma de aseguramiento de equipos del laboratorio UAERMV, código GLAB-FM-146, de acuerdo a las ultimas actividades realizadas. </t>
    </r>
    <r>
      <rPr>
        <sz val="8"/>
        <color rgb="FFFF0000"/>
        <rFont val="Arial Narrow"/>
        <family val="2"/>
      </rPr>
      <t>NO DEBE SER DE ACUERDO CON ILAC G24</t>
    </r>
  </si>
  <si>
    <r>
      <t>Incluir en el procedimiento de equipamiento del laboratorio de la UAERMV, que el cronograma de aseguramiento de los equipos del laboratorio debe ser ajustado después de haberse realizado cada actividad (mantenimiento preventivo, correctivo, inspecciones, verificaciones, comprobaciones intermedias y calibraciones)  por otro lado  para las frecuencias se van a establecer tolerancias</t>
    </r>
    <r>
      <rPr>
        <sz val="8"/>
        <color rgb="FFFF0000"/>
        <rFont val="Arial Narrow"/>
        <family val="2"/>
      </rPr>
      <t xml:space="preserve">  NO ES ACCION CORRECTIVA</t>
    </r>
  </si>
  <si>
    <r>
      <t>Revisar los ensayo de limite plástico realizados a partir del 07 de noviembre fecha donde fue autorizado Cesar Prada con el fin de verificar si ejecuto alguno de  estos</t>
    </r>
    <r>
      <rPr>
        <sz val="8"/>
        <color rgb="FFFF0000"/>
        <rFont val="Arial Narrow"/>
        <family val="2"/>
      </rPr>
      <t xml:space="preserve"> y si los ejecuto?</t>
    </r>
  </si>
  <si>
    <r>
      <rPr>
        <b/>
        <sz val="8"/>
        <rFont val="Arial Narrow"/>
        <family val="2"/>
      </rPr>
      <t xml:space="preserve">1. ¿Por qué El laboratorio no posee un proceso de Quejas?
</t>
    </r>
    <r>
      <rPr>
        <sz val="8"/>
        <rFont val="Arial Narrow"/>
        <family val="2"/>
      </rPr>
      <t xml:space="preserve">- Porque el  laboratoiro  cuenta con  un procedimiento para el tratamiento de quejas. </t>
    </r>
    <r>
      <rPr>
        <sz val="8"/>
        <color rgb="FFFF0000"/>
        <rFont val="Arial Narrow"/>
        <family val="2"/>
      </rPr>
      <t>NO RESPONDE AL POR QUE</t>
    </r>
    <r>
      <rPr>
        <sz val="8"/>
        <rFont val="Arial Narrow"/>
        <family val="2"/>
      </rPr>
      <t xml:space="preserve">
</t>
    </r>
    <r>
      <rPr>
        <b/>
        <sz val="8"/>
        <rFont val="Arial Narrow"/>
        <family val="2"/>
      </rPr>
      <t xml:space="preserve">
2. ¿Por qué el  laboratoiro  cuenta con  un procedimiento para el tratamiento de quejas y  no un proceso.
</t>
    </r>
    <r>
      <rPr>
        <sz val="8"/>
        <rFont val="Arial Narrow"/>
        <family val="2"/>
      </rPr>
      <t>-Porque el laboratorio es un proceso de la  entidad y no contaba con subprocesos</t>
    </r>
  </si>
  <si>
    <r>
      <rPr>
        <b/>
        <sz val="8"/>
        <rFont val="Arial Narrow"/>
        <family val="2"/>
      </rPr>
      <t xml:space="preserve">1, ¿ Por qué el procedimiento de trabajo no conforme de laboratorio no asegura que
La acción se base en niveles de riesgo,
se haga una evaluación de la importancia del trabajo no conforme, incluyendo un análisis de impacto sobre los resultados previos.
Se tome una decisión sobre la aceptabilidad del trabajo no conforme. Ni  conserva registros de TNC y las acciones según lo especificado en el apartado 7.10.1 b) a f) de la norma ISO/IEC 17025:2017.?
</t>
    </r>
    <r>
      <rPr>
        <sz val="8"/>
        <rFont val="Arial Narrow"/>
        <family val="2"/>
      </rPr>
      <t xml:space="preserve">- Porque en el procedimiento se definen las acciones a tomar repecto al trabao no conforme pero estas no estan basadas en niveles de riesgos, en este no esta establecido que  se declara una aceptacion del trabajo no conforme, ni es claro el analisis del impacto.
- No se contemplo en el procedimiento que para el cierre del trabajo no conforme se verifique que se cuentan con la totalidad de los registros de las acciones tomadas para la aceptabilidad de este. </t>
    </r>
    <r>
      <rPr>
        <sz val="8"/>
        <color rgb="FFFF0000"/>
        <rFont val="Arial Narrow"/>
        <family val="2"/>
      </rPr>
      <t>EL ANALISIS DE CAUSAS ES LA MISMA NO CONFORMIDAD</t>
    </r>
    <r>
      <rPr>
        <sz val="8"/>
        <rFont val="Arial Narrow"/>
        <family val="2"/>
      </rPr>
      <t xml:space="preserve">
</t>
    </r>
  </si>
  <si>
    <r>
      <t>Ajustar el procedimiento GLAB-PR-002 de tal manera que se asegure que las La acción se base en niveles de riesgo, que 
Se haga una evaluación de la importancia del trabajo no conforme, incluyendo un análisis de impacto sobre los resultados previos, que 
Se tome una decisión sobre la aceptabilidad del trabajo no conforme, que se implementen acciones correctiva cuando exista duda acerca del cumplimiento de
las operaciones del laboratorio con su propio sistema. Y conservar registros de los TNC y las acciones realizadas.</t>
    </r>
    <r>
      <rPr>
        <sz val="8"/>
        <color rgb="FFFF0000"/>
        <rFont val="Arial Narrow"/>
        <family val="2"/>
      </rPr>
      <t xml:space="preserve"> ESTO ES CORRECCION</t>
    </r>
  </si>
  <si>
    <r>
      <t xml:space="preserve">Revisar la totalidad de las plantillas  de informe de ensayos y protegerlas si es necesario para evitar accesos no autorizados y salvaguardar la información  </t>
    </r>
    <r>
      <rPr>
        <sz val="8"/>
        <color rgb="FFFF0000"/>
        <rFont val="Arial Narrow"/>
        <family val="2"/>
      </rPr>
      <t>ESTO ES CORRECCION</t>
    </r>
  </si>
  <si>
    <r>
      <t xml:space="preserve">Socializar a todo el personal el instructivo de registros  tecnicos los  cambios realizados . </t>
    </r>
    <r>
      <rPr>
        <sz val="8"/>
        <color rgb="FFFF0000"/>
        <rFont val="Arial Narrow"/>
        <family val="2"/>
      </rPr>
      <t>FALTAN ACCIONES</t>
    </r>
  </si>
  <si>
    <t>Revisar y proteger las plantillas:
- Plantilla GLAB-FM-005 versión 10, Informe de ensayo para el método INVE 125-13 y 126-13.
- Plantilla GLAB-FM-002 versión 6, Informe de ensayo para el método INVE 121-13,</t>
  </si>
  <si>
    <t>Revisar la totalidad de las plantillas  de informe de ensayos y protegerlas si es necesario para evitar accesos no autorizados y salvaguardar la información.</t>
  </si>
  <si>
    <t>Socializar a todo el personal el instructivo de registros  tecnicos los  cambios realizados.</t>
  </si>
  <si>
    <t>Establecer una verificación del bloqueo de las plantillas de informe de ensayo semestralmente.</t>
  </si>
  <si>
    <r>
      <rPr>
        <b/>
        <sz val="8"/>
        <rFont val="Arial Narrow"/>
        <family val="2"/>
      </rPr>
      <t>1. ¿Por qué El laboratorio no posee un proceso de Quejas?</t>
    </r>
    <r>
      <rPr>
        <b/>
        <sz val="8"/>
        <rFont val="Arial Narrow"/>
        <family val="2"/>
      </rPr>
      <t xml:space="preserve">
</t>
    </r>
    <r>
      <rPr>
        <sz val="8"/>
        <rFont val="Arial Narrow"/>
        <family val="2"/>
      </rPr>
      <t>-Porque el laboratorio es un proceso de la  entidad y no contaba con subprocesos</t>
    </r>
  </si>
  <si>
    <t>Realizar la verificación de la CAZUELA 02 para enero del 2021, y realizar la totalidad de las verificacione de los equipos que no se hallan realizado.</t>
  </si>
  <si>
    <t>Realizar la actualización de cronograma de aseguramiento de equipos del laboratorio UAERMV, código GLAB-FM-146, de acuerdo a las ultimas actividades realizadas.</t>
  </si>
  <si>
    <t>Incluir en la etiquetas de identificacion el vencimiento de las verificaciones del equipamiento</t>
  </si>
  <si>
    <t>Lides de acreditacion 
Auxiliar de equipos</t>
  </si>
  <si>
    <t>Establecer periodicidades para las inspecciones de la totalidad de los equipos.</t>
  </si>
  <si>
    <t>Realizar capacitacion a todo el personal sobre trabajo no conforme y evaluar la eficacia del mismo.</t>
  </si>
  <si>
    <r>
      <rPr>
        <b/>
        <sz val="8"/>
        <rFont val="Arial Narrow"/>
        <family val="2"/>
      </rPr>
      <t xml:space="preserve">1, ¿ Por qué el laboratorio no revisa el SG en la revisión por la dirección, con el fin de asegurar su conveniencia, adecuación y eficacia.?
</t>
    </r>
    <r>
      <rPr>
        <sz val="8"/>
        <rFont val="Arial Narrow"/>
        <family val="2"/>
      </rPr>
      <t xml:space="preserve">- Porque a pesar de que la  totalidad de las entradas de la revisión por la dirección se encuentran   descritas,  no  se concluyo un análisis sobre los datos obtenidos.
</t>
    </r>
    <r>
      <rPr>
        <b/>
        <sz val="8"/>
        <rFont val="Arial Narrow"/>
        <family val="2"/>
      </rPr>
      <t xml:space="preserve">
2. ¿ Por qué  a pesar de que la  totalidad de las entradas de la revisión por la dirección se encuentran   descritan,  no  se concluyo un analisisi sobre los datos obtenidos.?
</t>
    </r>
    <r>
      <rPr>
        <sz val="8"/>
        <rFont val="Arial Narrow"/>
        <family val="2"/>
      </rPr>
      <t>-Porque en el  instructivo de la revisión por la dirección no especifica  que se debe concluir con el  analisis de los datos  con el  fin de asegurar la  conveniencia,  adecuacion y  eficacia del  sistema.</t>
    </r>
  </si>
  <si>
    <t>Socializar a todo el  personal  los cambios realizados en el instructivo de la revisión por la dirección.</t>
  </si>
  <si>
    <r>
      <rPr>
        <b/>
        <sz val="8"/>
        <rFont val="Arial Narrow"/>
        <family val="2"/>
      </rPr>
      <t xml:space="preserve">1, ¿ Por qué el procedimiento de trabajo no conforme de laboratorio no asegura que
La acción se base en niveles de riesgo,
se haga una evaluación de la importancia del trabajo no conforme, incluyendo un análisis de impacto sobre los resultados previos.
Se tome una decisión sobre la aceptabilidad del trabajo no conforme. Ni  conserva registros de TNC y las acciones según lo especificado en el apartado 7.10.1 b) a f) de la norma ISO/IEC 17025:2017.?
</t>
    </r>
    <r>
      <rPr>
        <sz val="8"/>
        <rFont val="Arial Narrow"/>
        <family val="2"/>
      </rPr>
      <t xml:space="preserve">- Porque en el procedimiento se definen las acciones a tomar repecto al trabao no conforme pero estas no estan basadas en niveles de riesgos, en este no esta establecido que  se declara una aceptacion del trabajo no conforme, ni es claro el analisis del impacto.
- No se contemplo en el procedimiento que para el cierre del trabajo no conforme se verifique que se cuentan con la totalidad de los registros de las acciones tomadas para la aceptabilidad de este. </t>
    </r>
    <r>
      <rPr>
        <sz val="8"/>
        <rFont val="Arial Narrow"/>
        <family val="2"/>
      </rPr>
      <t xml:space="preserve">
</t>
    </r>
  </si>
  <si>
    <t>Socializar a todo el personal del  laboratorio los  cambios realizados en el procedimiento de equipamiento.</t>
  </si>
  <si>
    <r>
      <rPr>
        <b/>
        <sz val="8"/>
        <rFont val="Arial Narrow"/>
        <family val="2"/>
      </rPr>
      <t>1. ¿Por qué el  laboratorio no tiene un procedimiento ni conserva registros para determinar los requisitos  y realizar seguimiento de la competencia?.</t>
    </r>
    <r>
      <rPr>
        <sz val="8"/>
        <rFont val="Arial Narrow"/>
        <family val="2"/>
      </rPr>
      <t xml:space="preserve">
-Porque el procedimiento del laboratorio no especifica el paso a paso para determinar  las competencias ni  como  hacer el  seguimiento de la  totalidad de los roles.
</t>
    </r>
    <r>
      <rPr>
        <b/>
        <sz val="8"/>
        <rFont val="Arial Narrow"/>
        <family val="2"/>
      </rPr>
      <t>2. ¿Por qué  procedimiento del laboratorio no especifica el paso a paso para determinar  las competencias,  ni  como  hacer el  seguimiento de la  totalidad de los roles ?</t>
    </r>
    <r>
      <rPr>
        <sz val="8"/>
        <rFont val="Arial Narrow"/>
        <family val="2"/>
      </rPr>
      <t xml:space="preserve">
-Porque no  se habia visto la importancia de documentar el paso a paso para determinar los requisitos ni como hacer el  seguimiento  a la totalidad de los  roles</t>
    </r>
  </si>
  <si>
    <r>
      <t>Requisito aplicable</t>
    </r>
    <r>
      <rPr>
        <sz val="8"/>
        <rFont val="Arial Narrow"/>
        <family val="2"/>
      </rPr>
      <t xml:space="preserve">: Norma NTC ISO/IEC 17025:2017  Numeral 5.6 a/c/e
</t>
    </r>
    <r>
      <rPr>
        <b/>
        <sz val="8"/>
        <rFont val="Arial Narrow"/>
        <family val="2"/>
      </rPr>
      <t>Descripción:</t>
    </r>
    <r>
      <rPr>
        <sz val="8"/>
        <rFont val="Arial Narrow"/>
        <family val="2"/>
      </rPr>
      <t xml:space="preserve"> El laboratorio no cuenta con personal que independientemente de otras responsabilidades, tenga la autoridad y los recursos para llevar a cabo sus tareas que incluyen
Mantenimiento y mejora del sistema de gestión
El inicio de acciones para prevenir o minimizar tales desviaciones
Asegurar la eficacia de las actividades
</t>
    </r>
    <r>
      <rPr>
        <b/>
        <sz val="8"/>
        <rFont val="Arial Narrow"/>
        <family val="2"/>
      </rPr>
      <t xml:space="preserve">Evidencia objetiva: </t>
    </r>
    <r>
      <rPr>
        <sz val="8"/>
        <rFont val="Arial Narrow"/>
        <family val="2"/>
      </rPr>
      <t>Se indicó en esta auditoría interna que el rol de coordinador técnico es parte de la dirección de laboratorio, al auditar las actividades que ejerce dentro de laboratorio, la revisión de los informes de ensayo  esta actividad ha presentado TNC, Quejas de los clientes, no hay evidencia objetiva del cumplimiento de los literales a, c y e, ante los hallazgos de las quejas, trabajos no conformes  y de las revisiones de los informes realizados por terceras personas diferentes del responsable de la actividad, donde se encuentra que las revisiones no se realizan de manera eficaz.
A este cargo se le comunico sus tareas y responsabilidades, sin embargo, no hay evidencia objetiva que demuestre que se cumplas lo descrito en  la totalidad de los numerales abajo descritos.</t>
    </r>
    <r>
      <rPr>
        <b/>
        <sz val="8"/>
        <rFont val="Arial Narrow"/>
        <family val="2"/>
      </rPr>
      <t xml:space="preserve">
</t>
    </r>
    <r>
      <rPr>
        <sz val="8"/>
        <rFont val="Arial Narrow"/>
        <family val="2"/>
      </rPr>
      <t xml:space="preserve">
</t>
    </r>
  </si>
  <si>
    <r>
      <rPr>
        <b/>
        <sz val="8"/>
        <rFont val="Arial Narrow"/>
        <family val="2"/>
      </rPr>
      <t xml:space="preserve">1. ¿Por qué el laboratorio no cuenta con personal que independientemente de otras responsabilidades, tenga la autoridad y los recursos para llevar a cabo sus tareas que incluyen Mantenimiento y mejora del sistema de gestión?.
</t>
    </r>
    <r>
      <rPr>
        <sz val="8"/>
        <rFont val="Arial Narrow"/>
        <family val="2"/>
      </rPr>
      <t xml:space="preserve">- Porque el  personal  no  tiene  la claridad de como  incluir Mantenimiento y mejora del sistema de gestión dentro  de sus actividades cotidianas. 
</t>
    </r>
    <r>
      <rPr>
        <b/>
        <sz val="8"/>
        <rFont val="Arial Narrow"/>
        <family val="2"/>
      </rPr>
      <t>2,Por qué el personal  no  tiene  la claridad de como  incluir Mantenimiento y mejora del sistema de gestión dentro  de sus actividades cotidianas?</t>
    </r>
    <r>
      <rPr>
        <sz val="8"/>
        <rFont val="Arial Narrow"/>
        <family val="2"/>
      </rPr>
      <t xml:space="preserve">
- Porque no  se a realiazado el seguimiento al cumplimiento de estas actividades para los diferente roles del laboratorio </t>
    </r>
  </si>
  <si>
    <t xml:space="preserve">
Hacer seguimiento a las competencias del rol de coordinador técnico, garantizando que  cumpla con las funciones especificadas en el perfil del rol.</t>
  </si>
  <si>
    <t>Realizar el seguimiento de las competencias al personal del laboratorio</t>
  </si>
  <si>
    <t>Establecer el procedimiento para determinar los requisitos de competencia y la realización del seguimiento de las competencias del personal, de tal manera que se asegure el cumplimiento a las funciones de cada uno de los  roles e incluir en el sistema de gestión (aprobación de planeación).</t>
  </si>
  <si>
    <t>Incluir en el procedimiento de equipos que no se pueden usar los equipos que se encuentren fuera de sus periodos de control metrologico (calibraciones y verificaciones) e incluir en el sistema de gestión (aprobación de planeación).</t>
  </si>
  <si>
    <t>Incluir en el procedimiento de equipamiento del laboratorio de la UAERMV, que el cronograma de aseguramiento de los equipos del laboratorio debe ser ajustado después de haberse realizado cada actividad (mantenimiento preventivo, correctivo, inspecciones, verificaciones, comprobaciones intermedias y calibraciones)  por otro lado  para las frecuencias se van a establecer tolerancias e incluir en el sistema de gestión (aprobación de planeación).</t>
  </si>
  <si>
    <t>Ajustar el procedimiento GLAB-PR-002 de tal manera que se asegure que las La acción se base en niveles de riesgo, que 
Se haga una evaluación de la importancia del trabajo no conforme, incluyendo un análisis de impacto sobre los resultados previos, que 
Se tome una decisión sobre la aceptabilidad del trabajo no conforme, que se implementen acciones correctiva cuando exista duda acerca del cumplimiento de
las operaciones del laboratorio con su propio sistema. Y conservar registros de los TNC y las acciones realizadas e incluir en el sistema de gestión (aprobación de planeación).</t>
  </si>
  <si>
    <t>Incluir en el instructivo de registros  tecnicos un responsable que verifique que  las plantillas de informe de ensayo, esten  bloqueadas e incluir en el sistema de gestión (aprobación de planeación).</t>
  </si>
  <si>
    <r>
      <t>Ajustar el instructivo GLAB-IN-10 de la revisión</t>
    </r>
    <r>
      <rPr>
        <sz val="8"/>
        <color rgb="FFFF0000"/>
        <rFont val="Arial Narrow"/>
        <family val="2"/>
      </rPr>
      <t xml:space="preserve"> </t>
    </r>
    <r>
      <rPr>
        <sz val="8"/>
        <rFont val="Arial Narrow"/>
        <family val="2"/>
      </rPr>
      <t>por la dirección incluyendo que se debe hacer análisis de los resultados de la totalidad de las entradas de la revisión por la dirección , con el fin de asegurar la conveniencia, adecuación y eficacia del sistema de gestión del laboratorio e incluir en el sistema de gestión (aprobación de planeación).</t>
    </r>
  </si>
  <si>
    <t>Suspender la autorización para la realización del ensayó INV E 126:2013, hasta que apruebe nuevamente la supervisión del ensayo del laboratorista que fue atestiguado en la auditoria.</t>
  </si>
  <si>
    <t xml:space="preserve">Realizar capacitación y supervisión al laboratorista que fue atestiguado en la auditoria en el método de ensayo INV E 126:2013 </t>
  </si>
  <si>
    <t>Revisar los ensayo de limite plástico realizados a partir del 07 de noviembre fecha donde fue autorizado dicho laboratorista, con el fin de verificar si ejecuto alguno de  estos y si los ejecuto, se le informa al cliente para que nos vuelva a enviar muestra y se repita el ensayo.</t>
  </si>
  <si>
    <t>Crear un subproceso para las quejas del laboratorio o incluir el procedimiento de quejas del laboratorio como parte del proceso de atencion a partes interesadas y comunicaciones.</t>
  </si>
  <si>
    <t>Socializar a todo el personal la creacion  del  subproceso de quejas para laboratorio o inclusion del procedimiento de quejas del laboratorio como parte del proceso de atencion a partes interesadas y comunicaciones.</t>
  </si>
  <si>
    <t>Realizar trabajo no conforme relacionado al seguimiento a las revisiones de solicitudes ofertas y contratos.</t>
  </si>
  <si>
    <t>Se aprueba mediante radicado 20211600046383 del  26-03-2021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</si>
</sst>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sz val="14"/>
      <name val="Arial Narrow"/>
      <family val="2"/>
    </font>
    <font>
      <sz val="8"/>
      <color rgb="FFFF0000"/>
      <name val="Arial Narrow"/>
      <family val="2"/>
    </font>
    <font>
      <sz val="8"/>
      <color theme="1"/>
      <name val="Arial Narrow"/>
      <family val="2"/>
    </font>
    <font>
      <b/>
      <sz val="8"/>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154">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2" fillId="0" borderId="16"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16"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0" applyFont="1" applyFill="1" applyBorder="1" applyAlignment="1">
      <alignment horizontal="justify" vertical="center" wrapText="1"/>
    </xf>
    <xf numFmtId="0" fontId="3" fillId="5" borderId="16" xfId="0" applyFont="1" applyFill="1" applyBorder="1" applyAlignment="1">
      <alignment horizontal="justify" vertical="center" wrapText="1"/>
    </xf>
    <xf numFmtId="0" fontId="1" fillId="0" borderId="0" xfId="0" applyFont="1" applyAlignment="1">
      <alignment horizontal="left" vertical="center" wrapText="1"/>
    </xf>
    <xf numFmtId="0" fontId="10" fillId="0" borderId="0" xfId="0" applyFont="1" applyAlignment="1">
      <alignment horizontal="left"/>
    </xf>
    <xf numFmtId="0" fontId="2" fillId="2" borderId="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32"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4" xfId="0" applyFont="1" applyFill="1" applyBorder="1" applyAlignment="1">
      <alignment horizontal="justify" vertical="center" wrapText="1"/>
    </xf>
    <xf numFmtId="14" fontId="3" fillId="0" borderId="16" xfId="0" applyNumberFormat="1" applyFont="1" applyFill="1" applyBorder="1" applyAlignment="1">
      <alignment horizontal="center" vertical="center" wrapText="1"/>
    </xf>
    <xf numFmtId="14" fontId="3" fillId="0" borderId="18" xfId="0" applyNumberFormat="1" applyFont="1" applyFill="1" applyBorder="1" applyAlignment="1">
      <alignment horizontal="center" vertical="center" wrapText="1"/>
    </xf>
    <xf numFmtId="0" fontId="3" fillId="5" borderId="16" xfId="0" applyFont="1" applyFill="1" applyBorder="1" applyAlignment="1">
      <alignment horizontal="center" vertical="center" wrapText="1"/>
    </xf>
    <xf numFmtId="14" fontId="3" fillId="5" borderId="16"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4" fontId="3" fillId="5" borderId="18" xfId="0" applyNumberFormat="1" applyFont="1" applyFill="1" applyBorder="1" applyAlignment="1">
      <alignment horizontal="center" vertical="center" wrapText="1"/>
    </xf>
    <xf numFmtId="0" fontId="14" fillId="5" borderId="16" xfId="0" applyFont="1" applyFill="1" applyBorder="1" applyAlignment="1">
      <alignment horizontal="justify" vertical="center" wrapText="1"/>
    </xf>
    <xf numFmtId="0" fontId="5" fillId="3" borderId="22" xfId="0" applyFont="1" applyFill="1" applyBorder="1" applyAlignment="1">
      <alignment horizontal="center" vertical="center" wrapText="1"/>
    </xf>
    <xf numFmtId="0" fontId="5" fillId="3" borderId="20" xfId="0"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14" fontId="2" fillId="5" borderId="18" xfId="0" applyNumberFormat="1"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2" fillId="5" borderId="0" xfId="0" applyFont="1" applyFill="1" applyBorder="1" applyAlignment="1">
      <alignment horizontal="center" vertical="center" wrapText="1"/>
    </xf>
    <xf numFmtId="14" fontId="2" fillId="5" borderId="0" xfId="0" applyNumberFormat="1"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2"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15" fillId="0" borderId="32"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16" xfId="0" applyFont="1" applyFill="1" applyBorder="1" applyAlignment="1">
      <alignment horizontal="justify" vertical="center" wrapText="1"/>
    </xf>
    <xf numFmtId="0" fontId="2" fillId="0" borderId="16" xfId="0" applyFont="1" applyFill="1" applyBorder="1" applyAlignment="1">
      <alignment horizontal="left" vertical="center" wrapText="1"/>
    </xf>
    <xf numFmtId="0" fontId="13" fillId="0" borderId="32" xfId="0" applyFont="1" applyFill="1" applyBorder="1" applyAlignment="1">
      <alignment horizontal="justify"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justify" vertical="center" wrapText="1"/>
    </xf>
    <xf numFmtId="0" fontId="3" fillId="0" borderId="30" xfId="0" applyFont="1" applyFill="1" applyBorder="1" applyAlignment="1">
      <alignment horizontal="center" vertical="center" wrapText="1"/>
    </xf>
    <xf numFmtId="0" fontId="3" fillId="0" borderId="30"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0" xfId="0" applyFont="1" applyFill="1" applyBorder="1" applyAlignment="1">
      <alignment horizontal="justify" vertical="center" wrapText="1"/>
    </xf>
    <xf numFmtId="0" fontId="2" fillId="5" borderId="12" xfId="0" applyFont="1" applyFill="1" applyBorder="1" applyAlignment="1">
      <alignment horizontal="justify" vertical="center" wrapText="1"/>
    </xf>
    <xf numFmtId="0" fontId="3" fillId="5" borderId="3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0" xfId="0" applyFont="1" applyFill="1" applyBorder="1" applyAlignment="1">
      <alignment horizontal="justify" vertical="center" wrapText="1"/>
    </xf>
    <xf numFmtId="0" fontId="3" fillId="5" borderId="12" xfId="0" applyFont="1" applyFill="1" applyBorder="1" applyAlignment="1">
      <alignment horizontal="justify" vertical="center" wrapText="1"/>
    </xf>
    <xf numFmtId="0" fontId="2" fillId="5" borderId="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2" xfId="0" applyFont="1" applyFill="1" applyBorder="1" applyAlignment="1">
      <alignment horizontal="justify" vertical="center" wrapText="1"/>
    </xf>
    <xf numFmtId="0" fontId="3" fillId="5" borderId="32" xfId="0" applyFont="1" applyFill="1" applyBorder="1" applyAlignment="1">
      <alignment horizontal="center" vertical="center" wrapText="1"/>
    </xf>
    <xf numFmtId="0" fontId="3" fillId="5" borderId="32" xfId="0" applyFont="1" applyFill="1" applyBorder="1" applyAlignment="1">
      <alignment horizontal="justify" vertical="center" wrapText="1"/>
    </xf>
    <xf numFmtId="0" fontId="2" fillId="5" borderId="3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6" xfId="0" applyFont="1" applyFill="1" applyBorder="1" applyAlignment="1">
      <alignment horizontal="justify" vertical="center" wrapText="1"/>
    </xf>
    <xf numFmtId="0" fontId="3" fillId="5" borderId="16" xfId="0" applyFont="1" applyFill="1" applyBorder="1" applyAlignment="1">
      <alignment horizontal="justify" vertical="center" wrapText="1"/>
    </xf>
    <xf numFmtId="0" fontId="2" fillId="5" borderId="32"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15" fillId="5" borderId="32" xfId="0" applyFont="1" applyFill="1" applyBorder="1" applyAlignment="1">
      <alignment horizontal="justify" vertical="center" wrapText="1"/>
    </xf>
    <xf numFmtId="0" fontId="15" fillId="5" borderId="12" xfId="0" applyFont="1" applyFill="1" applyBorder="1" applyAlignment="1">
      <alignment horizontal="justify" vertical="center" wrapText="1"/>
    </xf>
    <xf numFmtId="0" fontId="6" fillId="5" borderId="13"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15" xfId="0" applyFont="1" applyFill="1" applyBorder="1" applyAlignment="1">
      <alignment horizontal="left" vertical="top" wrapText="1"/>
    </xf>
    <xf numFmtId="0" fontId="2" fillId="5" borderId="12" xfId="0" applyFont="1" applyFill="1" applyBorder="1" applyAlignment="1">
      <alignment horizontal="center" vertical="center" wrapText="1"/>
    </xf>
  </cellXfs>
  <cellStyles count="1">
    <cellStyle name="Normal" xfId="0" builtinId="0"/>
  </cellStyles>
  <dxfs count="9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207169</xdr:colOff>
      <xdr:row>13</xdr:row>
      <xdr:rowOff>69055</xdr:rowOff>
    </xdr:from>
    <xdr:to>
      <xdr:col>2</xdr:col>
      <xdr:colOff>1421607</xdr:colOff>
      <xdr:row>16</xdr:row>
      <xdr:rowOff>269082</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619" y="183355"/>
          <a:ext cx="1214438" cy="1143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1403086</xdr:colOff>
      <xdr:row>13</xdr:row>
      <xdr:rowOff>69055</xdr:rowOff>
    </xdr:from>
    <xdr:to>
      <xdr:col>2</xdr:col>
      <xdr:colOff>2617524</xdr:colOff>
      <xdr:row>16</xdr:row>
      <xdr:rowOff>269082</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4669" y="185472"/>
          <a:ext cx="1214438" cy="11419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9"/>
  <sheetViews>
    <sheetView showGridLines="0" topLeftCell="B43" zoomScale="83" zoomScaleNormal="80" zoomScaleSheetLayoutView="90" zoomScalePageLayoutView="60" workbookViewId="0">
      <selection activeCell="F43" sqref="F43:F47"/>
    </sheetView>
  </sheetViews>
  <sheetFormatPr baseColWidth="10" defaultColWidth="11.42578125" defaultRowHeight="12.75" x14ac:dyDescent="0.2"/>
  <cols>
    <col min="1" max="1" width="0.85546875" style="9" customWidth="1"/>
    <col min="2" max="2" width="5" style="9" customWidth="1"/>
    <col min="3" max="3" width="52.85546875" style="9" customWidth="1"/>
    <col min="4" max="4" width="8.140625" style="9" customWidth="1"/>
    <col min="5" max="5" width="13.140625" style="9" customWidth="1"/>
    <col min="6" max="6" width="40" style="37" customWidth="1"/>
    <col min="7" max="7" width="12" style="9" customWidth="1"/>
    <col min="8" max="8" width="11.42578125" style="9" customWidth="1"/>
    <col min="9" max="9" width="43" style="9" customWidth="1"/>
    <col min="10" max="10" width="14.42578125" style="9" customWidth="1"/>
    <col min="11" max="12" width="11.140625" style="9" customWidth="1"/>
    <col min="13" max="13" width="8.140625" style="9" customWidth="1"/>
    <col min="14" max="14" width="14.7109375" style="9" customWidth="1"/>
    <col min="15" max="15" width="16.140625" style="9" customWidth="1"/>
    <col min="16" max="16" width="9.7109375" style="9" customWidth="1"/>
    <col min="17" max="17" width="8.5703125" style="9" customWidth="1"/>
    <col min="18" max="18" width="24.140625" style="9" customWidth="1"/>
    <col min="19" max="19" width="2.85546875" style="9" customWidth="1"/>
    <col min="20" max="16384" width="11.42578125" style="9"/>
  </cols>
  <sheetData>
    <row r="1" spans="2:32" hidden="1" x14ac:dyDescent="0.2"/>
    <row r="2" spans="2:32" hidden="1" x14ac:dyDescent="0.2">
      <c r="D2" s="12" t="s">
        <v>8</v>
      </c>
      <c r="E2" s="12" t="s">
        <v>12</v>
      </c>
      <c r="F2" s="38"/>
      <c r="H2" s="2" t="s">
        <v>16</v>
      </c>
    </row>
    <row r="3" spans="2:32" hidden="1" x14ac:dyDescent="0.2">
      <c r="D3" s="12" t="s">
        <v>1</v>
      </c>
      <c r="E3" s="12" t="s">
        <v>13</v>
      </c>
      <c r="H3" s="2" t="s">
        <v>10</v>
      </c>
    </row>
    <row r="4" spans="2:32" hidden="1" x14ac:dyDescent="0.2">
      <c r="D4" s="12" t="s">
        <v>2</v>
      </c>
      <c r="E4" s="12" t="s">
        <v>14</v>
      </c>
      <c r="H4" s="2" t="s">
        <v>11</v>
      </c>
      <c r="Q4" s="2" t="s">
        <v>32</v>
      </c>
    </row>
    <row r="5" spans="2:32" hidden="1" x14ac:dyDescent="0.2">
      <c r="D5" s="12" t="s">
        <v>3</v>
      </c>
      <c r="E5" s="13"/>
      <c r="Q5" s="2" t="s">
        <v>17</v>
      </c>
    </row>
    <row r="6" spans="2:32" hidden="1" x14ac:dyDescent="0.2">
      <c r="D6" s="12" t="s">
        <v>4</v>
      </c>
      <c r="E6" s="13"/>
      <c r="Q6" s="2" t="s">
        <v>44</v>
      </c>
    </row>
    <row r="7" spans="2:32" hidden="1" x14ac:dyDescent="0.2">
      <c r="D7" s="12" t="s">
        <v>5</v>
      </c>
      <c r="E7" s="13"/>
    </row>
    <row r="8" spans="2:32" hidden="1" x14ac:dyDescent="0.2">
      <c r="D8" s="12" t="s">
        <v>6</v>
      </c>
      <c r="E8" s="13"/>
    </row>
    <row r="9" spans="2:32" hidden="1" x14ac:dyDescent="0.2">
      <c r="D9" s="12" t="s">
        <v>30</v>
      </c>
      <c r="E9" s="13"/>
    </row>
    <row r="10" spans="2:32" hidden="1" x14ac:dyDescent="0.2">
      <c r="D10" s="12" t="s">
        <v>15</v>
      </c>
      <c r="E10" s="13"/>
    </row>
    <row r="11" spans="2:32" hidden="1" x14ac:dyDescent="0.2">
      <c r="D11" s="12" t="s">
        <v>7</v>
      </c>
      <c r="E11" s="13"/>
    </row>
    <row r="12" spans="2:32" hidden="1" x14ac:dyDescent="0.2">
      <c r="D12" s="12" t="s">
        <v>29</v>
      </c>
      <c r="E12" s="13"/>
    </row>
    <row r="13" spans="2:32" s="3" customFormat="1" ht="9" customHeight="1" x14ac:dyDescent="0.2">
      <c r="D13" s="1"/>
      <c r="E13" s="1"/>
      <c r="F13" s="39"/>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116"/>
      <c r="C14" s="116"/>
      <c r="D14" s="116"/>
      <c r="E14" s="120" t="s">
        <v>39</v>
      </c>
      <c r="F14" s="120"/>
      <c r="G14" s="120"/>
      <c r="H14" s="120"/>
      <c r="I14" s="120"/>
      <c r="J14" s="120"/>
      <c r="K14" s="120"/>
      <c r="L14" s="120"/>
      <c r="M14" s="120"/>
      <c r="N14" s="120"/>
      <c r="O14" s="120"/>
      <c r="P14" s="120"/>
      <c r="Q14" s="120"/>
      <c r="R14" s="120"/>
      <c r="S14" s="5"/>
      <c r="T14" s="5"/>
      <c r="U14" s="6"/>
      <c r="V14" s="6"/>
      <c r="W14" s="6"/>
      <c r="X14" s="6"/>
      <c r="Y14" s="6"/>
      <c r="Z14" s="6"/>
      <c r="AA14" s="6"/>
      <c r="AB14" s="6"/>
      <c r="AC14" s="6"/>
      <c r="AD14" s="6"/>
      <c r="AE14" s="6"/>
      <c r="AF14" s="6"/>
    </row>
    <row r="15" spans="2:32" s="3" customFormat="1" ht="6" customHeight="1" x14ac:dyDescent="0.2">
      <c r="B15" s="116"/>
      <c r="C15" s="116"/>
      <c r="D15" s="116"/>
      <c r="E15" s="120"/>
      <c r="F15" s="120"/>
      <c r="G15" s="120"/>
      <c r="H15" s="120"/>
      <c r="I15" s="120"/>
      <c r="J15" s="120"/>
      <c r="K15" s="120"/>
      <c r="L15" s="120"/>
      <c r="M15" s="120"/>
      <c r="N15" s="120"/>
      <c r="O15" s="120"/>
      <c r="P15" s="120"/>
      <c r="Q15" s="120"/>
      <c r="R15" s="120"/>
      <c r="S15" s="5"/>
      <c r="T15" s="5"/>
      <c r="U15" s="6"/>
      <c r="V15" s="6"/>
      <c r="W15" s="6"/>
      <c r="X15" s="6"/>
      <c r="Y15" s="6"/>
      <c r="Z15" s="6"/>
      <c r="AA15" s="6"/>
      <c r="AB15" s="6"/>
      <c r="AC15" s="6"/>
      <c r="AD15" s="6"/>
      <c r="AE15" s="6"/>
      <c r="AF15" s="6"/>
    </row>
    <row r="16" spans="2:32" s="3" customFormat="1" ht="27" customHeight="1" x14ac:dyDescent="0.2">
      <c r="B16" s="116"/>
      <c r="C16" s="116"/>
      <c r="D16" s="116"/>
      <c r="E16" s="115" t="s">
        <v>18</v>
      </c>
      <c r="F16" s="115"/>
      <c r="G16" s="115"/>
      <c r="H16" s="115"/>
      <c r="I16" s="115"/>
      <c r="J16" s="115"/>
      <c r="K16" s="115"/>
      <c r="L16" s="115" t="s">
        <v>22</v>
      </c>
      <c r="M16" s="115"/>
      <c r="N16" s="115"/>
      <c r="O16" s="115"/>
      <c r="P16" s="115"/>
      <c r="Q16" s="115"/>
      <c r="R16" s="115"/>
      <c r="S16" s="5"/>
      <c r="T16" s="5"/>
      <c r="U16" s="6"/>
      <c r="V16" s="6"/>
      <c r="W16" s="6"/>
      <c r="X16" s="6"/>
      <c r="Y16" s="6"/>
      <c r="Z16" s="6"/>
      <c r="AA16" s="6"/>
      <c r="AB16" s="6"/>
      <c r="AC16" s="6"/>
      <c r="AD16" s="6"/>
      <c r="AE16" s="6"/>
      <c r="AF16" s="6"/>
    </row>
    <row r="17" spans="2:32" s="3" customFormat="1" ht="27" customHeight="1" x14ac:dyDescent="0.2">
      <c r="B17" s="116"/>
      <c r="C17" s="116"/>
      <c r="D17" s="116"/>
      <c r="E17" s="123" t="s">
        <v>45</v>
      </c>
      <c r="F17" s="123"/>
      <c r="G17" s="123"/>
      <c r="H17" s="123"/>
      <c r="I17" s="123"/>
      <c r="J17" s="123"/>
      <c r="K17" s="123"/>
      <c r="L17" s="123"/>
      <c r="M17" s="123"/>
      <c r="N17" s="123"/>
      <c r="O17" s="123"/>
      <c r="P17" s="123"/>
      <c r="Q17" s="123"/>
      <c r="R17" s="123"/>
      <c r="S17" s="5"/>
      <c r="T17" s="5"/>
      <c r="U17" s="6"/>
      <c r="V17" s="6"/>
      <c r="W17" s="6"/>
      <c r="X17" s="6"/>
      <c r="Y17" s="6"/>
      <c r="Z17" s="6"/>
      <c r="AA17" s="6"/>
      <c r="AB17" s="6"/>
      <c r="AC17" s="6"/>
      <c r="AD17" s="6"/>
      <c r="AE17" s="6"/>
      <c r="AF17" s="6"/>
    </row>
    <row r="18" spans="2:32" s="3" customFormat="1" ht="8.25" customHeight="1" thickBot="1" x14ac:dyDescent="0.25">
      <c r="B18" s="121"/>
      <c r="C18" s="121"/>
      <c r="D18" s="121"/>
      <c r="E18" s="121"/>
      <c r="F18" s="121"/>
      <c r="G18" s="121"/>
      <c r="H18" s="121"/>
      <c r="I18" s="121"/>
      <c r="J18" s="121"/>
      <c r="K18" s="121"/>
      <c r="L18" s="121"/>
      <c r="M18" s="121"/>
      <c r="N18" s="121"/>
      <c r="O18" s="121"/>
      <c r="P18" s="121"/>
      <c r="Q18" s="121"/>
      <c r="R18" s="121"/>
      <c r="S18" s="5"/>
      <c r="T18" s="5"/>
      <c r="U18" s="6"/>
      <c r="V18" s="6"/>
      <c r="W18" s="6"/>
      <c r="X18" s="6"/>
      <c r="Y18" s="6"/>
      <c r="Z18" s="6"/>
      <c r="AA18" s="6"/>
      <c r="AB18" s="6"/>
      <c r="AC18" s="6"/>
      <c r="AD18" s="6"/>
      <c r="AE18" s="6"/>
      <c r="AF18" s="6"/>
    </row>
    <row r="19" spans="2:32" s="3" customFormat="1" ht="27.75" customHeight="1" x14ac:dyDescent="0.2">
      <c r="B19" s="89" t="s">
        <v>20</v>
      </c>
      <c r="C19" s="90"/>
      <c r="D19" s="90"/>
      <c r="E19" s="90"/>
      <c r="F19" s="93" t="s">
        <v>69</v>
      </c>
      <c r="G19" s="93"/>
      <c r="H19" s="93"/>
      <c r="I19" s="93"/>
      <c r="J19" s="93"/>
      <c r="K19" s="93"/>
      <c r="L19" s="94"/>
      <c r="M19" s="89" t="s">
        <v>38</v>
      </c>
      <c r="N19" s="90"/>
      <c r="O19" s="90"/>
      <c r="P19" s="91">
        <v>2020</v>
      </c>
      <c r="Q19" s="91"/>
      <c r="R19" s="92"/>
      <c r="S19" s="5"/>
      <c r="T19" s="5"/>
      <c r="U19" s="6"/>
      <c r="V19" s="6"/>
      <c r="W19" s="6"/>
      <c r="X19" s="6"/>
      <c r="Y19" s="6"/>
      <c r="Z19" s="6"/>
      <c r="AA19" s="6"/>
      <c r="AB19" s="6"/>
      <c r="AC19" s="6"/>
      <c r="AD19" s="6"/>
      <c r="AE19" s="6"/>
      <c r="AF19" s="6"/>
    </row>
    <row r="20" spans="2:32" s="3" customFormat="1" ht="27.75" customHeight="1" thickBot="1" x14ac:dyDescent="0.25">
      <c r="B20" s="97" t="s">
        <v>21</v>
      </c>
      <c r="C20" s="98"/>
      <c r="D20" s="98"/>
      <c r="E20" s="98"/>
      <c r="F20" s="95" t="s">
        <v>70</v>
      </c>
      <c r="G20" s="95"/>
      <c r="H20" s="95"/>
      <c r="I20" s="95"/>
      <c r="J20" s="95"/>
      <c r="K20" s="95"/>
      <c r="L20" s="96"/>
      <c r="M20" s="97" t="s">
        <v>9</v>
      </c>
      <c r="N20" s="98"/>
      <c r="O20" s="98"/>
      <c r="P20" s="99">
        <v>44188</v>
      </c>
      <c r="Q20" s="100"/>
      <c r="R20" s="101"/>
      <c r="S20" s="5"/>
      <c r="T20" s="5"/>
      <c r="U20" s="6"/>
      <c r="V20" s="6"/>
      <c r="W20" s="6"/>
      <c r="X20" s="6"/>
      <c r="Y20" s="6"/>
      <c r="Z20" s="6"/>
      <c r="AA20" s="6"/>
      <c r="AB20" s="6"/>
      <c r="AC20" s="6"/>
      <c r="AD20" s="6"/>
      <c r="AE20" s="6"/>
      <c r="AF20" s="6"/>
    </row>
    <row r="21" spans="2:32" s="3" customFormat="1" ht="8.25" customHeight="1" thickBot="1" x14ac:dyDescent="0.25">
      <c r="B21" s="22"/>
      <c r="C21" s="22"/>
      <c r="D21" s="22"/>
      <c r="E21" s="22"/>
      <c r="F21" s="40"/>
      <c r="G21" s="22"/>
      <c r="H21" s="22"/>
      <c r="I21" s="22"/>
      <c r="J21" s="22"/>
      <c r="K21" s="22"/>
      <c r="L21" s="22"/>
      <c r="M21" s="22"/>
      <c r="N21" s="22"/>
      <c r="O21" s="22"/>
      <c r="P21" s="22"/>
      <c r="Q21" s="22"/>
      <c r="R21" s="22"/>
      <c r="S21" s="5"/>
      <c r="T21" s="5"/>
      <c r="U21" s="6"/>
      <c r="V21" s="6"/>
      <c r="W21" s="6"/>
      <c r="X21" s="6"/>
      <c r="Y21" s="6"/>
      <c r="Z21" s="6"/>
      <c r="AA21" s="6"/>
      <c r="AB21" s="6"/>
      <c r="AC21" s="6"/>
      <c r="AD21" s="6"/>
      <c r="AE21" s="6"/>
      <c r="AF21" s="6"/>
    </row>
    <row r="22" spans="2:32" s="7" customFormat="1" ht="27.75" customHeight="1" x14ac:dyDescent="0.2">
      <c r="B22" s="107" t="s">
        <v>19</v>
      </c>
      <c r="C22" s="109" t="s">
        <v>46</v>
      </c>
      <c r="D22" s="102" t="s">
        <v>35</v>
      </c>
      <c r="E22" s="102" t="s">
        <v>40</v>
      </c>
      <c r="F22" s="102" t="s">
        <v>34</v>
      </c>
      <c r="G22" s="102" t="s">
        <v>33</v>
      </c>
      <c r="H22" s="102" t="s">
        <v>36</v>
      </c>
      <c r="I22" s="102" t="s">
        <v>37</v>
      </c>
      <c r="J22" s="102" t="s">
        <v>0</v>
      </c>
      <c r="K22" s="102" t="s">
        <v>27</v>
      </c>
      <c r="L22" s="118" t="s">
        <v>28</v>
      </c>
      <c r="M22" s="107" t="s">
        <v>43</v>
      </c>
      <c r="N22" s="124"/>
      <c r="O22" s="108"/>
      <c r="P22" s="107" t="s">
        <v>25</v>
      </c>
      <c r="Q22" s="102"/>
      <c r="R22" s="108"/>
      <c r="S22" s="4"/>
      <c r="T22" s="4"/>
    </row>
    <row r="23" spans="2:32" s="7" customFormat="1" ht="40.5" customHeight="1" thickBot="1" x14ac:dyDescent="0.25">
      <c r="B23" s="117"/>
      <c r="C23" s="110"/>
      <c r="D23" s="103"/>
      <c r="E23" s="103"/>
      <c r="F23" s="103"/>
      <c r="G23" s="103"/>
      <c r="H23" s="122"/>
      <c r="I23" s="103"/>
      <c r="J23" s="103"/>
      <c r="K23" s="103"/>
      <c r="L23" s="119"/>
      <c r="M23" s="18" t="s">
        <v>23</v>
      </c>
      <c r="N23" s="19" t="s">
        <v>42</v>
      </c>
      <c r="O23" s="20" t="s">
        <v>31</v>
      </c>
      <c r="P23" s="18" t="s">
        <v>23</v>
      </c>
      <c r="Q23" s="19" t="s">
        <v>26</v>
      </c>
      <c r="R23" s="21" t="s">
        <v>24</v>
      </c>
      <c r="S23" s="4"/>
      <c r="T23" s="4"/>
    </row>
    <row r="24" spans="2:32" s="7" customFormat="1" ht="90" customHeight="1" thickTop="1" x14ac:dyDescent="0.2">
      <c r="B24" s="111">
        <v>1</v>
      </c>
      <c r="C24" s="112" t="s">
        <v>71</v>
      </c>
      <c r="D24" s="113" t="s">
        <v>8</v>
      </c>
      <c r="E24" s="113" t="s">
        <v>12</v>
      </c>
      <c r="F24" s="114" t="s">
        <v>95</v>
      </c>
      <c r="G24" s="113" t="s">
        <v>48</v>
      </c>
      <c r="H24" s="30" t="s">
        <v>10</v>
      </c>
      <c r="I24" s="46" t="s">
        <v>96</v>
      </c>
      <c r="J24" s="33" t="s">
        <v>79</v>
      </c>
      <c r="K24" s="47">
        <v>44200</v>
      </c>
      <c r="L24" s="48">
        <v>44211</v>
      </c>
      <c r="M24" s="16"/>
      <c r="N24" s="15"/>
      <c r="O24" s="17"/>
      <c r="P24" s="16"/>
      <c r="Q24" s="14"/>
      <c r="R24" s="17"/>
      <c r="S24" s="4"/>
      <c r="T24" s="4"/>
    </row>
    <row r="25" spans="2:32" s="7" customFormat="1" ht="65.099999999999994" customHeight="1" x14ac:dyDescent="0.2">
      <c r="B25" s="73"/>
      <c r="C25" s="76"/>
      <c r="D25" s="70"/>
      <c r="E25" s="70"/>
      <c r="F25" s="79"/>
      <c r="G25" s="70"/>
      <c r="H25" s="30" t="s">
        <v>11</v>
      </c>
      <c r="I25" s="29" t="s">
        <v>98</v>
      </c>
      <c r="J25" s="33" t="s">
        <v>79</v>
      </c>
      <c r="K25" s="47">
        <v>44200</v>
      </c>
      <c r="L25" s="48">
        <v>44291</v>
      </c>
      <c r="M25" s="16"/>
      <c r="N25" s="15"/>
      <c r="O25" s="17"/>
      <c r="P25" s="16"/>
      <c r="Q25" s="31"/>
      <c r="R25" s="17"/>
      <c r="S25" s="4"/>
      <c r="T25" s="4"/>
    </row>
    <row r="26" spans="2:32" s="7" customFormat="1" ht="65.099999999999994" customHeight="1" x14ac:dyDescent="0.2">
      <c r="B26" s="73"/>
      <c r="C26" s="76"/>
      <c r="D26" s="70"/>
      <c r="E26" s="70"/>
      <c r="F26" s="79"/>
      <c r="G26" s="70"/>
      <c r="H26" s="30" t="s">
        <v>11</v>
      </c>
      <c r="I26" s="29" t="s">
        <v>97</v>
      </c>
      <c r="J26" s="33" t="s">
        <v>80</v>
      </c>
      <c r="K26" s="47">
        <v>44200</v>
      </c>
      <c r="L26" s="48">
        <v>44291</v>
      </c>
      <c r="M26" s="16"/>
      <c r="N26" s="15"/>
      <c r="O26" s="17"/>
      <c r="P26" s="16"/>
      <c r="Q26" s="31"/>
      <c r="R26" s="17"/>
      <c r="S26" s="4"/>
      <c r="T26" s="4"/>
    </row>
    <row r="27" spans="2:32" s="7" customFormat="1" ht="90.75" customHeight="1" x14ac:dyDescent="0.2">
      <c r="B27" s="73"/>
      <c r="C27" s="76"/>
      <c r="D27" s="70"/>
      <c r="E27" s="70"/>
      <c r="F27" s="79"/>
      <c r="G27" s="70"/>
      <c r="H27" s="30" t="s">
        <v>11</v>
      </c>
      <c r="I27" s="29" t="s">
        <v>99</v>
      </c>
      <c r="J27" s="33" t="s">
        <v>81</v>
      </c>
      <c r="K27" s="47">
        <v>44291</v>
      </c>
      <c r="L27" s="48">
        <v>44330</v>
      </c>
      <c r="M27" s="16"/>
      <c r="N27" s="15"/>
      <c r="O27" s="17"/>
      <c r="P27" s="16"/>
      <c r="Q27" s="34"/>
      <c r="R27" s="17"/>
      <c r="S27" s="4"/>
      <c r="T27" s="4"/>
    </row>
    <row r="28" spans="2:32" s="7" customFormat="1" ht="65.099999999999994" customHeight="1" x14ac:dyDescent="0.2">
      <c r="B28" s="73"/>
      <c r="C28" s="76"/>
      <c r="D28" s="70"/>
      <c r="E28" s="70"/>
      <c r="F28" s="79"/>
      <c r="G28" s="70"/>
      <c r="H28" s="30" t="s">
        <v>11</v>
      </c>
      <c r="I28" s="29" t="s">
        <v>89</v>
      </c>
      <c r="J28" s="33" t="s">
        <v>82</v>
      </c>
      <c r="K28" s="47">
        <v>44334</v>
      </c>
      <c r="L28" s="48">
        <v>44337</v>
      </c>
      <c r="M28" s="16"/>
      <c r="N28" s="15"/>
      <c r="O28" s="17"/>
      <c r="P28" s="16"/>
      <c r="Q28" s="14"/>
      <c r="R28" s="17"/>
      <c r="S28" s="4"/>
      <c r="T28" s="4"/>
    </row>
    <row r="29" spans="2:32" s="7" customFormat="1" ht="80.099999999999994" customHeight="1" x14ac:dyDescent="0.2">
      <c r="B29" s="72">
        <v>2</v>
      </c>
      <c r="C29" s="75" t="s">
        <v>64</v>
      </c>
      <c r="D29" s="69" t="s">
        <v>8</v>
      </c>
      <c r="E29" s="69" t="s">
        <v>12</v>
      </c>
      <c r="F29" s="88" t="s">
        <v>100</v>
      </c>
      <c r="G29" s="69" t="s">
        <v>48</v>
      </c>
      <c r="H29" s="68" t="s">
        <v>10</v>
      </c>
      <c r="I29" s="44" t="s">
        <v>103</v>
      </c>
      <c r="J29" s="33" t="s">
        <v>79</v>
      </c>
      <c r="K29" s="47">
        <v>44200</v>
      </c>
      <c r="L29" s="48">
        <v>44211</v>
      </c>
      <c r="M29" s="16"/>
      <c r="N29" s="15"/>
      <c r="O29" s="17"/>
      <c r="P29" s="16"/>
      <c r="Q29" s="14"/>
      <c r="R29" s="17"/>
      <c r="S29" s="4"/>
      <c r="T29" s="4"/>
    </row>
    <row r="30" spans="2:32" s="7" customFormat="1" ht="80.099999999999994" customHeight="1" x14ac:dyDescent="0.2">
      <c r="B30" s="73"/>
      <c r="C30" s="76"/>
      <c r="D30" s="70"/>
      <c r="E30" s="70"/>
      <c r="F30" s="79"/>
      <c r="G30" s="70"/>
      <c r="H30" s="68"/>
      <c r="I30" s="45" t="s">
        <v>102</v>
      </c>
      <c r="J30" s="33" t="s">
        <v>80</v>
      </c>
      <c r="K30" s="47">
        <v>44200</v>
      </c>
      <c r="L30" s="48">
        <v>44291</v>
      </c>
      <c r="M30" s="16"/>
      <c r="N30" s="15"/>
      <c r="O30" s="17"/>
      <c r="P30" s="16"/>
      <c r="Q30" s="14"/>
      <c r="R30" s="17"/>
      <c r="S30" s="4"/>
      <c r="T30" s="4"/>
    </row>
    <row r="31" spans="2:32" s="7" customFormat="1" ht="80.099999999999994" customHeight="1" x14ac:dyDescent="0.2">
      <c r="B31" s="73"/>
      <c r="C31" s="76"/>
      <c r="D31" s="70"/>
      <c r="E31" s="70"/>
      <c r="F31" s="79"/>
      <c r="G31" s="70"/>
      <c r="H31" s="30" t="s">
        <v>11</v>
      </c>
      <c r="I31" s="29" t="s">
        <v>101</v>
      </c>
      <c r="J31" s="33" t="s">
        <v>81</v>
      </c>
      <c r="K31" s="47">
        <v>44291</v>
      </c>
      <c r="L31" s="48">
        <v>44330</v>
      </c>
      <c r="M31" s="16"/>
      <c r="N31" s="15"/>
      <c r="O31" s="17"/>
      <c r="P31" s="16"/>
      <c r="Q31" s="34"/>
      <c r="R31" s="17"/>
      <c r="S31" s="4"/>
      <c r="T31" s="4"/>
    </row>
    <row r="32" spans="2:32" s="7" customFormat="1" ht="80.099999999999994" customHeight="1" x14ac:dyDescent="0.2">
      <c r="B32" s="74"/>
      <c r="C32" s="77"/>
      <c r="D32" s="71"/>
      <c r="E32" s="71"/>
      <c r="F32" s="80"/>
      <c r="G32" s="71"/>
      <c r="H32" s="30" t="s">
        <v>11</v>
      </c>
      <c r="I32" s="29" t="s">
        <v>90</v>
      </c>
      <c r="J32" s="33" t="s">
        <v>82</v>
      </c>
      <c r="K32" s="47">
        <v>44334</v>
      </c>
      <c r="L32" s="48">
        <v>44337</v>
      </c>
      <c r="M32" s="16"/>
      <c r="N32" s="15"/>
      <c r="O32" s="17"/>
      <c r="P32" s="16"/>
      <c r="Q32" s="14"/>
      <c r="R32" s="17"/>
      <c r="S32" s="4"/>
      <c r="T32" s="4"/>
    </row>
    <row r="33" spans="2:20" s="7" customFormat="1" ht="80.099999999999994" customHeight="1" x14ac:dyDescent="0.2">
      <c r="B33" s="72">
        <v>3</v>
      </c>
      <c r="C33" s="75" t="s">
        <v>55</v>
      </c>
      <c r="D33" s="69" t="s">
        <v>8</v>
      </c>
      <c r="E33" s="69" t="s">
        <v>12</v>
      </c>
      <c r="F33" s="75" t="s">
        <v>91</v>
      </c>
      <c r="G33" s="69" t="s">
        <v>49</v>
      </c>
      <c r="H33" s="68" t="s">
        <v>10</v>
      </c>
      <c r="I33" s="29" t="s">
        <v>56</v>
      </c>
      <c r="J33" s="33" t="s">
        <v>83</v>
      </c>
      <c r="K33" s="47">
        <v>44200</v>
      </c>
      <c r="L33" s="48">
        <v>44225</v>
      </c>
      <c r="M33" s="16"/>
      <c r="N33" s="15"/>
      <c r="O33" s="17"/>
      <c r="P33" s="16"/>
      <c r="Q33" s="14"/>
      <c r="R33" s="17"/>
      <c r="S33" s="4"/>
      <c r="T33" s="4"/>
    </row>
    <row r="34" spans="2:20" s="7" customFormat="1" ht="80.099999999999994" customHeight="1" x14ac:dyDescent="0.2">
      <c r="B34" s="73"/>
      <c r="C34" s="76"/>
      <c r="D34" s="70"/>
      <c r="E34" s="70"/>
      <c r="F34" s="79"/>
      <c r="G34" s="70"/>
      <c r="H34" s="68"/>
      <c r="I34" s="29" t="s">
        <v>104</v>
      </c>
      <c r="J34" s="33" t="s">
        <v>83</v>
      </c>
      <c r="K34" s="47">
        <v>44200</v>
      </c>
      <c r="L34" s="48">
        <v>44253</v>
      </c>
      <c r="M34" s="16"/>
      <c r="N34" s="15"/>
      <c r="O34" s="17"/>
      <c r="P34" s="16"/>
      <c r="Q34" s="14"/>
      <c r="R34" s="17"/>
      <c r="S34" s="4"/>
      <c r="T34" s="4"/>
    </row>
    <row r="35" spans="2:20" s="7" customFormat="1" ht="99" customHeight="1" x14ac:dyDescent="0.2">
      <c r="B35" s="73"/>
      <c r="C35" s="76"/>
      <c r="D35" s="70"/>
      <c r="E35" s="70"/>
      <c r="F35" s="79"/>
      <c r="G35" s="70"/>
      <c r="H35" s="30" t="s">
        <v>11</v>
      </c>
      <c r="I35" s="29" t="s">
        <v>105</v>
      </c>
      <c r="J35" s="49" t="s">
        <v>81</v>
      </c>
      <c r="K35" s="50">
        <v>44228</v>
      </c>
      <c r="L35" s="48">
        <v>44274</v>
      </c>
      <c r="M35" s="16"/>
      <c r="N35" s="15"/>
      <c r="O35" s="17"/>
      <c r="P35" s="16"/>
      <c r="Q35" s="32"/>
      <c r="R35" s="17"/>
      <c r="S35" s="4"/>
      <c r="T35" s="4"/>
    </row>
    <row r="36" spans="2:20" s="7" customFormat="1" ht="80.099999999999994" customHeight="1" x14ac:dyDescent="0.2">
      <c r="B36" s="74"/>
      <c r="C36" s="77"/>
      <c r="D36" s="71"/>
      <c r="E36" s="71"/>
      <c r="F36" s="80"/>
      <c r="G36" s="71"/>
      <c r="H36" s="30" t="s">
        <v>11</v>
      </c>
      <c r="I36" s="35" t="s">
        <v>74</v>
      </c>
      <c r="J36" s="49" t="s">
        <v>82</v>
      </c>
      <c r="K36" s="50">
        <v>44278</v>
      </c>
      <c r="L36" s="48">
        <v>44281</v>
      </c>
      <c r="M36" s="16"/>
      <c r="N36" s="15"/>
      <c r="O36" s="17"/>
      <c r="P36" s="16"/>
      <c r="Q36" s="14"/>
      <c r="R36" s="17"/>
      <c r="S36" s="4"/>
      <c r="T36" s="4"/>
    </row>
    <row r="37" spans="2:20" s="7" customFormat="1" ht="80.099999999999994" customHeight="1" x14ac:dyDescent="0.2">
      <c r="B37" s="72">
        <v>4</v>
      </c>
      <c r="C37" s="81" t="s">
        <v>92</v>
      </c>
      <c r="D37" s="69" t="s">
        <v>8</v>
      </c>
      <c r="E37" s="69" t="s">
        <v>12</v>
      </c>
      <c r="F37" s="78" t="s">
        <v>72</v>
      </c>
      <c r="G37" s="69" t="s">
        <v>50</v>
      </c>
      <c r="H37" s="30" t="s">
        <v>10</v>
      </c>
      <c r="I37" s="29" t="s">
        <v>65</v>
      </c>
      <c r="J37" s="33" t="s">
        <v>79</v>
      </c>
      <c r="K37" s="47">
        <v>44174</v>
      </c>
      <c r="L37" s="48">
        <v>44209</v>
      </c>
      <c r="M37" s="16"/>
      <c r="N37" s="15"/>
      <c r="O37" s="17"/>
      <c r="P37" s="16"/>
      <c r="Q37" s="14"/>
      <c r="R37" s="17"/>
      <c r="S37" s="4"/>
      <c r="T37" s="4"/>
    </row>
    <row r="38" spans="2:20" s="7" customFormat="1" ht="80.099999999999994" customHeight="1" x14ac:dyDescent="0.2">
      <c r="B38" s="73"/>
      <c r="C38" s="82"/>
      <c r="D38" s="70"/>
      <c r="E38" s="70"/>
      <c r="F38" s="79"/>
      <c r="G38" s="70"/>
      <c r="H38" s="30" t="s">
        <v>10</v>
      </c>
      <c r="I38" s="29" t="s">
        <v>66</v>
      </c>
      <c r="J38" s="33" t="s">
        <v>84</v>
      </c>
      <c r="K38" s="47">
        <v>44200</v>
      </c>
      <c r="L38" s="48">
        <v>44208</v>
      </c>
      <c r="M38" s="16"/>
      <c r="N38" s="15"/>
      <c r="O38" s="17"/>
      <c r="P38" s="16"/>
      <c r="Q38" s="31"/>
      <c r="R38" s="17"/>
      <c r="S38" s="4"/>
      <c r="T38" s="4"/>
    </row>
    <row r="39" spans="2:20" s="7" customFormat="1" ht="80.099999999999994" customHeight="1" x14ac:dyDescent="0.2">
      <c r="B39" s="73"/>
      <c r="C39" s="82"/>
      <c r="D39" s="70"/>
      <c r="E39" s="70"/>
      <c r="F39" s="79"/>
      <c r="G39" s="70"/>
      <c r="H39" s="30" t="s">
        <v>10</v>
      </c>
      <c r="I39" s="35" t="s">
        <v>106</v>
      </c>
      <c r="J39" s="33" t="s">
        <v>85</v>
      </c>
      <c r="K39" s="47">
        <v>44200</v>
      </c>
      <c r="L39" s="48">
        <v>44225</v>
      </c>
      <c r="M39" s="16"/>
      <c r="N39" s="15"/>
      <c r="O39" s="17"/>
      <c r="P39" s="16"/>
      <c r="Q39" s="31"/>
      <c r="R39" s="17"/>
      <c r="S39" s="4"/>
      <c r="T39" s="4"/>
    </row>
    <row r="40" spans="2:20" s="7" customFormat="1" ht="80.099999999999994" customHeight="1" x14ac:dyDescent="0.2">
      <c r="B40" s="74"/>
      <c r="C40" s="87"/>
      <c r="D40" s="71"/>
      <c r="E40" s="71"/>
      <c r="F40" s="80"/>
      <c r="G40" s="71"/>
      <c r="H40" s="30" t="s">
        <v>11</v>
      </c>
      <c r="I40" s="29" t="s">
        <v>57</v>
      </c>
      <c r="J40" s="33" t="s">
        <v>84</v>
      </c>
      <c r="K40" s="47">
        <v>44214</v>
      </c>
      <c r="L40" s="48">
        <v>44218</v>
      </c>
      <c r="M40" s="16"/>
      <c r="N40" s="15"/>
      <c r="O40" s="17"/>
      <c r="P40" s="16"/>
      <c r="Q40" s="14"/>
      <c r="R40" s="17"/>
      <c r="S40" s="4"/>
      <c r="T40" s="4"/>
    </row>
    <row r="41" spans="2:20" s="7" customFormat="1" ht="80.099999999999994" customHeight="1" x14ac:dyDescent="0.2">
      <c r="B41" s="72">
        <v>5</v>
      </c>
      <c r="C41" s="81" t="s">
        <v>59</v>
      </c>
      <c r="D41" s="69" t="s">
        <v>8</v>
      </c>
      <c r="E41" s="69" t="s">
        <v>12</v>
      </c>
      <c r="F41" s="78" t="s">
        <v>107</v>
      </c>
      <c r="G41" s="69" t="s">
        <v>51</v>
      </c>
      <c r="H41" s="51" t="s">
        <v>10</v>
      </c>
      <c r="I41" s="36" t="s">
        <v>60</v>
      </c>
      <c r="J41" s="49" t="s">
        <v>86</v>
      </c>
      <c r="K41" s="50">
        <v>44348</v>
      </c>
      <c r="L41" s="52">
        <v>44377</v>
      </c>
      <c r="M41" s="16"/>
      <c r="N41" s="15"/>
      <c r="O41" s="17"/>
      <c r="P41" s="16"/>
      <c r="Q41" s="34"/>
      <c r="R41" s="17"/>
      <c r="S41" s="4"/>
      <c r="T41" s="4"/>
    </row>
    <row r="42" spans="2:20" s="7" customFormat="1" ht="80.099999999999994" customHeight="1" x14ac:dyDescent="0.2">
      <c r="B42" s="74"/>
      <c r="C42" s="87"/>
      <c r="D42" s="71"/>
      <c r="E42" s="71"/>
      <c r="F42" s="80"/>
      <c r="G42" s="71"/>
      <c r="H42" s="51" t="s">
        <v>11</v>
      </c>
      <c r="I42" s="53" t="s">
        <v>75</v>
      </c>
      <c r="J42" s="49" t="s">
        <v>82</v>
      </c>
      <c r="K42" s="50">
        <v>44375</v>
      </c>
      <c r="L42" s="52">
        <v>44377</v>
      </c>
      <c r="M42" s="16"/>
      <c r="N42" s="15"/>
      <c r="O42" s="17"/>
      <c r="P42" s="16"/>
      <c r="Q42" s="14"/>
      <c r="R42" s="17"/>
      <c r="S42" s="4"/>
      <c r="T42" s="4"/>
    </row>
    <row r="43" spans="2:20" s="7" customFormat="1" ht="80.099999999999994" customHeight="1" x14ac:dyDescent="0.2">
      <c r="B43" s="72">
        <v>6</v>
      </c>
      <c r="C43" s="84" t="s">
        <v>93</v>
      </c>
      <c r="D43" s="69" t="s">
        <v>8</v>
      </c>
      <c r="E43" s="69" t="s">
        <v>12</v>
      </c>
      <c r="F43" s="78" t="s">
        <v>108</v>
      </c>
      <c r="G43" s="69" t="s">
        <v>52</v>
      </c>
      <c r="H43" s="30" t="s">
        <v>10</v>
      </c>
      <c r="I43" s="29" t="s">
        <v>58</v>
      </c>
      <c r="J43" s="33" t="s">
        <v>81</v>
      </c>
      <c r="K43" s="47">
        <v>44242</v>
      </c>
      <c r="L43" s="48">
        <v>44253</v>
      </c>
      <c r="M43" s="16"/>
      <c r="N43" s="15"/>
      <c r="O43" s="17"/>
      <c r="P43" s="16"/>
      <c r="Q43" s="14"/>
      <c r="R43" s="17"/>
      <c r="S43" s="4"/>
      <c r="T43" s="4"/>
    </row>
    <row r="44" spans="2:20" s="7" customFormat="1" ht="80.099999999999994" customHeight="1" x14ac:dyDescent="0.2">
      <c r="B44" s="73"/>
      <c r="C44" s="85"/>
      <c r="D44" s="70"/>
      <c r="E44" s="70"/>
      <c r="F44" s="79"/>
      <c r="G44" s="70"/>
      <c r="H44" s="30" t="s">
        <v>10</v>
      </c>
      <c r="I44" s="29" t="s">
        <v>67</v>
      </c>
      <c r="J44" s="33" t="s">
        <v>81</v>
      </c>
      <c r="K44" s="47">
        <v>44242</v>
      </c>
      <c r="L44" s="48">
        <v>44253</v>
      </c>
      <c r="M44" s="16"/>
      <c r="N44" s="15"/>
      <c r="O44" s="17"/>
      <c r="P44" s="16"/>
      <c r="Q44" s="31"/>
      <c r="R44" s="17"/>
      <c r="S44" s="4"/>
      <c r="T44" s="4"/>
    </row>
    <row r="45" spans="2:20" s="7" customFormat="1" ht="80.099999999999994" customHeight="1" x14ac:dyDescent="0.2">
      <c r="B45" s="73"/>
      <c r="C45" s="85"/>
      <c r="D45" s="70"/>
      <c r="E45" s="70"/>
      <c r="F45" s="79"/>
      <c r="G45" s="70"/>
      <c r="H45" s="30" t="s">
        <v>10</v>
      </c>
      <c r="I45" s="35" t="s">
        <v>61</v>
      </c>
      <c r="J45" s="33" t="s">
        <v>81</v>
      </c>
      <c r="K45" s="47">
        <v>44242</v>
      </c>
      <c r="L45" s="48">
        <v>44253</v>
      </c>
      <c r="M45" s="16"/>
      <c r="N45" s="15"/>
      <c r="O45" s="17"/>
      <c r="P45" s="16"/>
      <c r="Q45" s="31"/>
      <c r="R45" s="17"/>
      <c r="S45" s="4"/>
      <c r="T45" s="4"/>
    </row>
    <row r="46" spans="2:20" s="7" customFormat="1" ht="163.5" customHeight="1" x14ac:dyDescent="0.2">
      <c r="B46" s="73"/>
      <c r="C46" s="85"/>
      <c r="D46" s="70"/>
      <c r="E46" s="70"/>
      <c r="F46" s="79"/>
      <c r="G46" s="70"/>
      <c r="H46" s="30" t="s">
        <v>11</v>
      </c>
      <c r="I46" s="36" t="s">
        <v>109</v>
      </c>
      <c r="J46" s="49" t="s">
        <v>81</v>
      </c>
      <c r="K46" s="50">
        <v>44256</v>
      </c>
      <c r="L46" s="52">
        <v>44281</v>
      </c>
      <c r="M46" s="16"/>
      <c r="N46" s="15"/>
      <c r="O46" s="17"/>
      <c r="P46" s="16"/>
      <c r="Q46" s="34"/>
      <c r="R46" s="17"/>
      <c r="S46" s="4"/>
      <c r="T46" s="4"/>
    </row>
    <row r="47" spans="2:20" s="7" customFormat="1" ht="80.099999999999994" customHeight="1" x14ac:dyDescent="0.2">
      <c r="B47" s="74"/>
      <c r="C47" s="86"/>
      <c r="D47" s="71"/>
      <c r="E47" s="71"/>
      <c r="F47" s="80"/>
      <c r="G47" s="71"/>
      <c r="H47" s="30" t="s">
        <v>11</v>
      </c>
      <c r="I47" s="53" t="s">
        <v>76</v>
      </c>
      <c r="J47" s="49" t="s">
        <v>82</v>
      </c>
      <c r="K47" s="50">
        <v>44284</v>
      </c>
      <c r="L47" s="52">
        <v>44286</v>
      </c>
      <c r="M47" s="16"/>
      <c r="N47" s="15"/>
      <c r="O47" s="17"/>
      <c r="P47" s="16"/>
      <c r="Q47" s="14"/>
      <c r="R47" s="17"/>
      <c r="S47" s="4"/>
      <c r="T47" s="4"/>
    </row>
    <row r="48" spans="2:20" s="7" customFormat="1" ht="80.099999999999994" customHeight="1" x14ac:dyDescent="0.2">
      <c r="B48" s="72">
        <v>7</v>
      </c>
      <c r="C48" s="75" t="s">
        <v>47</v>
      </c>
      <c r="D48" s="69" t="s">
        <v>8</v>
      </c>
      <c r="E48" s="69" t="s">
        <v>12</v>
      </c>
      <c r="F48" s="81" t="s">
        <v>88</v>
      </c>
      <c r="G48" s="69" t="s">
        <v>53</v>
      </c>
      <c r="H48" s="30" t="s">
        <v>10</v>
      </c>
      <c r="I48" s="36" t="s">
        <v>62</v>
      </c>
      <c r="J48" s="33" t="s">
        <v>87</v>
      </c>
      <c r="K48" s="47">
        <v>44200</v>
      </c>
      <c r="L48" s="48">
        <v>44211</v>
      </c>
      <c r="M48" s="16"/>
      <c r="N48" s="15"/>
      <c r="O48" s="17"/>
      <c r="P48" s="16"/>
      <c r="Q48" s="31"/>
      <c r="R48" s="17"/>
      <c r="S48" s="4"/>
      <c r="T48" s="4"/>
    </row>
    <row r="49" spans="2:20" s="7" customFormat="1" ht="80.099999999999994" customHeight="1" x14ac:dyDescent="0.2">
      <c r="B49" s="73"/>
      <c r="C49" s="76"/>
      <c r="D49" s="70"/>
      <c r="E49" s="70"/>
      <c r="F49" s="82"/>
      <c r="G49" s="70"/>
      <c r="H49" s="68" t="s">
        <v>11</v>
      </c>
      <c r="I49" s="36" t="s">
        <v>110</v>
      </c>
      <c r="J49" s="33" t="s">
        <v>85</v>
      </c>
      <c r="K49" s="47">
        <v>44200</v>
      </c>
      <c r="L49" s="48">
        <v>44225</v>
      </c>
      <c r="M49" s="16"/>
      <c r="N49" s="15"/>
      <c r="O49" s="17"/>
      <c r="P49" s="16"/>
      <c r="Q49" s="32"/>
      <c r="R49" s="17"/>
      <c r="S49" s="4"/>
      <c r="T49" s="4"/>
    </row>
    <row r="50" spans="2:20" s="7" customFormat="1" ht="80.099999999999994" customHeight="1" x14ac:dyDescent="0.2">
      <c r="B50" s="73"/>
      <c r="C50" s="76"/>
      <c r="D50" s="70"/>
      <c r="E50" s="70"/>
      <c r="F50" s="82"/>
      <c r="G50" s="70"/>
      <c r="H50" s="68"/>
      <c r="I50" s="36" t="s">
        <v>73</v>
      </c>
      <c r="J50" s="49" t="s">
        <v>81</v>
      </c>
      <c r="K50" s="50">
        <v>44200</v>
      </c>
      <c r="L50" s="52">
        <v>44221</v>
      </c>
      <c r="M50" s="16"/>
      <c r="N50" s="15"/>
      <c r="O50" s="17"/>
      <c r="P50" s="16"/>
      <c r="Q50" s="34"/>
      <c r="R50" s="17"/>
      <c r="S50" s="4"/>
      <c r="T50" s="4"/>
    </row>
    <row r="51" spans="2:20" s="7" customFormat="1" ht="80.099999999999994" customHeight="1" x14ac:dyDescent="0.2">
      <c r="B51" s="73"/>
      <c r="C51" s="76"/>
      <c r="D51" s="70"/>
      <c r="E51" s="70"/>
      <c r="F51" s="83"/>
      <c r="G51" s="70"/>
      <c r="H51" s="68"/>
      <c r="I51" s="53" t="s">
        <v>111</v>
      </c>
      <c r="J51" s="49" t="s">
        <v>82</v>
      </c>
      <c r="K51" s="50">
        <v>44221</v>
      </c>
      <c r="L51" s="52">
        <v>44225</v>
      </c>
      <c r="M51" s="16"/>
      <c r="N51" s="15"/>
      <c r="O51" s="17"/>
      <c r="P51" s="16"/>
      <c r="Q51" s="32"/>
      <c r="R51" s="17"/>
      <c r="S51" s="4"/>
      <c r="T51" s="4"/>
    </row>
    <row r="52" spans="2:20" s="7" customFormat="1" ht="80.099999999999994" customHeight="1" x14ac:dyDescent="0.2">
      <c r="B52" s="72">
        <v>8</v>
      </c>
      <c r="C52" s="75" t="s">
        <v>63</v>
      </c>
      <c r="D52" s="69" t="s">
        <v>8</v>
      </c>
      <c r="E52" s="69" t="s">
        <v>12</v>
      </c>
      <c r="F52" s="78" t="s">
        <v>94</v>
      </c>
      <c r="G52" s="69" t="s">
        <v>54</v>
      </c>
      <c r="H52" s="30" t="s">
        <v>10</v>
      </c>
      <c r="I52" s="29" t="s">
        <v>68</v>
      </c>
      <c r="J52" s="33" t="s">
        <v>80</v>
      </c>
      <c r="K52" s="47">
        <v>44256</v>
      </c>
      <c r="L52" s="48">
        <v>44267</v>
      </c>
      <c r="M52" s="16"/>
      <c r="N52" s="15"/>
      <c r="O52" s="17"/>
      <c r="P52" s="16"/>
      <c r="Q52" s="31"/>
      <c r="R52" s="17"/>
      <c r="S52" s="4"/>
      <c r="T52" s="4"/>
    </row>
    <row r="53" spans="2:20" s="7" customFormat="1" ht="80.099999999999994" customHeight="1" x14ac:dyDescent="0.2">
      <c r="B53" s="73"/>
      <c r="C53" s="76"/>
      <c r="D53" s="70"/>
      <c r="E53" s="70"/>
      <c r="F53" s="79"/>
      <c r="G53" s="70"/>
      <c r="H53" s="51" t="s">
        <v>11</v>
      </c>
      <c r="I53" s="36" t="s">
        <v>77</v>
      </c>
      <c r="J53" s="49" t="s">
        <v>81</v>
      </c>
      <c r="K53" s="50">
        <v>44319</v>
      </c>
      <c r="L53" s="52">
        <v>44347</v>
      </c>
      <c r="M53" s="16"/>
      <c r="N53" s="15"/>
      <c r="O53" s="17"/>
      <c r="P53" s="16"/>
      <c r="Q53" s="34"/>
      <c r="R53" s="17"/>
      <c r="S53" s="4"/>
      <c r="T53" s="4"/>
    </row>
    <row r="54" spans="2:20" s="7" customFormat="1" ht="80.099999999999994" customHeight="1" x14ac:dyDescent="0.2">
      <c r="B54" s="74"/>
      <c r="C54" s="77"/>
      <c r="D54" s="71"/>
      <c r="E54" s="71"/>
      <c r="F54" s="80"/>
      <c r="G54" s="71"/>
      <c r="H54" s="51" t="s">
        <v>11</v>
      </c>
      <c r="I54" s="36" t="s">
        <v>78</v>
      </c>
      <c r="J54" s="49" t="s">
        <v>82</v>
      </c>
      <c r="K54" s="50">
        <v>44348</v>
      </c>
      <c r="L54" s="52">
        <v>44351</v>
      </c>
      <c r="M54" s="16"/>
      <c r="N54" s="15"/>
      <c r="O54" s="17"/>
      <c r="P54" s="16"/>
      <c r="Q54" s="14"/>
      <c r="R54" s="17"/>
      <c r="S54" s="4"/>
      <c r="T54" s="4"/>
    </row>
    <row r="55" spans="2:20" s="7" customFormat="1" ht="6.75" customHeight="1" x14ac:dyDescent="0.2">
      <c r="B55" s="23"/>
      <c r="C55" s="24"/>
      <c r="D55" s="25"/>
      <c r="E55" s="25"/>
      <c r="F55" s="41"/>
      <c r="G55" s="25"/>
      <c r="H55" s="26"/>
      <c r="I55" s="26"/>
      <c r="J55" s="26"/>
      <c r="K55" s="27"/>
      <c r="L55" s="27"/>
      <c r="M55" s="27"/>
      <c r="N55" s="27"/>
      <c r="O55" s="26"/>
      <c r="P55" s="27"/>
      <c r="Q55" s="26"/>
      <c r="R55" s="28"/>
      <c r="S55" s="4"/>
      <c r="T55" s="4"/>
    </row>
    <row r="56" spans="2:20" ht="108" customHeight="1" thickBot="1" x14ac:dyDescent="0.25">
      <c r="B56" s="104" t="s">
        <v>41</v>
      </c>
      <c r="C56" s="105"/>
      <c r="D56" s="105"/>
      <c r="E56" s="105"/>
      <c r="F56" s="105"/>
      <c r="G56" s="105"/>
      <c r="H56" s="105"/>
      <c r="I56" s="105"/>
      <c r="J56" s="105"/>
      <c r="K56" s="105"/>
      <c r="L56" s="105"/>
      <c r="M56" s="105"/>
      <c r="N56" s="105"/>
      <c r="O56" s="105"/>
      <c r="P56" s="105"/>
      <c r="Q56" s="105"/>
      <c r="R56" s="106"/>
    </row>
    <row r="57" spans="2:20" ht="8.25" customHeight="1" x14ac:dyDescent="0.2">
      <c r="B57" s="8"/>
      <c r="C57" s="8"/>
      <c r="F57" s="42"/>
      <c r="G57" s="10"/>
      <c r="H57" s="8"/>
      <c r="I57" s="8"/>
      <c r="J57" s="8"/>
      <c r="K57" s="8"/>
      <c r="L57" s="8"/>
      <c r="M57" s="8"/>
      <c r="N57" s="8"/>
      <c r="O57" s="8"/>
      <c r="P57" s="8"/>
      <c r="Q57" s="8"/>
      <c r="R57" s="8"/>
    </row>
    <row r="58" spans="2:20" x14ac:dyDescent="0.2">
      <c r="F58" s="43"/>
      <c r="G58" s="8"/>
      <c r="H58" s="8"/>
      <c r="I58" s="8"/>
      <c r="J58" s="8"/>
      <c r="K58" s="8"/>
      <c r="L58" s="8"/>
      <c r="M58" s="8"/>
      <c r="N58" s="8"/>
      <c r="O58" s="8"/>
      <c r="P58" s="8"/>
      <c r="Q58" s="8"/>
      <c r="R58" s="8"/>
    </row>
    <row r="59" spans="2:20" x14ac:dyDescent="0.2">
      <c r="F59" s="43"/>
      <c r="G59" s="8"/>
      <c r="H59" s="8"/>
      <c r="I59" s="8"/>
      <c r="J59" s="8"/>
      <c r="K59" s="8"/>
      <c r="L59" s="8"/>
      <c r="M59" s="8"/>
      <c r="N59" s="8"/>
      <c r="O59" s="8"/>
      <c r="P59" s="8"/>
      <c r="Q59" s="8"/>
      <c r="R59" s="8"/>
    </row>
    <row r="60" spans="2:20" x14ac:dyDescent="0.2">
      <c r="F60" s="43"/>
      <c r="G60" s="8"/>
      <c r="H60" s="8"/>
      <c r="I60" s="8"/>
      <c r="J60" s="8"/>
      <c r="K60" s="8"/>
      <c r="L60" s="8"/>
      <c r="M60" s="8"/>
      <c r="N60" s="8"/>
      <c r="O60" s="8"/>
      <c r="P60" s="8"/>
      <c r="Q60" s="8"/>
      <c r="R60" s="8"/>
    </row>
    <row r="61" spans="2:20" x14ac:dyDescent="0.2">
      <c r="F61" s="43"/>
      <c r="G61" s="8"/>
      <c r="H61" s="8"/>
      <c r="I61" s="8"/>
      <c r="J61" s="8"/>
      <c r="K61" s="8"/>
      <c r="L61" s="8"/>
      <c r="M61" s="8"/>
      <c r="N61" s="8"/>
      <c r="O61" s="8"/>
      <c r="P61" s="8"/>
      <c r="Q61" s="8"/>
      <c r="R61" s="8"/>
    </row>
    <row r="62" spans="2:20" x14ac:dyDescent="0.2">
      <c r="F62" s="43"/>
      <c r="G62" s="8"/>
      <c r="H62" s="8"/>
      <c r="I62" s="8"/>
      <c r="J62" s="8"/>
      <c r="K62" s="8"/>
      <c r="L62" s="8"/>
      <c r="M62" s="8"/>
      <c r="N62" s="8"/>
      <c r="O62" s="8"/>
      <c r="P62" s="8"/>
      <c r="Q62" s="8"/>
      <c r="R62" s="8"/>
    </row>
    <row r="63" spans="2:20" x14ac:dyDescent="0.2">
      <c r="F63" s="43"/>
      <c r="G63" s="8"/>
      <c r="H63" s="8"/>
      <c r="I63" s="8"/>
      <c r="J63" s="8"/>
      <c r="K63" s="8"/>
      <c r="L63" s="8"/>
      <c r="M63" s="8"/>
      <c r="N63" s="8"/>
      <c r="O63" s="8"/>
      <c r="P63" s="8"/>
      <c r="Q63" s="8"/>
      <c r="R63" s="8"/>
    </row>
    <row r="64" spans="2:20" x14ac:dyDescent="0.2">
      <c r="F64" s="43"/>
      <c r="G64" s="8"/>
      <c r="H64" s="8"/>
      <c r="I64" s="8"/>
      <c r="J64" s="8"/>
      <c r="K64" s="8"/>
      <c r="L64" s="8"/>
      <c r="M64" s="8"/>
      <c r="N64" s="8"/>
      <c r="O64" s="8"/>
      <c r="P64" s="8"/>
      <c r="Q64" s="8"/>
      <c r="R64" s="8"/>
    </row>
    <row r="65" spans="6:18" x14ac:dyDescent="0.2">
      <c r="F65" s="43"/>
      <c r="G65" s="8"/>
      <c r="H65" s="8"/>
      <c r="I65" s="8"/>
      <c r="J65" s="8"/>
      <c r="K65" s="8"/>
      <c r="L65" s="8"/>
      <c r="M65" s="8"/>
      <c r="N65" s="8"/>
      <c r="O65" s="8"/>
      <c r="P65" s="8"/>
      <c r="Q65" s="8"/>
      <c r="R65" s="8"/>
    </row>
    <row r="66" spans="6:18" x14ac:dyDescent="0.2">
      <c r="F66" s="43"/>
      <c r="G66" s="8"/>
      <c r="H66" s="8"/>
      <c r="I66" s="8"/>
      <c r="J66" s="8"/>
      <c r="K66" s="8"/>
      <c r="L66" s="8"/>
      <c r="M66" s="8"/>
      <c r="N66" s="8"/>
      <c r="O66" s="8"/>
      <c r="P66" s="8"/>
      <c r="Q66" s="8"/>
      <c r="R66" s="8"/>
    </row>
    <row r="67" spans="6:18" x14ac:dyDescent="0.2">
      <c r="F67" s="43"/>
      <c r="G67" s="8"/>
      <c r="H67" s="8"/>
      <c r="I67" s="8"/>
      <c r="J67" s="8"/>
      <c r="K67" s="8"/>
      <c r="L67" s="8"/>
      <c r="M67" s="8"/>
      <c r="N67" s="8"/>
      <c r="O67" s="8"/>
      <c r="P67" s="8"/>
      <c r="Q67" s="8"/>
      <c r="R67" s="8"/>
    </row>
    <row r="68" spans="6:18" x14ac:dyDescent="0.2">
      <c r="F68" s="43"/>
      <c r="G68" s="8"/>
      <c r="H68" s="8"/>
      <c r="I68" s="8"/>
      <c r="J68" s="8"/>
      <c r="K68" s="8"/>
      <c r="L68" s="8"/>
      <c r="M68" s="8"/>
      <c r="N68" s="8"/>
      <c r="O68" s="8"/>
      <c r="P68" s="8"/>
      <c r="Q68" s="8"/>
      <c r="R68" s="8"/>
    </row>
    <row r="69" spans="6:18" x14ac:dyDescent="0.2">
      <c r="F69" s="43"/>
      <c r="G69" s="8"/>
      <c r="H69" s="8"/>
      <c r="I69" s="8"/>
      <c r="J69" s="8"/>
      <c r="K69" s="8"/>
      <c r="L69" s="8"/>
      <c r="M69" s="8"/>
      <c r="N69" s="8"/>
      <c r="O69" s="8"/>
      <c r="P69" s="8"/>
      <c r="Q69" s="8"/>
      <c r="R69" s="8"/>
    </row>
    <row r="70" spans="6:18" x14ac:dyDescent="0.2">
      <c r="F70" s="43"/>
      <c r="G70" s="8"/>
      <c r="H70" s="8"/>
      <c r="I70" s="8"/>
      <c r="J70" s="8"/>
      <c r="K70" s="8"/>
      <c r="L70" s="8"/>
      <c r="M70" s="8"/>
      <c r="N70" s="8"/>
      <c r="O70" s="8"/>
      <c r="P70" s="8"/>
      <c r="Q70" s="8"/>
      <c r="R70" s="8"/>
    </row>
    <row r="71" spans="6:18" x14ac:dyDescent="0.2">
      <c r="F71" s="43"/>
      <c r="G71" s="8"/>
      <c r="H71" s="8"/>
      <c r="I71" s="8"/>
      <c r="J71" s="8"/>
      <c r="K71" s="8"/>
      <c r="L71" s="8"/>
      <c r="M71" s="8"/>
      <c r="N71" s="8"/>
      <c r="O71" s="8"/>
      <c r="P71" s="8"/>
      <c r="Q71" s="8"/>
      <c r="R71" s="8"/>
    </row>
    <row r="72" spans="6:18" x14ac:dyDescent="0.2">
      <c r="F72" s="43"/>
      <c r="G72" s="8"/>
      <c r="H72" s="8"/>
      <c r="I72" s="8"/>
      <c r="J72" s="8"/>
      <c r="K72" s="8"/>
      <c r="L72" s="8"/>
      <c r="M72" s="8"/>
      <c r="N72" s="8"/>
      <c r="O72" s="8"/>
      <c r="P72" s="8"/>
      <c r="Q72" s="8"/>
      <c r="R72" s="8"/>
    </row>
    <row r="73" spans="6:18" x14ac:dyDescent="0.2">
      <c r="F73" s="43"/>
      <c r="G73" s="8"/>
      <c r="H73" s="8"/>
      <c r="I73" s="8"/>
      <c r="J73" s="8"/>
      <c r="K73" s="8"/>
      <c r="L73" s="8"/>
      <c r="M73" s="8"/>
      <c r="N73" s="8"/>
      <c r="O73" s="8"/>
      <c r="P73" s="8"/>
      <c r="Q73" s="8"/>
      <c r="R73" s="8"/>
    </row>
    <row r="74" spans="6:18" x14ac:dyDescent="0.2">
      <c r="F74" s="43"/>
      <c r="G74" s="8"/>
      <c r="H74" s="8"/>
      <c r="I74" s="8"/>
      <c r="J74" s="8"/>
      <c r="K74" s="8"/>
      <c r="L74" s="8"/>
      <c r="M74" s="8"/>
      <c r="N74" s="8"/>
      <c r="O74" s="8"/>
      <c r="P74" s="8"/>
      <c r="Q74" s="8"/>
      <c r="R74" s="8"/>
    </row>
    <row r="75" spans="6:18" x14ac:dyDescent="0.2">
      <c r="F75" s="43"/>
      <c r="G75" s="8"/>
      <c r="H75" s="8"/>
      <c r="I75" s="8"/>
      <c r="J75" s="8"/>
      <c r="K75" s="8"/>
      <c r="L75" s="8"/>
      <c r="M75" s="8"/>
      <c r="N75" s="8"/>
      <c r="O75" s="8"/>
      <c r="P75" s="8"/>
      <c r="Q75" s="8"/>
      <c r="R75" s="8"/>
    </row>
    <row r="76" spans="6:18" x14ac:dyDescent="0.2">
      <c r="F76" s="43"/>
      <c r="G76" s="8"/>
      <c r="H76" s="8"/>
      <c r="I76" s="8"/>
      <c r="J76" s="8"/>
      <c r="K76" s="8"/>
      <c r="L76" s="8"/>
      <c r="M76" s="8"/>
      <c r="N76" s="8"/>
      <c r="O76" s="8"/>
      <c r="P76" s="8"/>
      <c r="Q76" s="8"/>
      <c r="R76" s="8"/>
    </row>
    <row r="77" spans="6:18" x14ac:dyDescent="0.2">
      <c r="F77" s="43"/>
      <c r="G77" s="8"/>
      <c r="H77" s="8"/>
      <c r="I77" s="8"/>
      <c r="J77" s="8"/>
      <c r="K77" s="8"/>
      <c r="L77" s="8"/>
      <c r="M77" s="8"/>
      <c r="N77" s="8"/>
      <c r="O77" s="8"/>
      <c r="P77" s="8"/>
      <c r="Q77" s="8"/>
      <c r="R77" s="8"/>
    </row>
    <row r="78" spans="6:18" x14ac:dyDescent="0.2">
      <c r="F78" s="43"/>
      <c r="G78" s="8"/>
      <c r="H78" s="8"/>
      <c r="I78" s="8"/>
      <c r="J78" s="8"/>
      <c r="K78" s="8"/>
      <c r="L78" s="8"/>
      <c r="M78" s="8"/>
      <c r="N78" s="8"/>
      <c r="O78" s="8"/>
      <c r="P78" s="8"/>
      <c r="Q78" s="8"/>
      <c r="R78" s="8"/>
    </row>
    <row r="79" spans="6:18" x14ac:dyDescent="0.2">
      <c r="F79" s="43"/>
      <c r="G79" s="8"/>
      <c r="H79" s="8"/>
      <c r="I79" s="8"/>
      <c r="J79" s="8"/>
      <c r="K79" s="8"/>
      <c r="L79" s="8"/>
      <c r="M79" s="8"/>
      <c r="N79" s="8"/>
      <c r="O79" s="8"/>
      <c r="P79" s="8"/>
      <c r="Q79" s="8"/>
      <c r="R79" s="11"/>
    </row>
    <row r="80" spans="6:18" x14ac:dyDescent="0.2">
      <c r="F80" s="43"/>
      <c r="G80" s="8"/>
      <c r="H80" s="8"/>
      <c r="I80" s="8"/>
      <c r="J80" s="8"/>
      <c r="K80" s="8"/>
      <c r="L80" s="8"/>
      <c r="M80" s="8"/>
      <c r="N80" s="8"/>
      <c r="O80" s="8"/>
      <c r="P80" s="8"/>
      <c r="Q80" s="8"/>
      <c r="R80" s="11"/>
    </row>
    <row r="81" spans="6:18" x14ac:dyDescent="0.2">
      <c r="F81" s="43"/>
      <c r="G81" s="8"/>
      <c r="H81" s="8"/>
      <c r="I81" s="8"/>
      <c r="J81" s="8"/>
      <c r="K81" s="8"/>
      <c r="L81" s="8"/>
      <c r="M81" s="8"/>
      <c r="N81" s="8"/>
      <c r="O81" s="8"/>
      <c r="P81" s="8"/>
      <c r="Q81" s="8"/>
      <c r="R81" s="8"/>
    </row>
    <row r="82" spans="6:18" x14ac:dyDescent="0.2">
      <c r="F82" s="43"/>
      <c r="G82" s="8"/>
      <c r="H82" s="8"/>
      <c r="I82" s="8"/>
      <c r="J82" s="8"/>
      <c r="K82" s="8"/>
      <c r="L82" s="8"/>
      <c r="M82" s="8"/>
      <c r="N82" s="8"/>
      <c r="O82" s="8"/>
      <c r="P82" s="8"/>
      <c r="Q82" s="8"/>
      <c r="R82" s="8"/>
    </row>
    <row r="83" spans="6:18" x14ac:dyDescent="0.2">
      <c r="F83" s="43"/>
      <c r="G83" s="8"/>
      <c r="H83" s="8"/>
      <c r="I83" s="8"/>
      <c r="J83" s="8"/>
      <c r="K83" s="8"/>
      <c r="L83" s="8"/>
      <c r="M83" s="8"/>
      <c r="N83" s="8"/>
      <c r="O83" s="8"/>
      <c r="P83" s="8"/>
      <c r="Q83" s="8"/>
      <c r="R83" s="8"/>
    </row>
    <row r="84" spans="6:18" x14ac:dyDescent="0.2">
      <c r="F84" s="43"/>
      <c r="G84" s="8"/>
      <c r="H84" s="8"/>
      <c r="I84" s="8"/>
      <c r="J84" s="8"/>
      <c r="K84" s="8"/>
      <c r="L84" s="8"/>
      <c r="M84" s="8"/>
      <c r="N84" s="8"/>
      <c r="O84" s="8"/>
      <c r="P84" s="8"/>
      <c r="Q84" s="8"/>
      <c r="R84" s="8"/>
    </row>
    <row r="85" spans="6:18" x14ac:dyDescent="0.2">
      <c r="F85" s="43"/>
      <c r="G85" s="8"/>
      <c r="H85" s="8"/>
      <c r="I85" s="8"/>
      <c r="J85" s="8"/>
      <c r="K85" s="8"/>
      <c r="L85" s="8"/>
      <c r="M85" s="8"/>
      <c r="N85" s="8"/>
      <c r="O85" s="8"/>
      <c r="P85" s="8"/>
      <c r="Q85" s="8"/>
      <c r="R85" s="8"/>
    </row>
    <row r="86" spans="6:18" x14ac:dyDescent="0.2">
      <c r="F86" s="43"/>
      <c r="G86" s="8"/>
      <c r="H86" s="8"/>
      <c r="I86" s="8"/>
      <c r="J86" s="8"/>
      <c r="K86" s="8"/>
      <c r="L86" s="8"/>
      <c r="M86" s="8"/>
      <c r="N86" s="8"/>
      <c r="O86" s="8"/>
      <c r="P86" s="8"/>
      <c r="Q86" s="8"/>
      <c r="R86" s="8"/>
    </row>
    <row r="87" spans="6:18" x14ac:dyDescent="0.2">
      <c r="F87" s="43"/>
      <c r="G87" s="8"/>
      <c r="H87" s="8"/>
      <c r="I87" s="8"/>
      <c r="J87" s="8"/>
      <c r="K87" s="8"/>
      <c r="L87" s="8"/>
      <c r="M87" s="8"/>
      <c r="N87" s="8"/>
      <c r="O87" s="8"/>
      <c r="P87" s="8"/>
      <c r="Q87" s="8"/>
      <c r="R87" s="8"/>
    </row>
    <row r="88" spans="6:18" x14ac:dyDescent="0.2">
      <c r="F88" s="43"/>
      <c r="G88" s="8"/>
      <c r="H88" s="8"/>
      <c r="I88" s="8"/>
      <c r="J88" s="8"/>
      <c r="K88" s="8"/>
      <c r="L88" s="8"/>
      <c r="M88" s="8"/>
      <c r="N88" s="8"/>
      <c r="O88" s="8"/>
      <c r="P88" s="8"/>
      <c r="Q88" s="8"/>
      <c r="R88" s="8"/>
    </row>
    <row r="89" spans="6:18" x14ac:dyDescent="0.2">
      <c r="F89" s="43"/>
      <c r="G89" s="8"/>
      <c r="H89" s="8"/>
      <c r="I89" s="8"/>
      <c r="J89" s="8"/>
      <c r="K89" s="8"/>
      <c r="L89" s="8"/>
      <c r="M89" s="8"/>
      <c r="N89" s="8"/>
      <c r="O89" s="8"/>
      <c r="P89" s="8"/>
      <c r="Q89" s="8"/>
      <c r="R89" s="8"/>
    </row>
    <row r="90" spans="6:18" x14ac:dyDescent="0.2">
      <c r="F90" s="43"/>
      <c r="G90" s="8"/>
      <c r="H90" s="8"/>
      <c r="I90" s="8"/>
      <c r="J90" s="8"/>
      <c r="K90" s="8"/>
      <c r="L90" s="8"/>
      <c r="M90" s="8"/>
      <c r="N90" s="8"/>
      <c r="O90" s="8"/>
      <c r="P90" s="8"/>
      <c r="Q90" s="8"/>
      <c r="R90" s="8"/>
    </row>
    <row r="91" spans="6:18" x14ac:dyDescent="0.2">
      <c r="F91" s="43"/>
      <c r="G91" s="8"/>
      <c r="H91" s="8"/>
      <c r="I91" s="8"/>
      <c r="J91" s="8"/>
      <c r="K91" s="8"/>
      <c r="L91" s="8"/>
      <c r="M91" s="8"/>
      <c r="N91" s="8"/>
      <c r="O91" s="8"/>
      <c r="P91" s="8"/>
      <c r="Q91" s="8"/>
      <c r="R91" s="8"/>
    </row>
    <row r="92" spans="6:18" x14ac:dyDescent="0.2">
      <c r="F92" s="43"/>
      <c r="G92" s="8"/>
      <c r="H92" s="8"/>
      <c r="I92" s="8"/>
      <c r="J92" s="8"/>
      <c r="K92" s="8"/>
      <c r="L92" s="8"/>
      <c r="M92" s="8"/>
      <c r="N92" s="8"/>
      <c r="O92" s="8"/>
      <c r="P92" s="8"/>
      <c r="Q92" s="8"/>
      <c r="R92" s="8"/>
    </row>
    <row r="93" spans="6:18" x14ac:dyDescent="0.2">
      <c r="F93" s="43"/>
      <c r="G93" s="8"/>
      <c r="H93" s="8"/>
      <c r="I93" s="8"/>
      <c r="J93" s="8"/>
      <c r="K93" s="8"/>
      <c r="L93" s="8"/>
      <c r="M93" s="8"/>
      <c r="N93" s="8"/>
      <c r="O93" s="8"/>
      <c r="P93" s="8"/>
      <c r="Q93" s="8"/>
      <c r="R93" s="8"/>
    </row>
    <row r="94" spans="6:18" x14ac:dyDescent="0.2">
      <c r="F94" s="43"/>
      <c r="G94" s="8"/>
      <c r="H94" s="8"/>
      <c r="I94" s="8"/>
      <c r="J94" s="8"/>
      <c r="K94" s="8"/>
      <c r="L94" s="8"/>
      <c r="M94" s="8"/>
      <c r="N94" s="8"/>
      <c r="O94" s="8"/>
      <c r="P94" s="8"/>
      <c r="Q94" s="8"/>
      <c r="R94" s="8"/>
    </row>
    <row r="95" spans="6:18" x14ac:dyDescent="0.2">
      <c r="F95" s="43"/>
      <c r="G95" s="8"/>
      <c r="H95" s="8"/>
      <c r="I95" s="8"/>
      <c r="J95" s="8"/>
      <c r="K95" s="8"/>
      <c r="L95" s="8"/>
      <c r="M95" s="8"/>
      <c r="N95" s="8"/>
      <c r="O95" s="8"/>
      <c r="P95" s="8"/>
      <c r="Q95" s="8"/>
      <c r="R95" s="8"/>
    </row>
    <row r="96" spans="6:18" x14ac:dyDescent="0.2">
      <c r="F96" s="43"/>
      <c r="G96" s="8"/>
      <c r="H96" s="8"/>
      <c r="I96" s="8"/>
      <c r="J96" s="8"/>
      <c r="K96" s="8"/>
      <c r="L96" s="8"/>
      <c r="M96" s="8"/>
      <c r="N96" s="8"/>
      <c r="O96" s="8"/>
      <c r="P96" s="8"/>
      <c r="Q96" s="8"/>
      <c r="R96" s="8"/>
    </row>
    <row r="97" spans="6:18" x14ac:dyDescent="0.2">
      <c r="F97" s="43"/>
      <c r="G97" s="8"/>
      <c r="H97" s="8"/>
      <c r="I97" s="8"/>
      <c r="J97" s="8"/>
      <c r="K97" s="8"/>
      <c r="L97" s="8"/>
      <c r="M97" s="8"/>
      <c r="N97" s="8"/>
      <c r="O97" s="8"/>
      <c r="P97" s="8"/>
      <c r="Q97" s="8"/>
      <c r="R97" s="8"/>
    </row>
    <row r="98" spans="6:18" x14ac:dyDescent="0.2">
      <c r="F98" s="43"/>
      <c r="G98" s="8"/>
      <c r="H98" s="8"/>
      <c r="I98" s="8"/>
      <c r="J98" s="8"/>
      <c r="K98" s="8"/>
      <c r="L98" s="8"/>
      <c r="M98" s="8"/>
      <c r="N98" s="8"/>
      <c r="O98" s="8"/>
      <c r="P98" s="8"/>
      <c r="Q98" s="8"/>
      <c r="R98" s="8"/>
    </row>
    <row r="99" spans="6:18" x14ac:dyDescent="0.2">
      <c r="F99" s="43"/>
      <c r="G99" s="8"/>
      <c r="H99" s="8"/>
      <c r="I99" s="8"/>
      <c r="J99" s="8"/>
      <c r="K99" s="8"/>
      <c r="L99" s="8"/>
      <c r="M99" s="8"/>
      <c r="N99" s="8"/>
      <c r="O99" s="8"/>
      <c r="P99" s="8"/>
      <c r="Q99" s="8"/>
      <c r="R99" s="8"/>
    </row>
    <row r="100" spans="6:18" x14ac:dyDescent="0.2">
      <c r="F100" s="43"/>
      <c r="G100" s="8"/>
      <c r="H100" s="8"/>
      <c r="I100" s="8"/>
      <c r="J100" s="8"/>
      <c r="K100" s="8"/>
      <c r="L100" s="8"/>
      <c r="M100" s="8"/>
      <c r="N100" s="8"/>
      <c r="O100" s="8"/>
      <c r="P100" s="8"/>
      <c r="Q100" s="8"/>
      <c r="R100" s="8"/>
    </row>
    <row r="101" spans="6:18" x14ac:dyDescent="0.2">
      <c r="F101" s="43"/>
      <c r="G101" s="8"/>
      <c r="H101" s="8"/>
      <c r="I101" s="8"/>
      <c r="J101" s="8"/>
      <c r="K101" s="8"/>
      <c r="L101" s="8"/>
      <c r="M101" s="8"/>
      <c r="N101" s="8"/>
      <c r="O101" s="8"/>
      <c r="P101" s="8"/>
      <c r="Q101" s="8"/>
      <c r="R101" s="8"/>
    </row>
    <row r="102" spans="6:18" x14ac:dyDescent="0.2">
      <c r="F102" s="43"/>
      <c r="G102" s="8"/>
      <c r="H102" s="8"/>
      <c r="I102" s="8"/>
      <c r="J102" s="8"/>
      <c r="K102" s="8"/>
      <c r="L102" s="8"/>
      <c r="M102" s="8"/>
      <c r="N102" s="8"/>
      <c r="O102" s="8"/>
      <c r="P102" s="8"/>
      <c r="Q102" s="8"/>
      <c r="R102" s="8"/>
    </row>
    <row r="103" spans="6:18" x14ac:dyDescent="0.2">
      <c r="F103" s="43"/>
      <c r="G103" s="8"/>
      <c r="H103" s="8"/>
      <c r="I103" s="8"/>
      <c r="J103" s="8"/>
      <c r="K103" s="8"/>
      <c r="L103" s="8"/>
      <c r="M103" s="8"/>
      <c r="N103" s="8"/>
      <c r="O103" s="8"/>
      <c r="P103" s="8"/>
      <c r="Q103" s="8"/>
      <c r="R103" s="8"/>
    </row>
    <row r="104" spans="6:18" x14ac:dyDescent="0.2">
      <c r="F104" s="43"/>
      <c r="G104" s="8"/>
      <c r="H104" s="8"/>
      <c r="I104" s="8"/>
      <c r="J104" s="8"/>
      <c r="K104" s="8"/>
      <c r="L104" s="8"/>
      <c r="M104" s="8"/>
      <c r="N104" s="8"/>
      <c r="O104" s="8"/>
      <c r="P104" s="8"/>
      <c r="Q104" s="8"/>
      <c r="R104" s="8"/>
    </row>
    <row r="105" spans="6:18" x14ac:dyDescent="0.2">
      <c r="F105" s="43"/>
      <c r="G105" s="8"/>
      <c r="H105" s="8"/>
      <c r="I105" s="8"/>
      <c r="J105" s="8"/>
      <c r="K105" s="8"/>
      <c r="L105" s="8"/>
      <c r="M105" s="8"/>
      <c r="N105" s="8"/>
      <c r="O105" s="8"/>
      <c r="P105" s="8"/>
      <c r="Q105" s="8"/>
      <c r="R105" s="8"/>
    </row>
    <row r="106" spans="6:18" x14ac:dyDescent="0.2">
      <c r="F106" s="43"/>
      <c r="G106" s="8"/>
      <c r="H106" s="8"/>
      <c r="I106" s="8"/>
      <c r="J106" s="8"/>
      <c r="K106" s="8"/>
      <c r="L106" s="8"/>
      <c r="M106" s="8"/>
      <c r="N106" s="8"/>
      <c r="O106" s="8"/>
      <c r="P106" s="8"/>
      <c r="Q106" s="8"/>
      <c r="R106" s="8"/>
    </row>
    <row r="107" spans="6:18" x14ac:dyDescent="0.2">
      <c r="F107" s="43"/>
      <c r="G107" s="8"/>
      <c r="H107" s="8"/>
      <c r="I107" s="8"/>
      <c r="J107" s="8"/>
      <c r="K107" s="8"/>
      <c r="L107" s="8"/>
      <c r="M107" s="8"/>
      <c r="N107" s="8"/>
      <c r="O107" s="8"/>
      <c r="P107" s="8"/>
      <c r="Q107" s="8"/>
      <c r="R107" s="8"/>
    </row>
    <row r="108" spans="6:18" x14ac:dyDescent="0.2">
      <c r="F108" s="43"/>
      <c r="G108" s="8"/>
      <c r="H108" s="8"/>
      <c r="I108" s="8"/>
      <c r="J108" s="8"/>
      <c r="K108" s="8"/>
      <c r="L108" s="8"/>
      <c r="M108" s="8"/>
      <c r="N108" s="8"/>
      <c r="O108" s="8"/>
      <c r="P108" s="8"/>
      <c r="Q108" s="8"/>
      <c r="R108" s="8"/>
    </row>
    <row r="109" spans="6:18" x14ac:dyDescent="0.2">
      <c r="F109" s="43"/>
      <c r="G109" s="8"/>
      <c r="H109" s="8"/>
      <c r="I109" s="8"/>
      <c r="J109" s="8"/>
      <c r="K109" s="8"/>
      <c r="L109" s="8"/>
      <c r="M109" s="8"/>
      <c r="N109" s="8"/>
      <c r="O109" s="8"/>
      <c r="P109" s="8"/>
      <c r="Q109" s="8"/>
      <c r="R109" s="8"/>
    </row>
    <row r="110" spans="6:18" x14ac:dyDescent="0.2">
      <c r="F110" s="43"/>
      <c r="G110" s="8"/>
      <c r="H110" s="8"/>
      <c r="I110" s="8"/>
      <c r="J110" s="8"/>
      <c r="K110" s="8"/>
      <c r="L110" s="8"/>
      <c r="M110" s="8"/>
      <c r="N110" s="8"/>
      <c r="O110" s="8"/>
      <c r="P110" s="8"/>
      <c r="Q110" s="8"/>
      <c r="R110" s="8"/>
    </row>
    <row r="111" spans="6:18" x14ac:dyDescent="0.2">
      <c r="F111" s="43"/>
      <c r="G111" s="8"/>
      <c r="H111" s="8"/>
      <c r="I111" s="8"/>
      <c r="J111" s="8"/>
      <c r="K111" s="8"/>
      <c r="L111" s="8"/>
      <c r="M111" s="8"/>
      <c r="N111" s="8"/>
      <c r="O111" s="8"/>
      <c r="P111" s="8"/>
      <c r="Q111" s="8"/>
      <c r="R111" s="8"/>
    </row>
    <row r="112" spans="6:18" x14ac:dyDescent="0.2">
      <c r="F112" s="43"/>
      <c r="G112" s="8"/>
      <c r="H112" s="8"/>
      <c r="I112" s="8"/>
      <c r="J112" s="8"/>
      <c r="K112" s="8"/>
      <c r="L112" s="8"/>
      <c r="M112" s="8"/>
      <c r="N112" s="8"/>
      <c r="O112" s="8"/>
      <c r="P112" s="8"/>
      <c r="Q112" s="8"/>
      <c r="R112" s="8"/>
    </row>
    <row r="113" spans="6:18" x14ac:dyDescent="0.2">
      <c r="F113" s="43"/>
      <c r="G113" s="8"/>
      <c r="H113" s="8"/>
      <c r="I113" s="8"/>
      <c r="J113" s="8"/>
      <c r="K113" s="8"/>
      <c r="L113" s="8"/>
      <c r="M113" s="8"/>
      <c r="N113" s="8"/>
      <c r="O113" s="8"/>
      <c r="P113" s="8"/>
      <c r="Q113" s="8"/>
      <c r="R113" s="8"/>
    </row>
    <row r="114" spans="6:18" x14ac:dyDescent="0.2">
      <c r="F114" s="43"/>
      <c r="G114" s="8"/>
      <c r="H114" s="8"/>
      <c r="I114" s="8"/>
      <c r="J114" s="8"/>
      <c r="K114" s="8"/>
      <c r="L114" s="8"/>
      <c r="M114" s="8"/>
      <c r="N114" s="8"/>
      <c r="O114" s="8"/>
      <c r="P114" s="8"/>
      <c r="Q114" s="8"/>
      <c r="R114" s="8"/>
    </row>
    <row r="115" spans="6:18" x14ac:dyDescent="0.2">
      <c r="F115" s="43"/>
      <c r="G115" s="8"/>
      <c r="H115" s="8"/>
      <c r="I115" s="8"/>
      <c r="J115" s="8"/>
      <c r="K115" s="8"/>
      <c r="L115" s="8"/>
      <c r="M115" s="8"/>
      <c r="N115" s="8"/>
      <c r="O115" s="8"/>
      <c r="P115" s="8"/>
      <c r="Q115" s="8"/>
      <c r="R115" s="8"/>
    </row>
    <row r="116" spans="6:18" x14ac:dyDescent="0.2">
      <c r="F116" s="43"/>
      <c r="G116" s="8"/>
      <c r="H116" s="8"/>
      <c r="I116" s="8"/>
      <c r="J116" s="8"/>
      <c r="K116" s="8"/>
      <c r="L116" s="8"/>
      <c r="M116" s="8"/>
      <c r="N116" s="8"/>
      <c r="O116" s="8"/>
      <c r="P116" s="8"/>
      <c r="Q116" s="8"/>
      <c r="R116" s="8"/>
    </row>
    <row r="117" spans="6:18" x14ac:dyDescent="0.2">
      <c r="F117" s="43"/>
      <c r="G117" s="8"/>
      <c r="H117" s="8"/>
      <c r="I117" s="8"/>
      <c r="J117" s="8"/>
      <c r="K117" s="8"/>
      <c r="L117" s="8"/>
      <c r="M117" s="8"/>
      <c r="N117" s="8"/>
      <c r="O117" s="8"/>
      <c r="P117" s="8"/>
      <c r="Q117" s="8"/>
      <c r="R117" s="8"/>
    </row>
    <row r="118" spans="6:18" x14ac:dyDescent="0.2">
      <c r="F118" s="43"/>
      <c r="G118" s="8"/>
      <c r="H118" s="8"/>
      <c r="I118" s="8"/>
      <c r="J118" s="8"/>
      <c r="K118" s="8"/>
      <c r="L118" s="8"/>
      <c r="M118" s="8"/>
      <c r="N118" s="8"/>
      <c r="O118" s="8"/>
      <c r="P118" s="8"/>
      <c r="Q118" s="8"/>
      <c r="R118" s="8"/>
    </row>
    <row r="119" spans="6:18" x14ac:dyDescent="0.2">
      <c r="F119" s="43"/>
      <c r="G119" s="8"/>
      <c r="H119" s="8"/>
      <c r="I119" s="8"/>
      <c r="J119" s="8"/>
      <c r="K119" s="8"/>
      <c r="L119" s="8"/>
      <c r="M119" s="8"/>
      <c r="N119" s="8"/>
      <c r="O119" s="8"/>
      <c r="P119" s="8"/>
      <c r="Q119" s="8"/>
      <c r="R119" s="8"/>
    </row>
    <row r="120" spans="6:18" x14ac:dyDescent="0.2">
      <c r="F120" s="43"/>
      <c r="G120" s="8"/>
      <c r="H120" s="8"/>
      <c r="I120" s="8"/>
      <c r="J120" s="8"/>
      <c r="K120" s="8"/>
      <c r="L120" s="8"/>
      <c r="M120" s="8"/>
      <c r="N120" s="8"/>
      <c r="O120" s="8"/>
      <c r="P120" s="8"/>
      <c r="Q120" s="8"/>
      <c r="R120" s="8"/>
    </row>
    <row r="121" spans="6:18" x14ac:dyDescent="0.2">
      <c r="F121" s="43"/>
      <c r="G121" s="8"/>
      <c r="H121" s="8"/>
      <c r="I121" s="8"/>
      <c r="J121" s="8"/>
      <c r="K121" s="8"/>
      <c r="L121" s="8"/>
      <c r="M121" s="8"/>
      <c r="N121" s="8"/>
      <c r="O121" s="8"/>
      <c r="P121" s="8"/>
      <c r="Q121" s="8"/>
      <c r="R121" s="8"/>
    </row>
    <row r="122" spans="6:18" x14ac:dyDescent="0.2">
      <c r="F122" s="43"/>
      <c r="G122" s="8"/>
      <c r="H122" s="8"/>
      <c r="I122" s="8"/>
      <c r="J122" s="8"/>
      <c r="K122" s="8"/>
      <c r="L122" s="8"/>
      <c r="M122" s="8"/>
      <c r="N122" s="8"/>
      <c r="O122" s="8"/>
      <c r="P122" s="8"/>
      <c r="Q122" s="8"/>
      <c r="R122" s="8"/>
    </row>
    <row r="123" spans="6:18" x14ac:dyDescent="0.2">
      <c r="F123" s="43"/>
      <c r="G123" s="8"/>
      <c r="H123" s="8"/>
      <c r="I123" s="8"/>
      <c r="J123" s="8"/>
      <c r="K123" s="8"/>
      <c r="L123" s="8"/>
      <c r="M123" s="8"/>
      <c r="N123" s="8"/>
      <c r="O123" s="8"/>
      <c r="P123" s="8"/>
      <c r="Q123" s="8"/>
      <c r="R123" s="8"/>
    </row>
    <row r="124" spans="6:18" x14ac:dyDescent="0.2">
      <c r="F124" s="43"/>
      <c r="G124" s="8"/>
      <c r="H124" s="8"/>
      <c r="I124" s="8"/>
      <c r="J124" s="8"/>
      <c r="K124" s="8"/>
      <c r="L124" s="8"/>
      <c r="M124" s="8"/>
      <c r="N124" s="8"/>
      <c r="O124" s="8"/>
      <c r="P124" s="8"/>
      <c r="Q124" s="8"/>
      <c r="R124" s="8"/>
    </row>
    <row r="125" spans="6:18" x14ac:dyDescent="0.2">
      <c r="F125" s="43"/>
      <c r="G125" s="8"/>
      <c r="H125" s="8"/>
      <c r="I125" s="8"/>
      <c r="J125" s="8"/>
      <c r="K125" s="8"/>
      <c r="L125" s="8"/>
      <c r="M125" s="8"/>
      <c r="N125" s="8"/>
      <c r="O125" s="8"/>
      <c r="P125" s="8"/>
      <c r="Q125" s="8"/>
      <c r="R125" s="8"/>
    </row>
    <row r="126" spans="6:18" x14ac:dyDescent="0.2">
      <c r="F126" s="43"/>
      <c r="G126" s="8"/>
      <c r="H126" s="8"/>
      <c r="I126" s="8"/>
      <c r="J126" s="8"/>
      <c r="K126" s="8"/>
      <c r="L126" s="8"/>
      <c r="M126" s="8"/>
      <c r="N126" s="8"/>
      <c r="O126" s="8"/>
      <c r="P126" s="8"/>
      <c r="Q126" s="8"/>
      <c r="R126" s="8"/>
    </row>
    <row r="127" spans="6:18" x14ac:dyDescent="0.2">
      <c r="F127" s="43"/>
      <c r="G127" s="8"/>
      <c r="H127" s="8"/>
      <c r="I127" s="8"/>
      <c r="J127" s="8"/>
      <c r="K127" s="8"/>
      <c r="L127" s="8"/>
      <c r="M127" s="8"/>
      <c r="N127" s="8"/>
      <c r="O127" s="8"/>
      <c r="P127" s="8"/>
      <c r="Q127" s="8"/>
      <c r="R127" s="8"/>
    </row>
    <row r="128" spans="6:18" x14ac:dyDescent="0.2">
      <c r="F128" s="43"/>
      <c r="G128" s="8"/>
      <c r="H128" s="8"/>
      <c r="I128" s="8"/>
      <c r="J128" s="8"/>
      <c r="K128" s="8"/>
      <c r="L128" s="8"/>
      <c r="M128" s="8"/>
      <c r="N128" s="8"/>
      <c r="O128" s="8"/>
      <c r="P128" s="8"/>
      <c r="Q128" s="8"/>
      <c r="R128" s="8"/>
    </row>
    <row r="129" spans="6:7" x14ac:dyDescent="0.2">
      <c r="F129" s="43"/>
      <c r="G129" s="8"/>
    </row>
  </sheetData>
  <mergeCells count="79">
    <mergeCell ref="B41:B42"/>
    <mergeCell ref="G41:G42"/>
    <mergeCell ref="F41:F42"/>
    <mergeCell ref="E41:E42"/>
    <mergeCell ref="D41:D42"/>
    <mergeCell ref="C41:C42"/>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I22:I23"/>
    <mergeCell ref="J22:J23"/>
    <mergeCell ref="B56:R56"/>
    <mergeCell ref="P22:R22"/>
    <mergeCell ref="D22:D23"/>
    <mergeCell ref="C22:C23"/>
    <mergeCell ref="B24:B28"/>
    <mergeCell ref="C24:C28"/>
    <mergeCell ref="D24:D28"/>
    <mergeCell ref="E24:E28"/>
    <mergeCell ref="F24:F28"/>
    <mergeCell ref="G24:G28"/>
    <mergeCell ref="B29:B32"/>
    <mergeCell ref="C29:C32"/>
    <mergeCell ref="D29:D32"/>
    <mergeCell ref="E29:E32"/>
    <mergeCell ref="M19:O19"/>
    <mergeCell ref="P19:R19"/>
    <mergeCell ref="F19:L19"/>
    <mergeCell ref="F20:L20"/>
    <mergeCell ref="M20:O20"/>
    <mergeCell ref="P20:R20"/>
    <mergeCell ref="F29:F32"/>
    <mergeCell ref="G29:G32"/>
    <mergeCell ref="H29:H30"/>
    <mergeCell ref="B33:B36"/>
    <mergeCell ref="C33:C36"/>
    <mergeCell ref="D33:D36"/>
    <mergeCell ref="E33:E36"/>
    <mergeCell ref="H33:H34"/>
    <mergeCell ref="G33:G36"/>
    <mergeCell ref="F33:F36"/>
    <mergeCell ref="G37:G40"/>
    <mergeCell ref="C37:C40"/>
    <mergeCell ref="B37:B40"/>
    <mergeCell ref="D37:D40"/>
    <mergeCell ref="E37:E40"/>
    <mergeCell ref="F37:F40"/>
    <mergeCell ref="F43:F47"/>
    <mergeCell ref="G43:G47"/>
    <mergeCell ref="B48:B51"/>
    <mergeCell ref="C48:C51"/>
    <mergeCell ref="D48:D51"/>
    <mergeCell ref="E48:E51"/>
    <mergeCell ref="F48:F51"/>
    <mergeCell ref="G48:G51"/>
    <mergeCell ref="B43:B47"/>
    <mergeCell ref="C43:C47"/>
    <mergeCell ref="D43:D47"/>
    <mergeCell ref="E43:E47"/>
    <mergeCell ref="H49:H51"/>
    <mergeCell ref="G52:G54"/>
    <mergeCell ref="B52:B54"/>
    <mergeCell ref="C52:C54"/>
    <mergeCell ref="D52:D54"/>
    <mergeCell ref="E52:E54"/>
    <mergeCell ref="F52:F54"/>
  </mergeCells>
  <phoneticPr fontId="0" type="noConversion"/>
  <conditionalFormatting sqref="Q24 Q54:Q55 Q47 Q28:Q30 Q40 Q36:Q37 Q32:Q34 Q42:Q43">
    <cfRule type="containsText" dxfId="89" priority="86" operator="containsText" text="Abierta">
      <formula>NOT(ISERROR(SEARCH("Abierta",Q24)))</formula>
    </cfRule>
  </conditionalFormatting>
  <conditionalFormatting sqref="Q54:Q55 Q24 Q40 Q47 Q28:Q30 Q36:Q37 Q32:Q34 Q42:Q43">
    <cfRule type="containsText" dxfId="88" priority="107" operator="containsText" text="Incumplida">
      <formula>NOT(ISERROR(SEARCH("Incumplida",Q24)))</formula>
    </cfRule>
    <cfRule type="containsText" dxfId="87" priority="108" operator="containsText" text="Cerrada">
      <formula>NOT(ISERROR(SEARCH("Cerrada",Q24)))</formula>
    </cfRule>
    <cfRule type="iconSet" priority="109">
      <iconSet iconSet="3Symbols">
        <cfvo type="percent" val="0"/>
        <cfvo type="percent" val="33"/>
        <cfvo type="percent" val="67"/>
      </iconSet>
    </cfRule>
    <cfRule type="colorScale" priority="110">
      <colorScale>
        <cfvo type="min"/>
        <cfvo type="percentile" val="50"/>
        <cfvo type="max"/>
        <color rgb="FFF8696B"/>
        <color rgb="FFFFEB84"/>
        <color rgb="FF63BE7B"/>
      </colorScale>
    </cfRule>
  </conditionalFormatting>
  <conditionalFormatting sqref="Q48:Q49 Q51">
    <cfRule type="containsText" dxfId="86" priority="76" operator="containsText" text="Abierta">
      <formula>NOT(ISERROR(SEARCH("Abierta",Q48)))</formula>
    </cfRule>
  </conditionalFormatting>
  <conditionalFormatting sqref="Q48:Q49 Q51">
    <cfRule type="containsText" dxfId="85" priority="77" operator="containsText" text="Incumplida">
      <formula>NOT(ISERROR(SEARCH("Incumplida",Q48)))</formula>
    </cfRule>
    <cfRule type="containsText" dxfId="84" priority="78" operator="containsText" text="Cerrada">
      <formula>NOT(ISERROR(SEARCH("Cerrada",Q48)))</formula>
    </cfRule>
    <cfRule type="iconSet" priority="79">
      <iconSet iconSet="3Symbols">
        <cfvo type="percent" val="0"/>
        <cfvo type="percent" val="33"/>
        <cfvo type="percent" val="67"/>
      </iconSet>
    </cfRule>
    <cfRule type="colorScale" priority="80">
      <colorScale>
        <cfvo type="min"/>
        <cfvo type="percentile" val="50"/>
        <cfvo type="max"/>
        <color rgb="FFF8696B"/>
        <color rgb="FFFFEB84"/>
        <color rgb="FF63BE7B"/>
      </colorScale>
    </cfRule>
  </conditionalFormatting>
  <conditionalFormatting sqref="Q52">
    <cfRule type="containsText" dxfId="83" priority="71" operator="containsText" text="Abierta">
      <formula>NOT(ISERROR(SEARCH("Abierta",Q52)))</formula>
    </cfRule>
  </conditionalFormatting>
  <conditionalFormatting sqref="Q52">
    <cfRule type="containsText" dxfId="82" priority="72" operator="containsText" text="Incumplida">
      <formula>NOT(ISERROR(SEARCH("Incumplida",Q52)))</formula>
    </cfRule>
    <cfRule type="containsText" dxfId="81" priority="73" operator="containsText" text="Cerrada">
      <formula>NOT(ISERROR(SEARCH("Cerrada",Q52)))</formula>
    </cfRule>
    <cfRule type="iconSet" priority="74">
      <iconSet iconSet="3Symbols">
        <cfvo type="percent" val="0"/>
        <cfvo type="percent" val="33"/>
        <cfvo type="percent" val="67"/>
      </iconSet>
    </cfRule>
    <cfRule type="colorScale" priority="75">
      <colorScale>
        <cfvo type="min"/>
        <cfvo type="percentile" val="50"/>
        <cfvo type="max"/>
        <color rgb="FFF8696B"/>
        <color rgb="FFFFEB84"/>
        <color rgb="FF63BE7B"/>
      </colorScale>
    </cfRule>
  </conditionalFormatting>
  <conditionalFormatting sqref="Q39">
    <cfRule type="containsText" dxfId="80" priority="66" operator="containsText" text="Abierta">
      <formula>NOT(ISERROR(SEARCH("Abierta",Q39)))</formula>
    </cfRule>
  </conditionalFormatting>
  <conditionalFormatting sqref="Q39">
    <cfRule type="containsText" dxfId="79" priority="67" operator="containsText" text="Incumplida">
      <formula>NOT(ISERROR(SEARCH("Incumplida",Q39)))</formula>
    </cfRule>
    <cfRule type="containsText" dxfId="78" priority="68" operator="containsText" text="Cerrada">
      <formula>NOT(ISERROR(SEARCH("Cerrada",Q39)))</formula>
    </cfRule>
    <cfRule type="iconSet" priority="69">
      <iconSet iconSet="3Symbols">
        <cfvo type="percent" val="0"/>
        <cfvo type="percent" val="33"/>
        <cfvo type="percent" val="67"/>
      </iconSet>
    </cfRule>
    <cfRule type="colorScale" priority="70">
      <colorScale>
        <cfvo type="min"/>
        <cfvo type="percentile" val="50"/>
        <cfvo type="max"/>
        <color rgb="FFF8696B"/>
        <color rgb="FFFFEB84"/>
        <color rgb="FF63BE7B"/>
      </colorScale>
    </cfRule>
  </conditionalFormatting>
  <conditionalFormatting sqref="Q38">
    <cfRule type="containsText" dxfId="77" priority="61" operator="containsText" text="Abierta">
      <formula>NOT(ISERROR(SEARCH("Abierta",Q38)))</formula>
    </cfRule>
  </conditionalFormatting>
  <conditionalFormatting sqref="Q38">
    <cfRule type="containsText" dxfId="76" priority="62" operator="containsText" text="Incumplida">
      <formula>NOT(ISERROR(SEARCH("Incumplida",Q38)))</formula>
    </cfRule>
    <cfRule type="containsText" dxfId="75" priority="63" operator="containsText" text="Cerrada">
      <formula>NOT(ISERROR(SEARCH("Cerrada",Q38)))</formula>
    </cfRule>
    <cfRule type="iconSet" priority="64">
      <iconSet iconSet="3Symbols">
        <cfvo type="percent" val="0"/>
        <cfvo type="percent" val="33"/>
        <cfvo type="percent" val="67"/>
      </iconSet>
    </cfRule>
    <cfRule type="colorScale" priority="65">
      <colorScale>
        <cfvo type="min"/>
        <cfvo type="percentile" val="50"/>
        <cfvo type="max"/>
        <color rgb="FFF8696B"/>
        <color rgb="FFFFEB84"/>
        <color rgb="FF63BE7B"/>
      </colorScale>
    </cfRule>
  </conditionalFormatting>
  <conditionalFormatting sqref="Q45">
    <cfRule type="containsText" dxfId="74" priority="56" operator="containsText" text="Abierta">
      <formula>NOT(ISERROR(SEARCH("Abierta",Q45)))</formula>
    </cfRule>
  </conditionalFormatting>
  <conditionalFormatting sqref="Q45">
    <cfRule type="containsText" dxfId="73" priority="57" operator="containsText" text="Incumplida">
      <formula>NOT(ISERROR(SEARCH("Incumplida",Q45)))</formula>
    </cfRule>
    <cfRule type="containsText" dxfId="72" priority="58" operator="containsText" text="Cerrada">
      <formula>NOT(ISERROR(SEARCH("Cerrada",Q45)))</formula>
    </cfRule>
    <cfRule type="iconSet" priority="59">
      <iconSet iconSet="3Symbols">
        <cfvo type="percent" val="0"/>
        <cfvo type="percent" val="33"/>
        <cfvo type="percent" val="67"/>
      </iconSet>
    </cfRule>
    <cfRule type="colorScale" priority="60">
      <colorScale>
        <cfvo type="min"/>
        <cfvo type="percentile" val="50"/>
        <cfvo type="max"/>
        <color rgb="FFF8696B"/>
        <color rgb="FFFFEB84"/>
        <color rgb="FF63BE7B"/>
      </colorScale>
    </cfRule>
  </conditionalFormatting>
  <conditionalFormatting sqref="Q26">
    <cfRule type="containsText" dxfId="71" priority="51" operator="containsText" text="Abierta">
      <formula>NOT(ISERROR(SEARCH("Abierta",Q26)))</formula>
    </cfRule>
  </conditionalFormatting>
  <conditionalFormatting sqref="Q26">
    <cfRule type="containsText" dxfId="70" priority="52" operator="containsText" text="Incumplida">
      <formula>NOT(ISERROR(SEARCH("Incumplida",Q26)))</formula>
    </cfRule>
    <cfRule type="containsText" dxfId="69" priority="53" operator="containsText" text="Cerrada">
      <formula>NOT(ISERROR(SEARCH("Cerrada",Q26)))</formula>
    </cfRule>
    <cfRule type="iconSet" priority="54">
      <iconSet iconSet="3Symbols">
        <cfvo type="percent" val="0"/>
        <cfvo type="percent" val="33"/>
        <cfvo type="percent" val="67"/>
      </iconSet>
    </cfRule>
    <cfRule type="colorScale" priority="55">
      <colorScale>
        <cfvo type="min"/>
        <cfvo type="percentile" val="50"/>
        <cfvo type="max"/>
        <color rgb="FFF8696B"/>
        <color rgb="FFFFEB84"/>
        <color rgb="FF63BE7B"/>
      </colorScale>
    </cfRule>
  </conditionalFormatting>
  <conditionalFormatting sqref="Q25">
    <cfRule type="containsText" dxfId="68" priority="41" operator="containsText" text="Abierta">
      <formula>NOT(ISERROR(SEARCH("Abierta",Q25)))</formula>
    </cfRule>
  </conditionalFormatting>
  <conditionalFormatting sqref="Q25">
    <cfRule type="containsText" dxfId="67" priority="42" operator="containsText" text="Incumplida">
      <formula>NOT(ISERROR(SEARCH("Incumplida",Q25)))</formula>
    </cfRule>
    <cfRule type="containsText" dxfId="66" priority="43" operator="containsText" text="Cerrada">
      <formula>NOT(ISERROR(SEARCH("Cerrada",Q25)))</formula>
    </cfRule>
    <cfRule type="iconSet" priority="44">
      <iconSet iconSet="3Symbols">
        <cfvo type="percent" val="0"/>
        <cfvo type="percent" val="33"/>
        <cfvo type="percent" val="67"/>
      </iconSet>
    </cfRule>
    <cfRule type="colorScale" priority="45">
      <colorScale>
        <cfvo type="min"/>
        <cfvo type="percentile" val="50"/>
        <cfvo type="max"/>
        <color rgb="FFF8696B"/>
        <color rgb="FFFFEB84"/>
        <color rgb="FF63BE7B"/>
      </colorScale>
    </cfRule>
  </conditionalFormatting>
  <conditionalFormatting sqref="Q44">
    <cfRule type="containsText" dxfId="65" priority="36" operator="containsText" text="Abierta">
      <formula>NOT(ISERROR(SEARCH("Abierta",Q44)))</formula>
    </cfRule>
  </conditionalFormatting>
  <conditionalFormatting sqref="Q44">
    <cfRule type="containsText" dxfId="64" priority="37" operator="containsText" text="Incumplida">
      <formula>NOT(ISERROR(SEARCH("Incumplida",Q44)))</formula>
    </cfRule>
    <cfRule type="containsText" dxfId="63" priority="38" operator="containsText" text="Cerrada">
      <formula>NOT(ISERROR(SEARCH("Cerrada",Q44)))</formula>
    </cfRule>
    <cfRule type="iconSet" priority="39">
      <iconSet iconSet="3Symbols">
        <cfvo type="percent" val="0"/>
        <cfvo type="percent" val="33"/>
        <cfvo type="percent" val="67"/>
      </iconSet>
    </cfRule>
    <cfRule type="colorScale" priority="40">
      <colorScale>
        <cfvo type="min"/>
        <cfvo type="percentile" val="50"/>
        <cfvo type="max"/>
        <color rgb="FFF8696B"/>
        <color rgb="FFFFEB84"/>
        <color rgb="FF63BE7B"/>
      </colorScale>
    </cfRule>
  </conditionalFormatting>
  <conditionalFormatting sqref="Q35">
    <cfRule type="containsText" dxfId="62" priority="31" operator="containsText" text="Abierta">
      <formula>NOT(ISERROR(SEARCH("Abierta",Q35)))</formula>
    </cfRule>
  </conditionalFormatting>
  <conditionalFormatting sqref="Q35">
    <cfRule type="containsText" dxfId="61" priority="32" operator="containsText" text="Incumplida">
      <formula>NOT(ISERROR(SEARCH("Incumplida",Q35)))</formula>
    </cfRule>
    <cfRule type="containsText" dxfId="60" priority="33" operator="containsText" text="Cerrada">
      <formula>NOT(ISERROR(SEARCH("Cerrada",Q35)))</formula>
    </cfRule>
    <cfRule type="iconSet" priority="34">
      <iconSet iconSet="3Symbols">
        <cfvo type="percent" val="0"/>
        <cfvo type="percent" val="33"/>
        <cfvo type="percent" val="67"/>
      </iconSet>
    </cfRule>
    <cfRule type="colorScale" priority="35">
      <colorScale>
        <cfvo type="min"/>
        <cfvo type="percentile" val="50"/>
        <cfvo type="max"/>
        <color rgb="FFF8696B"/>
        <color rgb="FFFFEB84"/>
        <color rgb="FF63BE7B"/>
      </colorScale>
    </cfRule>
  </conditionalFormatting>
  <conditionalFormatting sqref="Q27">
    <cfRule type="containsText" dxfId="59" priority="26" operator="containsText" text="Abierta">
      <formula>NOT(ISERROR(SEARCH("Abierta",Q27)))</formula>
    </cfRule>
  </conditionalFormatting>
  <conditionalFormatting sqref="Q27">
    <cfRule type="containsText" dxfId="58" priority="27" operator="containsText" text="Incumplida">
      <formula>NOT(ISERROR(SEARCH("Incumplida",Q27)))</formula>
    </cfRule>
    <cfRule type="containsText" dxfId="57" priority="28" operator="containsText" text="Cerrada">
      <formula>NOT(ISERROR(SEARCH("Cerrada",Q27)))</formula>
    </cfRule>
    <cfRule type="iconSet" priority="29">
      <iconSet iconSet="3Symbols">
        <cfvo type="percent" val="0"/>
        <cfvo type="percent" val="33"/>
        <cfvo type="percent" val="67"/>
      </iconSet>
    </cfRule>
    <cfRule type="colorScale" priority="30">
      <colorScale>
        <cfvo type="min"/>
        <cfvo type="percentile" val="50"/>
        <cfvo type="max"/>
        <color rgb="FFF8696B"/>
        <color rgb="FFFFEB84"/>
        <color rgb="FF63BE7B"/>
      </colorScale>
    </cfRule>
  </conditionalFormatting>
  <conditionalFormatting sqref="Q31">
    <cfRule type="containsText" dxfId="56" priority="21" operator="containsText" text="Abierta">
      <formula>NOT(ISERROR(SEARCH("Abierta",Q31)))</formula>
    </cfRule>
  </conditionalFormatting>
  <conditionalFormatting sqref="Q31">
    <cfRule type="containsText" dxfId="55" priority="22" operator="containsText" text="Incumplida">
      <formula>NOT(ISERROR(SEARCH("Incumplida",Q31)))</formula>
    </cfRule>
    <cfRule type="containsText" dxfId="54" priority="23" operator="containsText" text="Cerrada">
      <formula>NOT(ISERROR(SEARCH("Cerrada",Q31)))</formula>
    </cfRule>
    <cfRule type="iconSet" priority="24">
      <iconSet iconSet="3Symbols">
        <cfvo type="percent" val="0"/>
        <cfvo type="percent" val="33"/>
        <cfvo type="percent" val="67"/>
      </iconSet>
    </cfRule>
    <cfRule type="colorScale" priority="25">
      <colorScale>
        <cfvo type="min"/>
        <cfvo type="percentile" val="50"/>
        <cfvo type="max"/>
        <color rgb="FFF8696B"/>
        <color rgb="FFFFEB84"/>
        <color rgb="FF63BE7B"/>
      </colorScale>
    </cfRule>
  </conditionalFormatting>
  <conditionalFormatting sqref="Q41">
    <cfRule type="containsText" dxfId="53" priority="16" operator="containsText" text="Abierta">
      <formula>NOT(ISERROR(SEARCH("Abierta",Q41)))</formula>
    </cfRule>
  </conditionalFormatting>
  <conditionalFormatting sqref="Q41">
    <cfRule type="containsText" dxfId="52" priority="17" operator="containsText" text="Incumplida">
      <formula>NOT(ISERROR(SEARCH("Incumplida",Q41)))</formula>
    </cfRule>
    <cfRule type="containsText" dxfId="51" priority="18" operator="containsText" text="Cerrada">
      <formula>NOT(ISERROR(SEARCH("Cerrada",Q41)))</formula>
    </cfRule>
    <cfRule type="iconSet" priority="19">
      <iconSet iconSet="3Symbols">
        <cfvo type="percent" val="0"/>
        <cfvo type="percent" val="33"/>
        <cfvo type="percent" val="67"/>
      </iconSet>
    </cfRule>
    <cfRule type="colorScale" priority="20">
      <colorScale>
        <cfvo type="min"/>
        <cfvo type="percentile" val="50"/>
        <cfvo type="max"/>
        <color rgb="FFF8696B"/>
        <color rgb="FFFFEB84"/>
        <color rgb="FF63BE7B"/>
      </colorScale>
    </cfRule>
  </conditionalFormatting>
  <conditionalFormatting sqref="Q46">
    <cfRule type="containsText" dxfId="50" priority="11" operator="containsText" text="Abierta">
      <formula>NOT(ISERROR(SEARCH("Abierta",Q46)))</formula>
    </cfRule>
  </conditionalFormatting>
  <conditionalFormatting sqref="Q46">
    <cfRule type="containsText" dxfId="49" priority="12" operator="containsText" text="Incumplida">
      <formula>NOT(ISERROR(SEARCH("Incumplida",Q46)))</formula>
    </cfRule>
    <cfRule type="containsText" dxfId="48" priority="13" operator="containsText" text="Cerrada">
      <formula>NOT(ISERROR(SEARCH("Cerrada",Q46)))</formula>
    </cfRule>
    <cfRule type="iconSet" priority="14">
      <iconSet iconSet="3Symbols">
        <cfvo type="percent" val="0"/>
        <cfvo type="percent" val="33"/>
        <cfvo type="percent" val="67"/>
      </iconSet>
    </cfRule>
    <cfRule type="colorScale" priority="15">
      <colorScale>
        <cfvo type="min"/>
        <cfvo type="percentile" val="50"/>
        <cfvo type="max"/>
        <color rgb="FFF8696B"/>
        <color rgb="FFFFEB84"/>
        <color rgb="FF63BE7B"/>
      </colorScale>
    </cfRule>
  </conditionalFormatting>
  <conditionalFormatting sqref="Q50">
    <cfRule type="containsText" dxfId="47" priority="6" operator="containsText" text="Abierta">
      <formula>NOT(ISERROR(SEARCH("Abierta",Q50)))</formula>
    </cfRule>
  </conditionalFormatting>
  <conditionalFormatting sqref="Q50">
    <cfRule type="containsText" dxfId="46" priority="7" operator="containsText" text="Incumplida">
      <formula>NOT(ISERROR(SEARCH("Incumplida",Q50)))</formula>
    </cfRule>
    <cfRule type="containsText" dxfId="45" priority="8" operator="containsText" text="Cerrada">
      <formula>NOT(ISERROR(SEARCH("Cerrada",Q50)))</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53">
    <cfRule type="containsText" dxfId="44" priority="1" operator="containsText" text="Abierta">
      <formula>NOT(ISERROR(SEARCH("Abierta",Q53)))</formula>
    </cfRule>
  </conditionalFormatting>
  <conditionalFormatting sqref="Q53">
    <cfRule type="containsText" dxfId="43" priority="2" operator="containsText" text="Incumplida">
      <formula>NOT(ISERROR(SEARCH("Incumplida",Q53)))</formula>
    </cfRule>
    <cfRule type="containsText" dxfId="42" priority="3" operator="containsText" text="Cerrada">
      <formula>NOT(ISERROR(SEARCH("Cerrada",Q53)))</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dataValidations count="4">
    <dataValidation type="list" allowBlank="1" showInputMessage="1" showErrorMessage="1" sqref="H35:H49 H31:H33 H52:H55 H24:H29">
      <formula1>$H$2:$H$4</formula1>
    </dataValidation>
    <dataValidation type="list" allowBlank="1" showInputMessage="1" showErrorMessage="1" sqref="D24 D29:D34 D55 D37 D43 D41 D48:D52">
      <formula1>origen</formula1>
    </dataValidation>
    <dataValidation type="list" allowBlank="1" showInputMessage="1" showErrorMessage="1" sqref="E24 E29:E34 E55 E37 E43 E41 E48:E52">
      <formula1>evidencias</formula1>
    </dataValidation>
    <dataValidation type="list" allowBlank="1" showInputMessage="1" showErrorMessage="1" sqref="Q24:Q55">
      <formula1>estado</formula1>
    </dataValidation>
  </dataValidations>
  <printOptions horizontalCentered="1"/>
  <pageMargins left="0.39370078740157483" right="0.39370078740157483" top="0.59055118110236227" bottom="0.98425196850393704" header="0" footer="0.59055118110236227"/>
  <pageSetup scale="50"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31"/>
  <sheetViews>
    <sheetView showGridLines="0" tabSelected="1" topLeftCell="E58" zoomScaleNormal="100" zoomScaleSheetLayoutView="90" zoomScalePageLayoutView="60" workbookViewId="0">
      <selection activeCell="F65" sqref="F65"/>
    </sheetView>
  </sheetViews>
  <sheetFormatPr baseColWidth="10" defaultColWidth="11.42578125" defaultRowHeight="12.75" x14ac:dyDescent="0.2"/>
  <cols>
    <col min="1" max="1" width="0.85546875" style="9" customWidth="1"/>
    <col min="2" max="2" width="5" style="9" customWidth="1"/>
    <col min="3" max="3" width="52.85546875" style="9" customWidth="1"/>
    <col min="4" max="4" width="8.140625" style="9" customWidth="1"/>
    <col min="5" max="5" width="13.140625" style="9" customWidth="1"/>
    <col min="6" max="6" width="40" style="37" customWidth="1"/>
    <col min="7" max="7" width="12" style="9" customWidth="1"/>
    <col min="8" max="8" width="11.42578125" style="9" customWidth="1"/>
    <col min="9" max="9" width="43" style="9" customWidth="1"/>
    <col min="10" max="10" width="14.42578125" style="9" customWidth="1"/>
    <col min="11" max="12" width="11.140625" style="9" customWidth="1"/>
    <col min="13" max="13" width="10" style="9" customWidth="1"/>
    <col min="14" max="14" width="14.7109375" style="9" customWidth="1"/>
    <col min="15" max="15" width="19.5703125" style="9" customWidth="1"/>
    <col min="16" max="16" width="9.7109375" style="9" customWidth="1"/>
    <col min="17" max="17" width="8.5703125" style="9" customWidth="1"/>
    <col min="18" max="18" width="24.140625" style="9" customWidth="1"/>
    <col min="19" max="19" width="2.85546875" style="9" customWidth="1"/>
    <col min="20" max="16384" width="11.42578125" style="9"/>
  </cols>
  <sheetData>
    <row r="1" spans="2:32" hidden="1" x14ac:dyDescent="0.2"/>
    <row r="2" spans="2:32" hidden="1" x14ac:dyDescent="0.2">
      <c r="D2" s="12" t="s">
        <v>8</v>
      </c>
      <c r="E2" s="12" t="s">
        <v>12</v>
      </c>
      <c r="F2" s="38"/>
      <c r="H2" s="2" t="s">
        <v>16</v>
      </c>
    </row>
    <row r="3" spans="2:32" hidden="1" x14ac:dyDescent="0.2">
      <c r="D3" s="12" t="s">
        <v>1</v>
      </c>
      <c r="E3" s="12" t="s">
        <v>13</v>
      </c>
      <c r="H3" s="2" t="s">
        <v>10</v>
      </c>
    </row>
    <row r="4" spans="2:32" hidden="1" x14ac:dyDescent="0.2">
      <c r="D4" s="12" t="s">
        <v>2</v>
      </c>
      <c r="E4" s="12" t="s">
        <v>14</v>
      </c>
      <c r="H4" s="2" t="s">
        <v>11</v>
      </c>
      <c r="Q4" s="2" t="s">
        <v>32</v>
      </c>
    </row>
    <row r="5" spans="2:32" hidden="1" x14ac:dyDescent="0.2">
      <c r="D5" s="12" t="s">
        <v>3</v>
      </c>
      <c r="E5" s="13"/>
      <c r="Q5" s="2" t="s">
        <v>17</v>
      </c>
    </row>
    <row r="6" spans="2:32" hidden="1" x14ac:dyDescent="0.2">
      <c r="D6" s="12" t="s">
        <v>4</v>
      </c>
      <c r="E6" s="13"/>
      <c r="Q6" s="2" t="s">
        <v>44</v>
      </c>
    </row>
    <row r="7" spans="2:32" hidden="1" x14ac:dyDescent="0.2">
      <c r="D7" s="12" t="s">
        <v>5</v>
      </c>
      <c r="E7" s="13"/>
    </row>
    <row r="8" spans="2:32" hidden="1" x14ac:dyDescent="0.2">
      <c r="D8" s="12" t="s">
        <v>6</v>
      </c>
      <c r="E8" s="13"/>
    </row>
    <row r="9" spans="2:32" hidden="1" x14ac:dyDescent="0.2">
      <c r="D9" s="12" t="s">
        <v>30</v>
      </c>
      <c r="E9" s="13"/>
    </row>
    <row r="10" spans="2:32" hidden="1" x14ac:dyDescent="0.2">
      <c r="D10" s="12" t="s">
        <v>15</v>
      </c>
      <c r="E10" s="13"/>
    </row>
    <row r="11" spans="2:32" hidden="1" x14ac:dyDescent="0.2">
      <c r="D11" s="12" t="s">
        <v>7</v>
      </c>
      <c r="E11" s="13"/>
    </row>
    <row r="12" spans="2:32" hidden="1" x14ac:dyDescent="0.2">
      <c r="D12" s="12" t="s">
        <v>29</v>
      </c>
      <c r="E12" s="13"/>
    </row>
    <row r="13" spans="2:32" s="3" customFormat="1" ht="9" customHeight="1" x14ac:dyDescent="0.2">
      <c r="D13" s="1"/>
      <c r="E13" s="1"/>
      <c r="F13" s="39"/>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116"/>
      <c r="C14" s="116"/>
      <c r="D14" s="116"/>
      <c r="E14" s="120" t="s">
        <v>39</v>
      </c>
      <c r="F14" s="120"/>
      <c r="G14" s="120"/>
      <c r="H14" s="120"/>
      <c r="I14" s="120"/>
      <c r="J14" s="120"/>
      <c r="K14" s="120"/>
      <c r="L14" s="120"/>
      <c r="M14" s="120"/>
      <c r="N14" s="120"/>
      <c r="O14" s="120"/>
      <c r="P14" s="120"/>
      <c r="Q14" s="120"/>
      <c r="R14" s="120"/>
      <c r="S14" s="5"/>
      <c r="T14" s="5"/>
      <c r="U14" s="6"/>
      <c r="V14" s="6"/>
      <c r="W14" s="6"/>
      <c r="X14" s="6"/>
      <c r="Y14" s="6"/>
      <c r="Z14" s="6"/>
      <c r="AA14" s="6"/>
      <c r="AB14" s="6"/>
      <c r="AC14" s="6"/>
      <c r="AD14" s="6"/>
      <c r="AE14" s="6"/>
      <c r="AF14" s="6"/>
    </row>
    <row r="15" spans="2:32" s="3" customFormat="1" ht="6" customHeight="1" x14ac:dyDescent="0.2">
      <c r="B15" s="116"/>
      <c r="C15" s="116"/>
      <c r="D15" s="116"/>
      <c r="E15" s="120"/>
      <c r="F15" s="120"/>
      <c r="G15" s="120"/>
      <c r="H15" s="120"/>
      <c r="I15" s="120"/>
      <c r="J15" s="120"/>
      <c r="K15" s="120"/>
      <c r="L15" s="120"/>
      <c r="M15" s="120"/>
      <c r="N15" s="120"/>
      <c r="O15" s="120"/>
      <c r="P15" s="120"/>
      <c r="Q15" s="120"/>
      <c r="R15" s="120"/>
      <c r="S15" s="5"/>
      <c r="T15" s="5"/>
      <c r="U15" s="6"/>
      <c r="V15" s="6"/>
      <c r="W15" s="6"/>
      <c r="X15" s="6"/>
      <c r="Y15" s="6"/>
      <c r="Z15" s="6"/>
      <c r="AA15" s="6"/>
      <c r="AB15" s="6"/>
      <c r="AC15" s="6"/>
      <c r="AD15" s="6"/>
      <c r="AE15" s="6"/>
      <c r="AF15" s="6"/>
    </row>
    <row r="16" spans="2:32" s="3" customFormat="1" ht="27" customHeight="1" x14ac:dyDescent="0.2">
      <c r="B16" s="116"/>
      <c r="C16" s="116"/>
      <c r="D16" s="116"/>
      <c r="E16" s="115" t="s">
        <v>18</v>
      </c>
      <c r="F16" s="115"/>
      <c r="G16" s="115"/>
      <c r="H16" s="115"/>
      <c r="I16" s="115"/>
      <c r="J16" s="115"/>
      <c r="K16" s="115"/>
      <c r="L16" s="115" t="s">
        <v>22</v>
      </c>
      <c r="M16" s="115"/>
      <c r="N16" s="115"/>
      <c r="O16" s="115"/>
      <c r="P16" s="115"/>
      <c r="Q16" s="115"/>
      <c r="R16" s="115"/>
      <c r="S16" s="5"/>
      <c r="T16" s="5"/>
      <c r="U16" s="6"/>
      <c r="V16" s="6"/>
      <c r="W16" s="6"/>
      <c r="X16" s="6"/>
      <c r="Y16" s="6"/>
      <c r="Z16" s="6"/>
      <c r="AA16" s="6"/>
      <c r="AB16" s="6"/>
      <c r="AC16" s="6"/>
      <c r="AD16" s="6"/>
      <c r="AE16" s="6"/>
      <c r="AF16" s="6"/>
    </row>
    <row r="17" spans="2:32" s="3" customFormat="1" ht="27" customHeight="1" x14ac:dyDescent="0.2">
      <c r="B17" s="116"/>
      <c r="C17" s="116"/>
      <c r="D17" s="116"/>
      <c r="E17" s="123" t="s">
        <v>45</v>
      </c>
      <c r="F17" s="123"/>
      <c r="G17" s="123"/>
      <c r="H17" s="123"/>
      <c r="I17" s="123"/>
      <c r="J17" s="123"/>
      <c r="K17" s="123"/>
      <c r="L17" s="123"/>
      <c r="M17" s="123"/>
      <c r="N17" s="123"/>
      <c r="O17" s="123"/>
      <c r="P17" s="123"/>
      <c r="Q17" s="123"/>
      <c r="R17" s="123"/>
      <c r="S17" s="5"/>
      <c r="T17" s="5"/>
      <c r="U17" s="6"/>
      <c r="V17" s="6"/>
      <c r="W17" s="6"/>
      <c r="X17" s="6"/>
      <c r="Y17" s="6"/>
      <c r="Z17" s="6"/>
      <c r="AA17" s="6"/>
      <c r="AB17" s="6"/>
      <c r="AC17" s="6"/>
      <c r="AD17" s="6"/>
      <c r="AE17" s="6"/>
      <c r="AF17" s="6"/>
    </row>
    <row r="18" spans="2:32" s="3" customFormat="1" ht="8.25" customHeight="1" thickBot="1" x14ac:dyDescent="0.25">
      <c r="B18" s="121"/>
      <c r="C18" s="121"/>
      <c r="D18" s="121"/>
      <c r="E18" s="121"/>
      <c r="F18" s="121"/>
      <c r="G18" s="121"/>
      <c r="H18" s="121"/>
      <c r="I18" s="121"/>
      <c r="J18" s="121"/>
      <c r="K18" s="121"/>
      <c r="L18" s="121"/>
      <c r="M18" s="121"/>
      <c r="N18" s="121"/>
      <c r="O18" s="121"/>
      <c r="P18" s="121"/>
      <c r="Q18" s="121"/>
      <c r="R18" s="121"/>
      <c r="S18" s="5"/>
      <c r="T18" s="5"/>
      <c r="U18" s="6"/>
      <c r="V18" s="6"/>
      <c r="W18" s="6"/>
      <c r="X18" s="6"/>
      <c r="Y18" s="6"/>
      <c r="Z18" s="6"/>
      <c r="AA18" s="6"/>
      <c r="AB18" s="6"/>
      <c r="AC18" s="6"/>
      <c r="AD18" s="6"/>
      <c r="AE18" s="6"/>
      <c r="AF18" s="6"/>
    </row>
    <row r="19" spans="2:32" s="3" customFormat="1" ht="27.75" customHeight="1" x14ac:dyDescent="0.2">
      <c r="B19" s="89" t="s">
        <v>20</v>
      </c>
      <c r="C19" s="90"/>
      <c r="D19" s="90"/>
      <c r="E19" s="90"/>
      <c r="F19" s="93" t="s">
        <v>69</v>
      </c>
      <c r="G19" s="93"/>
      <c r="H19" s="93"/>
      <c r="I19" s="93"/>
      <c r="J19" s="93"/>
      <c r="K19" s="93"/>
      <c r="L19" s="94"/>
      <c r="M19" s="89" t="s">
        <v>38</v>
      </c>
      <c r="N19" s="90"/>
      <c r="O19" s="90"/>
      <c r="P19" s="91">
        <v>2020</v>
      </c>
      <c r="Q19" s="91"/>
      <c r="R19" s="92"/>
      <c r="S19" s="5"/>
      <c r="T19" s="5"/>
      <c r="U19" s="6"/>
      <c r="V19" s="6"/>
      <c r="W19" s="6"/>
      <c r="X19" s="6"/>
      <c r="Y19" s="6"/>
      <c r="Z19" s="6"/>
      <c r="AA19" s="6"/>
      <c r="AB19" s="6"/>
      <c r="AC19" s="6"/>
      <c r="AD19" s="6"/>
      <c r="AE19" s="6"/>
      <c r="AF19" s="6"/>
    </row>
    <row r="20" spans="2:32" s="3" customFormat="1" ht="27.75" customHeight="1" thickBot="1" x14ac:dyDescent="0.25">
      <c r="B20" s="97" t="s">
        <v>21</v>
      </c>
      <c r="C20" s="98"/>
      <c r="D20" s="98"/>
      <c r="E20" s="98"/>
      <c r="F20" s="95" t="s">
        <v>70</v>
      </c>
      <c r="G20" s="95"/>
      <c r="H20" s="95"/>
      <c r="I20" s="95"/>
      <c r="J20" s="95"/>
      <c r="K20" s="95"/>
      <c r="L20" s="96"/>
      <c r="M20" s="97" t="s">
        <v>9</v>
      </c>
      <c r="N20" s="98"/>
      <c r="O20" s="98"/>
      <c r="P20" s="99">
        <v>44188</v>
      </c>
      <c r="Q20" s="100"/>
      <c r="R20" s="101"/>
      <c r="S20" s="5"/>
      <c r="T20" s="5"/>
      <c r="U20" s="6"/>
      <c r="V20" s="6"/>
      <c r="W20" s="6"/>
      <c r="X20" s="6"/>
      <c r="Y20" s="6"/>
      <c r="Z20" s="6"/>
      <c r="AA20" s="6"/>
      <c r="AB20" s="6"/>
      <c r="AC20" s="6"/>
      <c r="AD20" s="6"/>
      <c r="AE20" s="6"/>
      <c r="AF20" s="6"/>
    </row>
    <row r="21" spans="2:32" s="3" customFormat="1" ht="8.25" customHeight="1" thickBot="1" x14ac:dyDescent="0.25">
      <c r="B21" s="22"/>
      <c r="C21" s="22"/>
      <c r="D21" s="22"/>
      <c r="E21" s="22"/>
      <c r="F21" s="40"/>
      <c r="G21" s="22"/>
      <c r="H21" s="22"/>
      <c r="I21" s="22"/>
      <c r="J21" s="22"/>
      <c r="K21" s="22"/>
      <c r="L21" s="22"/>
      <c r="M21" s="22"/>
      <c r="N21" s="22"/>
      <c r="O21" s="22"/>
      <c r="P21" s="22"/>
      <c r="Q21" s="22"/>
      <c r="R21" s="22"/>
      <c r="S21" s="5"/>
      <c r="T21" s="5"/>
      <c r="U21" s="6"/>
      <c r="V21" s="6"/>
      <c r="W21" s="6"/>
      <c r="X21" s="6"/>
      <c r="Y21" s="6"/>
      <c r="Z21" s="6"/>
      <c r="AA21" s="6"/>
      <c r="AB21" s="6"/>
      <c r="AC21" s="6"/>
      <c r="AD21" s="6"/>
      <c r="AE21" s="6"/>
      <c r="AF21" s="6"/>
    </row>
    <row r="22" spans="2:32" s="7" customFormat="1" ht="53.25" customHeight="1" x14ac:dyDescent="0.2">
      <c r="B22" s="107" t="s">
        <v>19</v>
      </c>
      <c r="C22" s="109" t="s">
        <v>46</v>
      </c>
      <c r="D22" s="102" t="s">
        <v>35</v>
      </c>
      <c r="E22" s="125" t="s">
        <v>40</v>
      </c>
      <c r="F22" s="102" t="s">
        <v>34</v>
      </c>
      <c r="G22" s="102" t="s">
        <v>33</v>
      </c>
      <c r="H22" s="102" t="s">
        <v>36</v>
      </c>
      <c r="I22" s="102" t="s">
        <v>37</v>
      </c>
      <c r="J22" s="102" t="s">
        <v>0</v>
      </c>
      <c r="K22" s="102" t="s">
        <v>27</v>
      </c>
      <c r="L22" s="118" t="s">
        <v>28</v>
      </c>
      <c r="M22" s="107" t="s">
        <v>43</v>
      </c>
      <c r="N22" s="124"/>
      <c r="O22" s="108"/>
      <c r="P22" s="107" t="s">
        <v>25</v>
      </c>
      <c r="Q22" s="102"/>
      <c r="R22" s="108"/>
      <c r="S22" s="4"/>
      <c r="T22" s="4"/>
    </row>
    <row r="23" spans="2:32" s="7" customFormat="1" ht="65.25" customHeight="1" thickBot="1" x14ac:dyDescent="0.25">
      <c r="B23" s="117"/>
      <c r="C23" s="110"/>
      <c r="D23" s="103"/>
      <c r="E23" s="126"/>
      <c r="F23" s="103"/>
      <c r="G23" s="103"/>
      <c r="H23" s="122"/>
      <c r="I23" s="103"/>
      <c r="J23" s="103"/>
      <c r="K23" s="103"/>
      <c r="L23" s="119"/>
      <c r="M23" s="55" t="s">
        <v>23</v>
      </c>
      <c r="N23" s="54" t="s">
        <v>42</v>
      </c>
      <c r="O23" s="20" t="s">
        <v>31</v>
      </c>
      <c r="P23" s="55" t="s">
        <v>23</v>
      </c>
      <c r="Q23" s="54" t="s">
        <v>26</v>
      </c>
      <c r="R23" s="21" t="s">
        <v>24</v>
      </c>
      <c r="S23" s="4"/>
      <c r="T23" s="4"/>
    </row>
    <row r="24" spans="2:32" s="7" customFormat="1" ht="107.25" customHeight="1" thickTop="1" x14ac:dyDescent="0.2">
      <c r="B24" s="127">
        <v>1</v>
      </c>
      <c r="C24" s="129" t="s">
        <v>128</v>
      </c>
      <c r="D24" s="131" t="s">
        <v>8</v>
      </c>
      <c r="E24" s="131" t="s">
        <v>12</v>
      </c>
      <c r="F24" s="133" t="s">
        <v>129</v>
      </c>
      <c r="G24" s="131" t="s">
        <v>48</v>
      </c>
      <c r="H24" s="51" t="s">
        <v>10</v>
      </c>
      <c r="I24" s="36" t="s">
        <v>130</v>
      </c>
      <c r="J24" s="49" t="s">
        <v>79</v>
      </c>
      <c r="K24" s="50">
        <v>44319</v>
      </c>
      <c r="L24" s="52">
        <f>+K24+45</f>
        <v>44364</v>
      </c>
      <c r="M24" s="57"/>
      <c r="N24" s="58"/>
      <c r="O24" s="59"/>
      <c r="P24" s="57"/>
      <c r="Q24" s="60"/>
      <c r="R24" s="59"/>
      <c r="S24" s="4"/>
      <c r="T24" s="4"/>
    </row>
    <row r="25" spans="2:32" s="7" customFormat="1" ht="102.75" customHeight="1" x14ac:dyDescent="0.2">
      <c r="B25" s="128"/>
      <c r="C25" s="130"/>
      <c r="D25" s="132"/>
      <c r="E25" s="132"/>
      <c r="F25" s="134"/>
      <c r="G25" s="132"/>
      <c r="H25" s="51" t="s">
        <v>11</v>
      </c>
      <c r="I25" s="36" t="s">
        <v>132</v>
      </c>
      <c r="J25" s="49" t="s">
        <v>81</v>
      </c>
      <c r="K25" s="50">
        <f>+K27</f>
        <v>44348</v>
      </c>
      <c r="L25" s="52">
        <f>+K25+30</f>
        <v>44378</v>
      </c>
      <c r="M25" s="57"/>
      <c r="N25" s="58"/>
      <c r="O25" s="59"/>
      <c r="P25" s="57"/>
      <c r="Q25" s="60"/>
      <c r="R25" s="59"/>
      <c r="S25" s="4"/>
      <c r="T25" s="4"/>
    </row>
    <row r="26" spans="2:32" s="7" customFormat="1" ht="102.75" customHeight="1" x14ac:dyDescent="0.2">
      <c r="B26" s="128"/>
      <c r="C26" s="130"/>
      <c r="D26" s="132"/>
      <c r="E26" s="132"/>
      <c r="F26" s="134"/>
      <c r="G26" s="132"/>
      <c r="H26" s="51" t="s">
        <v>11</v>
      </c>
      <c r="I26" s="36" t="s">
        <v>89</v>
      </c>
      <c r="J26" s="49" t="s">
        <v>81</v>
      </c>
      <c r="K26" s="50">
        <f>+K25+15</f>
        <v>44363</v>
      </c>
      <c r="L26" s="52">
        <f>+L25+5</f>
        <v>44383</v>
      </c>
      <c r="M26" s="57"/>
      <c r="N26" s="58"/>
      <c r="O26" s="59"/>
      <c r="P26" s="57"/>
      <c r="Q26" s="60"/>
      <c r="R26" s="59"/>
      <c r="S26" s="4"/>
      <c r="T26" s="4"/>
    </row>
    <row r="27" spans="2:32" s="7" customFormat="1" ht="79.5" customHeight="1" x14ac:dyDescent="0.2">
      <c r="B27" s="128"/>
      <c r="C27" s="130"/>
      <c r="D27" s="132"/>
      <c r="E27" s="132"/>
      <c r="F27" s="134"/>
      <c r="G27" s="132"/>
      <c r="H27" s="51" t="s">
        <v>11</v>
      </c>
      <c r="I27" s="36" t="s">
        <v>131</v>
      </c>
      <c r="J27" s="49" t="s">
        <v>79</v>
      </c>
      <c r="K27" s="50">
        <v>44348</v>
      </c>
      <c r="L27" s="52">
        <f>+K27+35</f>
        <v>44383</v>
      </c>
      <c r="M27" s="57"/>
      <c r="N27" s="58"/>
      <c r="O27" s="59"/>
      <c r="P27" s="57"/>
      <c r="Q27" s="60"/>
      <c r="R27" s="59"/>
      <c r="S27" s="4"/>
      <c r="T27" s="4"/>
    </row>
    <row r="28" spans="2:32" s="7" customFormat="1" ht="103.5" customHeight="1" x14ac:dyDescent="0.2">
      <c r="B28" s="136">
        <v>2</v>
      </c>
      <c r="C28" s="137" t="s">
        <v>64</v>
      </c>
      <c r="D28" s="138" t="s">
        <v>8</v>
      </c>
      <c r="E28" s="138" t="s">
        <v>12</v>
      </c>
      <c r="F28" s="139" t="s">
        <v>127</v>
      </c>
      <c r="G28" s="138" t="s">
        <v>48</v>
      </c>
      <c r="H28" s="140" t="s">
        <v>11</v>
      </c>
      <c r="I28" s="36" t="s">
        <v>132</v>
      </c>
      <c r="J28" s="138" t="s">
        <v>81</v>
      </c>
      <c r="K28" s="50">
        <v>44319</v>
      </c>
      <c r="L28" s="52">
        <f>+K28+30</f>
        <v>44349</v>
      </c>
      <c r="M28" s="57"/>
      <c r="N28" s="58"/>
      <c r="O28" s="59"/>
      <c r="P28" s="57"/>
      <c r="Q28" s="60"/>
      <c r="R28" s="59"/>
      <c r="S28" s="4"/>
      <c r="T28" s="4"/>
    </row>
    <row r="29" spans="2:32" s="7" customFormat="1" ht="96" customHeight="1" x14ac:dyDescent="0.2">
      <c r="B29" s="128"/>
      <c r="C29" s="130"/>
      <c r="D29" s="132"/>
      <c r="E29" s="132"/>
      <c r="F29" s="134"/>
      <c r="G29" s="132"/>
      <c r="H29" s="141"/>
      <c r="I29" s="36" t="s">
        <v>90</v>
      </c>
      <c r="J29" s="142"/>
      <c r="K29" s="50">
        <f>+K28+15</f>
        <v>44334</v>
      </c>
      <c r="L29" s="52">
        <f>+L28+2</f>
        <v>44351</v>
      </c>
      <c r="M29" s="57"/>
      <c r="N29" s="58"/>
      <c r="O29" s="59"/>
      <c r="P29" s="57"/>
      <c r="Q29" s="60"/>
      <c r="R29" s="59"/>
      <c r="S29" s="4"/>
      <c r="T29" s="4"/>
    </row>
    <row r="30" spans="2:32" s="7" customFormat="1" ht="62.25" customHeight="1" x14ac:dyDescent="0.2">
      <c r="B30" s="136">
        <v>3</v>
      </c>
      <c r="C30" s="137" t="s">
        <v>55</v>
      </c>
      <c r="D30" s="138" t="s">
        <v>8</v>
      </c>
      <c r="E30" s="138" t="s">
        <v>12</v>
      </c>
      <c r="F30" s="137" t="s">
        <v>91</v>
      </c>
      <c r="G30" s="138" t="s">
        <v>49</v>
      </c>
      <c r="H30" s="135" t="s">
        <v>10</v>
      </c>
      <c r="I30" s="36" t="s">
        <v>117</v>
      </c>
      <c r="J30" s="49" t="s">
        <v>83</v>
      </c>
      <c r="K30" s="50">
        <v>44211</v>
      </c>
      <c r="L30" s="52">
        <f>+K30+30</f>
        <v>44241</v>
      </c>
      <c r="M30" s="57"/>
      <c r="N30" s="58"/>
      <c r="O30" s="59"/>
      <c r="P30" s="57"/>
      <c r="Q30" s="60"/>
      <c r="R30" s="59"/>
      <c r="S30" s="4"/>
      <c r="T30" s="4"/>
    </row>
    <row r="31" spans="2:32" s="7" customFormat="1" ht="57" customHeight="1" x14ac:dyDescent="0.2">
      <c r="B31" s="128"/>
      <c r="C31" s="130"/>
      <c r="D31" s="132"/>
      <c r="E31" s="132"/>
      <c r="F31" s="134"/>
      <c r="G31" s="132"/>
      <c r="H31" s="135"/>
      <c r="I31" s="36" t="s">
        <v>118</v>
      </c>
      <c r="J31" s="49" t="s">
        <v>83</v>
      </c>
      <c r="K31" s="50">
        <v>44200</v>
      </c>
      <c r="L31" s="52">
        <v>44253</v>
      </c>
      <c r="M31" s="57"/>
      <c r="N31" s="58"/>
      <c r="O31" s="59"/>
      <c r="P31" s="57"/>
      <c r="Q31" s="60"/>
      <c r="R31" s="59"/>
      <c r="S31" s="4"/>
      <c r="T31" s="4"/>
    </row>
    <row r="32" spans="2:32" s="7" customFormat="1" ht="54" customHeight="1" x14ac:dyDescent="0.2">
      <c r="B32" s="128"/>
      <c r="C32" s="130"/>
      <c r="D32" s="132"/>
      <c r="E32" s="132"/>
      <c r="F32" s="134"/>
      <c r="G32" s="132"/>
      <c r="H32" s="51" t="s">
        <v>11</v>
      </c>
      <c r="I32" s="36" t="s">
        <v>119</v>
      </c>
      <c r="J32" s="49" t="s">
        <v>83</v>
      </c>
      <c r="K32" s="50">
        <v>44263</v>
      </c>
      <c r="L32" s="52">
        <f>+K32+45</f>
        <v>44308</v>
      </c>
      <c r="M32" s="57"/>
      <c r="N32" s="58"/>
      <c r="O32" s="59"/>
      <c r="P32" s="57"/>
      <c r="Q32" s="60"/>
      <c r="R32" s="59"/>
      <c r="S32" s="4"/>
      <c r="T32" s="4"/>
    </row>
    <row r="33" spans="2:20" s="7" customFormat="1" ht="70.5" customHeight="1" x14ac:dyDescent="0.2">
      <c r="B33" s="128"/>
      <c r="C33" s="130"/>
      <c r="D33" s="132"/>
      <c r="E33" s="132"/>
      <c r="F33" s="134"/>
      <c r="G33" s="132"/>
      <c r="H33" s="51" t="s">
        <v>11</v>
      </c>
      <c r="I33" s="36" t="s">
        <v>133</v>
      </c>
      <c r="J33" s="49" t="s">
        <v>120</v>
      </c>
      <c r="K33" s="50">
        <v>44291</v>
      </c>
      <c r="L33" s="52">
        <f>+K33+25</f>
        <v>44316</v>
      </c>
      <c r="M33" s="57"/>
      <c r="N33" s="58"/>
      <c r="O33" s="59"/>
      <c r="P33" s="57"/>
      <c r="Q33" s="60"/>
      <c r="R33" s="59"/>
      <c r="S33" s="4"/>
      <c r="T33" s="4"/>
    </row>
    <row r="34" spans="2:20" s="7" customFormat="1" ht="57" hidden="1" customHeight="1" x14ac:dyDescent="0.2">
      <c r="B34" s="128"/>
      <c r="C34" s="130"/>
      <c r="D34" s="132"/>
      <c r="E34" s="132"/>
      <c r="F34" s="134"/>
      <c r="G34" s="132"/>
      <c r="H34" s="51" t="s">
        <v>11</v>
      </c>
      <c r="I34" s="36" t="s">
        <v>121</v>
      </c>
      <c r="J34" s="49"/>
      <c r="K34" s="50"/>
      <c r="L34" s="52"/>
      <c r="M34" s="57"/>
      <c r="N34" s="58"/>
      <c r="O34" s="59"/>
      <c r="P34" s="57"/>
      <c r="Q34" s="60"/>
      <c r="R34" s="59"/>
      <c r="S34" s="4"/>
      <c r="T34" s="4"/>
    </row>
    <row r="35" spans="2:20" s="7" customFormat="1" ht="111" customHeight="1" x14ac:dyDescent="0.2">
      <c r="B35" s="128"/>
      <c r="C35" s="130"/>
      <c r="D35" s="132"/>
      <c r="E35" s="132"/>
      <c r="F35" s="134"/>
      <c r="G35" s="132"/>
      <c r="H35" s="51" t="s">
        <v>11</v>
      </c>
      <c r="I35" s="36" t="s">
        <v>134</v>
      </c>
      <c r="J35" s="49" t="s">
        <v>81</v>
      </c>
      <c r="K35" s="50">
        <f>+K33</f>
        <v>44291</v>
      </c>
      <c r="L35" s="52">
        <f>+L33</f>
        <v>44316</v>
      </c>
      <c r="M35" s="57"/>
      <c r="N35" s="58"/>
      <c r="O35" s="59"/>
      <c r="P35" s="57"/>
      <c r="Q35" s="60"/>
      <c r="R35" s="59"/>
      <c r="S35" s="4"/>
      <c r="T35" s="4"/>
    </row>
    <row r="36" spans="2:20" s="7" customFormat="1" ht="56.25" customHeight="1" x14ac:dyDescent="0.2">
      <c r="B36" s="143"/>
      <c r="C36" s="144"/>
      <c r="D36" s="142"/>
      <c r="E36" s="142"/>
      <c r="F36" s="145"/>
      <c r="G36" s="142"/>
      <c r="H36" s="51" t="s">
        <v>11</v>
      </c>
      <c r="I36" s="53" t="s">
        <v>126</v>
      </c>
      <c r="J36" s="49" t="s">
        <v>82</v>
      </c>
      <c r="K36" s="50">
        <f>+K35</f>
        <v>44291</v>
      </c>
      <c r="L36" s="52">
        <f>+L35+5</f>
        <v>44321</v>
      </c>
      <c r="M36" s="57"/>
      <c r="N36" s="58"/>
      <c r="O36" s="59"/>
      <c r="P36" s="57"/>
      <c r="Q36" s="60"/>
      <c r="R36" s="59"/>
      <c r="S36" s="4"/>
      <c r="T36" s="4"/>
    </row>
    <row r="37" spans="2:20" s="7" customFormat="1" ht="80.099999999999994" customHeight="1" x14ac:dyDescent="0.2">
      <c r="B37" s="136">
        <v>4</v>
      </c>
      <c r="C37" s="137" t="s">
        <v>92</v>
      </c>
      <c r="D37" s="138" t="s">
        <v>8</v>
      </c>
      <c r="E37" s="138" t="s">
        <v>12</v>
      </c>
      <c r="F37" s="139" t="s">
        <v>72</v>
      </c>
      <c r="G37" s="138" t="s">
        <v>50</v>
      </c>
      <c r="H37" s="140" t="s">
        <v>10</v>
      </c>
      <c r="I37" s="36" t="s">
        <v>138</v>
      </c>
      <c r="J37" s="49" t="s">
        <v>79</v>
      </c>
      <c r="K37" s="50">
        <v>44174</v>
      </c>
      <c r="L37" s="52">
        <v>44183</v>
      </c>
      <c r="M37" s="57"/>
      <c r="N37" s="58"/>
      <c r="O37" s="59"/>
      <c r="P37" s="57"/>
      <c r="Q37" s="60"/>
      <c r="R37" s="59"/>
      <c r="S37" s="4"/>
      <c r="T37" s="4"/>
    </row>
    <row r="38" spans="2:20" s="7" customFormat="1" ht="80.099999999999994" customHeight="1" x14ac:dyDescent="0.2">
      <c r="B38" s="128"/>
      <c r="C38" s="130"/>
      <c r="D38" s="132"/>
      <c r="E38" s="132"/>
      <c r="F38" s="134"/>
      <c r="G38" s="132"/>
      <c r="H38" s="153"/>
      <c r="I38" s="36" t="s">
        <v>139</v>
      </c>
      <c r="J38" s="49" t="s">
        <v>84</v>
      </c>
      <c r="K38" s="50">
        <v>44259</v>
      </c>
      <c r="L38" s="52">
        <f>+K38+30</f>
        <v>44289</v>
      </c>
      <c r="M38" s="57"/>
      <c r="N38" s="58"/>
      <c r="O38" s="59"/>
      <c r="P38" s="57"/>
      <c r="Q38" s="60"/>
      <c r="R38" s="59"/>
      <c r="S38" s="4"/>
      <c r="T38" s="4"/>
    </row>
    <row r="39" spans="2:20" s="7" customFormat="1" ht="80.099999999999994" customHeight="1" x14ac:dyDescent="0.2">
      <c r="B39" s="128"/>
      <c r="C39" s="130"/>
      <c r="D39" s="132"/>
      <c r="E39" s="132"/>
      <c r="F39" s="134"/>
      <c r="G39" s="132"/>
      <c r="H39" s="141"/>
      <c r="I39" s="36" t="s">
        <v>140</v>
      </c>
      <c r="J39" s="49" t="s">
        <v>85</v>
      </c>
      <c r="K39" s="50">
        <f>+K38</f>
        <v>44259</v>
      </c>
      <c r="L39" s="52">
        <f>+K39+30</f>
        <v>44289</v>
      </c>
      <c r="M39" s="57"/>
      <c r="N39" s="58"/>
      <c r="O39" s="59"/>
      <c r="P39" s="57"/>
      <c r="Q39" s="60"/>
      <c r="R39" s="59"/>
      <c r="S39" s="4"/>
      <c r="T39" s="4"/>
    </row>
    <row r="40" spans="2:20" s="7" customFormat="1" ht="80.099999999999994" customHeight="1" x14ac:dyDescent="0.2">
      <c r="B40" s="143"/>
      <c r="C40" s="144"/>
      <c r="D40" s="142"/>
      <c r="E40" s="142"/>
      <c r="F40" s="145"/>
      <c r="G40" s="142"/>
      <c r="H40" s="51" t="s">
        <v>11</v>
      </c>
      <c r="I40" s="36" t="s">
        <v>57</v>
      </c>
      <c r="J40" s="49" t="s">
        <v>84</v>
      </c>
      <c r="K40" s="50">
        <f>+L39</f>
        <v>44289</v>
      </c>
      <c r="L40" s="52">
        <f>+K40+15</f>
        <v>44304</v>
      </c>
      <c r="M40" s="57"/>
      <c r="N40" s="58"/>
      <c r="O40" s="59"/>
      <c r="P40" s="57"/>
      <c r="Q40" s="60"/>
      <c r="R40" s="59"/>
      <c r="S40" s="4"/>
      <c r="T40" s="4"/>
    </row>
    <row r="41" spans="2:20" s="7" customFormat="1" ht="80.099999999999994" customHeight="1" x14ac:dyDescent="0.2">
      <c r="B41" s="136">
        <v>5</v>
      </c>
      <c r="C41" s="146" t="s">
        <v>59</v>
      </c>
      <c r="D41" s="138" t="s">
        <v>8</v>
      </c>
      <c r="E41" s="138" t="s">
        <v>12</v>
      </c>
      <c r="F41" s="139" t="s">
        <v>116</v>
      </c>
      <c r="G41" s="138" t="s">
        <v>51</v>
      </c>
      <c r="H41" s="51" t="s">
        <v>10</v>
      </c>
      <c r="I41" s="36" t="s">
        <v>141</v>
      </c>
      <c r="J41" s="49" t="s">
        <v>86</v>
      </c>
      <c r="K41" s="50">
        <v>44348</v>
      </c>
      <c r="L41" s="52">
        <v>44377</v>
      </c>
      <c r="M41" s="57"/>
      <c r="N41" s="58"/>
      <c r="O41" s="59"/>
      <c r="P41" s="57"/>
      <c r="Q41" s="60"/>
      <c r="R41" s="59"/>
      <c r="S41" s="4"/>
      <c r="T41" s="4"/>
    </row>
    <row r="42" spans="2:20" s="7" customFormat="1" ht="80.099999999999994" customHeight="1" x14ac:dyDescent="0.2">
      <c r="B42" s="143"/>
      <c r="C42" s="147"/>
      <c r="D42" s="142"/>
      <c r="E42" s="142"/>
      <c r="F42" s="145"/>
      <c r="G42" s="142"/>
      <c r="H42" s="51" t="s">
        <v>11</v>
      </c>
      <c r="I42" s="53" t="s">
        <v>142</v>
      </c>
      <c r="J42" s="49" t="s">
        <v>81</v>
      </c>
      <c r="K42" s="50">
        <v>44375</v>
      </c>
      <c r="L42" s="52">
        <v>44377</v>
      </c>
      <c r="M42" s="57"/>
      <c r="N42" s="58"/>
      <c r="O42" s="59"/>
      <c r="P42" s="57"/>
      <c r="Q42" s="60"/>
      <c r="R42" s="59"/>
      <c r="S42" s="4"/>
      <c r="T42" s="4"/>
    </row>
    <row r="43" spans="2:20" s="7" customFormat="1" ht="49.5" customHeight="1" x14ac:dyDescent="0.2">
      <c r="B43" s="136">
        <v>6</v>
      </c>
      <c r="C43" s="148" t="s">
        <v>93</v>
      </c>
      <c r="D43" s="138" t="s">
        <v>8</v>
      </c>
      <c r="E43" s="138" t="s">
        <v>12</v>
      </c>
      <c r="F43" s="139" t="s">
        <v>125</v>
      </c>
      <c r="G43" s="138" t="s">
        <v>52</v>
      </c>
      <c r="H43" s="51" t="s">
        <v>10</v>
      </c>
      <c r="I43" s="36" t="s">
        <v>58</v>
      </c>
      <c r="J43" s="49" t="s">
        <v>81</v>
      </c>
      <c r="K43" s="50">
        <v>44270</v>
      </c>
      <c r="L43" s="52">
        <f>K43+30</f>
        <v>44300</v>
      </c>
      <c r="M43" s="57"/>
      <c r="N43" s="58"/>
      <c r="O43" s="59"/>
      <c r="P43" s="57"/>
      <c r="Q43" s="60"/>
      <c r="R43" s="59"/>
      <c r="S43" s="4"/>
      <c r="T43" s="4"/>
    </row>
    <row r="44" spans="2:20" s="7" customFormat="1" ht="59.25" customHeight="1" x14ac:dyDescent="0.2">
      <c r="B44" s="128"/>
      <c r="C44" s="149"/>
      <c r="D44" s="132"/>
      <c r="E44" s="132"/>
      <c r="F44" s="134"/>
      <c r="G44" s="132"/>
      <c r="H44" s="51" t="s">
        <v>10</v>
      </c>
      <c r="I44" s="36" t="s">
        <v>143</v>
      </c>
      <c r="J44" s="49" t="s">
        <v>81</v>
      </c>
      <c r="K44" s="50">
        <f>+K43</f>
        <v>44270</v>
      </c>
      <c r="L44" s="52">
        <f>+L43</f>
        <v>44300</v>
      </c>
      <c r="M44" s="57"/>
      <c r="N44" s="58"/>
      <c r="O44" s="59"/>
      <c r="P44" s="57"/>
      <c r="Q44" s="60"/>
      <c r="R44" s="59"/>
      <c r="S44" s="4"/>
      <c r="T44" s="4"/>
    </row>
    <row r="45" spans="2:20" s="7" customFormat="1" ht="56.25" customHeight="1" x14ac:dyDescent="0.2">
      <c r="B45" s="128"/>
      <c r="C45" s="149"/>
      <c r="D45" s="132"/>
      <c r="E45" s="132"/>
      <c r="F45" s="134"/>
      <c r="G45" s="132"/>
      <c r="H45" s="51" t="s">
        <v>10</v>
      </c>
      <c r="I45" s="53" t="s">
        <v>61</v>
      </c>
      <c r="J45" s="49" t="s">
        <v>81</v>
      </c>
      <c r="K45" s="50">
        <f>+K44</f>
        <v>44270</v>
      </c>
      <c r="L45" s="52">
        <f>+L44</f>
        <v>44300</v>
      </c>
      <c r="M45" s="57"/>
      <c r="N45" s="58"/>
      <c r="O45" s="59"/>
      <c r="P45" s="57"/>
      <c r="Q45" s="60"/>
      <c r="R45" s="59"/>
      <c r="S45" s="4"/>
      <c r="T45" s="4"/>
    </row>
    <row r="46" spans="2:20" s="7" customFormat="1" ht="165" customHeight="1" x14ac:dyDescent="0.2">
      <c r="B46" s="128"/>
      <c r="C46" s="149"/>
      <c r="D46" s="132"/>
      <c r="E46" s="132"/>
      <c r="F46" s="134"/>
      <c r="G46" s="132"/>
      <c r="H46" s="51" t="s">
        <v>10</v>
      </c>
      <c r="I46" s="36" t="s">
        <v>135</v>
      </c>
      <c r="J46" s="49" t="s">
        <v>81</v>
      </c>
      <c r="K46" s="50">
        <v>44256</v>
      </c>
      <c r="L46" s="52">
        <f>K46+45</f>
        <v>44301</v>
      </c>
      <c r="M46" s="57"/>
      <c r="N46" s="58"/>
      <c r="O46" s="59"/>
      <c r="P46" s="57"/>
      <c r="Q46" s="60"/>
      <c r="R46" s="59"/>
      <c r="S46" s="4"/>
      <c r="T46" s="4"/>
    </row>
    <row r="47" spans="2:20" s="7" customFormat="1" ht="51.75" customHeight="1" x14ac:dyDescent="0.2">
      <c r="B47" s="128"/>
      <c r="C47" s="149"/>
      <c r="D47" s="132"/>
      <c r="E47" s="132"/>
      <c r="F47" s="134"/>
      <c r="G47" s="132"/>
      <c r="H47" s="51" t="s">
        <v>10</v>
      </c>
      <c r="I47" s="53" t="s">
        <v>76</v>
      </c>
      <c r="J47" s="49" t="s">
        <v>81</v>
      </c>
      <c r="K47" s="50">
        <f>+L46</f>
        <v>44301</v>
      </c>
      <c r="L47" s="52">
        <f>+K47+15</f>
        <v>44316</v>
      </c>
      <c r="M47" s="57"/>
      <c r="N47" s="58"/>
      <c r="O47" s="59"/>
      <c r="P47" s="57"/>
      <c r="Q47" s="60"/>
      <c r="R47" s="59"/>
      <c r="S47" s="4"/>
      <c r="T47" s="4"/>
    </row>
    <row r="48" spans="2:20" s="7" customFormat="1" ht="54.75" customHeight="1" x14ac:dyDescent="0.2">
      <c r="B48" s="128"/>
      <c r="C48" s="149"/>
      <c r="D48" s="132"/>
      <c r="E48" s="132"/>
      <c r="F48" s="134"/>
      <c r="G48" s="132"/>
      <c r="H48" s="51" t="s">
        <v>11</v>
      </c>
      <c r="I48" s="53" t="s">
        <v>122</v>
      </c>
      <c r="J48" s="49" t="s">
        <v>81</v>
      </c>
      <c r="K48" s="50">
        <f>+K47</f>
        <v>44301</v>
      </c>
      <c r="L48" s="52">
        <f>+L47</f>
        <v>44316</v>
      </c>
      <c r="M48" s="57"/>
      <c r="N48" s="58"/>
      <c r="O48" s="59"/>
      <c r="P48" s="57"/>
      <c r="Q48" s="60"/>
      <c r="R48" s="59"/>
      <c r="S48" s="4"/>
      <c r="T48" s="4"/>
    </row>
    <row r="49" spans="2:20" s="7" customFormat="1" ht="80.099999999999994" customHeight="1" x14ac:dyDescent="0.2">
      <c r="B49" s="136">
        <v>7</v>
      </c>
      <c r="C49" s="137" t="s">
        <v>47</v>
      </c>
      <c r="D49" s="138" t="s">
        <v>8</v>
      </c>
      <c r="E49" s="138" t="s">
        <v>12</v>
      </c>
      <c r="F49" s="137" t="s">
        <v>88</v>
      </c>
      <c r="G49" s="138" t="s">
        <v>53</v>
      </c>
      <c r="H49" s="140" t="s">
        <v>10</v>
      </c>
      <c r="I49" s="36" t="s">
        <v>112</v>
      </c>
      <c r="J49" s="49" t="s">
        <v>87</v>
      </c>
      <c r="K49" s="50">
        <v>44259</v>
      </c>
      <c r="L49" s="52">
        <v>44270</v>
      </c>
      <c r="M49" s="57"/>
      <c r="N49" s="58"/>
      <c r="O49" s="59"/>
      <c r="P49" s="57"/>
      <c r="Q49" s="60"/>
      <c r="R49" s="59"/>
      <c r="S49" s="4"/>
      <c r="T49" s="4"/>
    </row>
    <row r="50" spans="2:20" s="7" customFormat="1" ht="80.099999999999994" customHeight="1" x14ac:dyDescent="0.2">
      <c r="B50" s="128"/>
      <c r="C50" s="130"/>
      <c r="D50" s="132"/>
      <c r="E50" s="132"/>
      <c r="F50" s="130"/>
      <c r="G50" s="132"/>
      <c r="H50" s="141"/>
      <c r="I50" s="36" t="s">
        <v>113</v>
      </c>
      <c r="J50" s="49" t="s">
        <v>87</v>
      </c>
      <c r="K50" s="50">
        <f>+K49</f>
        <v>44259</v>
      </c>
      <c r="L50" s="52">
        <v>44284</v>
      </c>
      <c r="M50" s="57"/>
      <c r="N50" s="58"/>
      <c r="O50" s="59"/>
      <c r="P50" s="57"/>
      <c r="Q50" s="60"/>
      <c r="R50" s="59"/>
      <c r="S50" s="4"/>
      <c r="T50" s="4"/>
    </row>
    <row r="51" spans="2:20" s="7" customFormat="1" ht="80.099999999999994" customHeight="1" x14ac:dyDescent="0.2">
      <c r="B51" s="128"/>
      <c r="C51" s="130"/>
      <c r="D51" s="132"/>
      <c r="E51" s="132"/>
      <c r="F51" s="130"/>
      <c r="G51" s="132"/>
      <c r="H51" s="135" t="s">
        <v>11</v>
      </c>
      <c r="I51" s="36" t="s">
        <v>136</v>
      </c>
      <c r="J51" s="49" t="s">
        <v>81</v>
      </c>
      <c r="K51" s="50">
        <f>+K50</f>
        <v>44259</v>
      </c>
      <c r="L51" s="52">
        <f>+K51+46</f>
        <v>44305</v>
      </c>
      <c r="M51" s="57"/>
      <c r="N51" s="58"/>
      <c r="O51" s="59"/>
      <c r="P51" s="57"/>
      <c r="Q51" s="60"/>
      <c r="R51" s="59"/>
      <c r="S51" s="4"/>
      <c r="T51" s="4"/>
    </row>
    <row r="52" spans="2:20" s="7" customFormat="1" ht="62.25" customHeight="1" x14ac:dyDescent="0.2">
      <c r="B52" s="128"/>
      <c r="C52" s="130"/>
      <c r="D52" s="132"/>
      <c r="E52" s="132"/>
      <c r="F52" s="130"/>
      <c r="G52" s="132"/>
      <c r="H52" s="135"/>
      <c r="I52" s="53" t="s">
        <v>114</v>
      </c>
      <c r="J52" s="49" t="s">
        <v>81</v>
      </c>
      <c r="K52" s="56">
        <f>+L51</f>
        <v>44305</v>
      </c>
      <c r="L52" s="52">
        <f>+K52+15</f>
        <v>44320</v>
      </c>
      <c r="M52" s="57"/>
      <c r="N52" s="58"/>
      <c r="O52" s="59"/>
      <c r="P52" s="57"/>
      <c r="Q52" s="60"/>
      <c r="R52" s="59"/>
      <c r="S52" s="4"/>
      <c r="T52" s="4"/>
    </row>
    <row r="53" spans="2:20" s="7" customFormat="1" ht="44.25" customHeight="1" x14ac:dyDescent="0.2">
      <c r="B53" s="128"/>
      <c r="C53" s="130"/>
      <c r="D53" s="132"/>
      <c r="E53" s="132"/>
      <c r="F53" s="134"/>
      <c r="G53" s="132"/>
      <c r="H53" s="135"/>
      <c r="I53" s="53" t="s">
        <v>115</v>
      </c>
      <c r="J53" s="50" t="s">
        <v>85</v>
      </c>
      <c r="K53" s="50">
        <f>+K52</f>
        <v>44305</v>
      </c>
      <c r="L53" s="52">
        <f>+L52</f>
        <v>44320</v>
      </c>
      <c r="M53" s="57"/>
      <c r="N53" s="58"/>
      <c r="O53" s="59"/>
      <c r="P53" s="57"/>
      <c r="Q53" s="60"/>
      <c r="R53" s="59"/>
      <c r="S53" s="4"/>
      <c r="T53" s="4"/>
    </row>
    <row r="54" spans="2:20" s="7" customFormat="1" ht="80.099999999999994" customHeight="1" x14ac:dyDescent="0.2">
      <c r="B54" s="136">
        <v>8</v>
      </c>
      <c r="C54" s="137" t="s">
        <v>63</v>
      </c>
      <c r="D54" s="138" t="s">
        <v>8</v>
      </c>
      <c r="E54" s="138" t="s">
        <v>12</v>
      </c>
      <c r="F54" s="139" t="s">
        <v>123</v>
      </c>
      <c r="G54" s="138" t="s">
        <v>54</v>
      </c>
      <c r="H54" s="51" t="s">
        <v>10</v>
      </c>
      <c r="I54" s="36" t="s">
        <v>68</v>
      </c>
      <c r="J54" s="49" t="s">
        <v>80</v>
      </c>
      <c r="K54" s="50">
        <v>44319</v>
      </c>
      <c r="L54" s="52">
        <v>44330</v>
      </c>
      <c r="M54" s="57"/>
      <c r="N54" s="58"/>
      <c r="O54" s="59"/>
      <c r="P54" s="57"/>
      <c r="Q54" s="60"/>
      <c r="R54" s="59"/>
      <c r="S54" s="4"/>
      <c r="T54" s="4"/>
    </row>
    <row r="55" spans="2:20" s="7" customFormat="1" ht="95.25" customHeight="1" x14ac:dyDescent="0.2">
      <c r="B55" s="128"/>
      <c r="C55" s="130"/>
      <c r="D55" s="132"/>
      <c r="E55" s="132"/>
      <c r="F55" s="134"/>
      <c r="G55" s="132"/>
      <c r="H55" s="51" t="s">
        <v>11</v>
      </c>
      <c r="I55" s="36" t="s">
        <v>137</v>
      </c>
      <c r="J55" s="49" t="s">
        <v>81</v>
      </c>
      <c r="K55" s="50">
        <f>+L54</f>
        <v>44330</v>
      </c>
      <c r="L55" s="52">
        <f>+K55+30</f>
        <v>44360</v>
      </c>
      <c r="M55" s="57"/>
      <c r="N55" s="58"/>
      <c r="O55" s="59"/>
      <c r="P55" s="57"/>
      <c r="Q55" s="60"/>
      <c r="R55" s="59"/>
      <c r="S55" s="4"/>
      <c r="T55" s="4"/>
    </row>
    <row r="56" spans="2:20" s="7" customFormat="1" ht="80.099999999999994" customHeight="1" x14ac:dyDescent="0.2">
      <c r="B56" s="143"/>
      <c r="C56" s="144"/>
      <c r="D56" s="142"/>
      <c r="E56" s="142"/>
      <c r="F56" s="145"/>
      <c r="G56" s="142"/>
      <c r="H56" s="51" t="s">
        <v>11</v>
      </c>
      <c r="I56" s="36" t="s">
        <v>124</v>
      </c>
      <c r="J56" s="49" t="s">
        <v>81</v>
      </c>
      <c r="K56" s="50">
        <f>+K55+4</f>
        <v>44334</v>
      </c>
      <c r="L56" s="52">
        <f>+L55+2</f>
        <v>44362</v>
      </c>
      <c r="M56" s="57"/>
      <c r="N56" s="58"/>
      <c r="O56" s="59"/>
      <c r="P56" s="57"/>
      <c r="Q56" s="60"/>
      <c r="R56" s="59"/>
      <c r="S56" s="4"/>
      <c r="T56" s="4"/>
    </row>
    <row r="57" spans="2:20" s="7" customFormat="1" ht="6.75" customHeight="1" x14ac:dyDescent="0.2">
      <c r="B57" s="61"/>
      <c r="C57" s="62"/>
      <c r="D57" s="63"/>
      <c r="E57" s="63"/>
      <c r="F57" s="64"/>
      <c r="G57" s="63"/>
      <c r="H57" s="65"/>
      <c r="I57" s="65"/>
      <c r="J57" s="65"/>
      <c r="K57" s="66"/>
      <c r="L57" s="66"/>
      <c r="M57" s="66"/>
      <c r="N57" s="66"/>
      <c r="O57" s="65"/>
      <c r="P57" s="66"/>
      <c r="Q57" s="65"/>
      <c r="R57" s="67"/>
      <c r="S57" s="4"/>
      <c r="T57" s="4"/>
    </row>
    <row r="58" spans="2:20" ht="108" customHeight="1" thickBot="1" x14ac:dyDescent="0.25">
      <c r="B58" s="150" t="s">
        <v>41</v>
      </c>
      <c r="C58" s="151"/>
      <c r="D58" s="151"/>
      <c r="E58" s="151"/>
      <c r="F58" s="151"/>
      <c r="G58" s="151"/>
      <c r="H58" s="151"/>
      <c r="I58" s="151"/>
      <c r="J58" s="151"/>
      <c r="K58" s="151"/>
      <c r="L58" s="151"/>
      <c r="M58" s="151"/>
      <c r="N58" s="151"/>
      <c r="O58" s="151"/>
      <c r="P58" s="151"/>
      <c r="Q58" s="151"/>
      <c r="R58" s="152"/>
    </row>
    <row r="59" spans="2:20" ht="8.25" customHeight="1" x14ac:dyDescent="0.2">
      <c r="B59" s="8"/>
      <c r="C59" s="8"/>
      <c r="F59" s="42"/>
      <c r="G59" s="10"/>
      <c r="H59" s="8"/>
      <c r="I59" s="8"/>
      <c r="J59" s="8"/>
      <c r="K59" s="8"/>
      <c r="L59" s="8"/>
      <c r="M59" s="8"/>
      <c r="N59" s="8"/>
      <c r="O59" s="8"/>
      <c r="P59" s="8"/>
      <c r="Q59" s="8"/>
      <c r="R59" s="8"/>
    </row>
    <row r="60" spans="2:20" ht="25.5" x14ac:dyDescent="0.2">
      <c r="F60" s="37" t="s">
        <v>144</v>
      </c>
      <c r="G60" s="8"/>
      <c r="H60" s="8"/>
      <c r="I60" s="8"/>
      <c r="J60" s="8"/>
      <c r="K60" s="8"/>
      <c r="L60" s="8"/>
      <c r="M60" s="8"/>
      <c r="N60" s="8"/>
      <c r="O60" s="8"/>
      <c r="P60" s="8"/>
      <c r="Q60" s="8"/>
      <c r="R60" s="8"/>
    </row>
    <row r="61" spans="2:20" x14ac:dyDescent="0.2">
      <c r="F61" s="43"/>
      <c r="G61" s="8"/>
      <c r="H61" s="8"/>
      <c r="I61" s="8"/>
      <c r="J61" s="8"/>
      <c r="K61" s="8"/>
      <c r="L61" s="8"/>
      <c r="M61" s="8"/>
      <c r="N61" s="8"/>
      <c r="O61" s="8"/>
      <c r="P61" s="8"/>
      <c r="Q61" s="8"/>
      <c r="R61" s="8"/>
    </row>
    <row r="62" spans="2:20" x14ac:dyDescent="0.2">
      <c r="F62" s="43"/>
      <c r="G62" s="8"/>
      <c r="H62" s="8"/>
      <c r="I62" s="8"/>
      <c r="J62" s="8"/>
      <c r="K62" s="8"/>
      <c r="L62" s="8"/>
      <c r="M62" s="8"/>
      <c r="N62" s="8"/>
      <c r="O62" s="8"/>
      <c r="P62" s="8"/>
      <c r="Q62" s="8"/>
      <c r="R62" s="8"/>
    </row>
    <row r="63" spans="2:20" x14ac:dyDescent="0.2">
      <c r="F63" s="43"/>
      <c r="G63" s="8"/>
      <c r="H63" s="8"/>
      <c r="I63" s="8"/>
      <c r="J63" s="8"/>
      <c r="K63" s="8"/>
      <c r="L63" s="8"/>
      <c r="M63" s="8"/>
      <c r="N63" s="8"/>
      <c r="O63" s="8"/>
      <c r="P63" s="8"/>
      <c r="Q63" s="8"/>
      <c r="R63" s="8"/>
    </row>
    <row r="64" spans="2:20" x14ac:dyDescent="0.2">
      <c r="F64" s="43"/>
      <c r="G64" s="8"/>
      <c r="H64" s="8"/>
      <c r="I64" s="8"/>
      <c r="J64" s="8"/>
      <c r="K64" s="8"/>
      <c r="L64" s="8"/>
      <c r="M64" s="8"/>
      <c r="N64" s="8"/>
      <c r="O64" s="8"/>
      <c r="P64" s="8"/>
      <c r="Q64" s="8"/>
      <c r="R64" s="8"/>
    </row>
    <row r="65" spans="6:18" x14ac:dyDescent="0.2">
      <c r="F65" s="43"/>
      <c r="G65" s="8"/>
      <c r="H65" s="8"/>
      <c r="I65" s="8"/>
      <c r="J65" s="8"/>
      <c r="K65" s="8"/>
      <c r="L65" s="8"/>
      <c r="M65" s="8"/>
      <c r="N65" s="8"/>
      <c r="O65" s="8"/>
      <c r="P65" s="8"/>
      <c r="Q65" s="8"/>
      <c r="R65" s="8"/>
    </row>
    <row r="66" spans="6:18" x14ac:dyDescent="0.2">
      <c r="F66" s="43"/>
      <c r="G66" s="8"/>
      <c r="H66" s="8"/>
      <c r="I66" s="8"/>
      <c r="J66" s="8"/>
      <c r="K66" s="8"/>
      <c r="L66" s="8"/>
      <c r="M66" s="8"/>
      <c r="N66" s="8"/>
      <c r="O66" s="8"/>
      <c r="P66" s="8"/>
      <c r="Q66" s="8"/>
      <c r="R66" s="8"/>
    </row>
    <row r="67" spans="6:18" x14ac:dyDescent="0.2">
      <c r="F67" s="43"/>
      <c r="G67" s="8"/>
      <c r="H67" s="8"/>
      <c r="I67" s="8"/>
      <c r="J67" s="8"/>
      <c r="K67" s="8"/>
      <c r="L67" s="8"/>
      <c r="M67" s="8"/>
      <c r="N67" s="8"/>
      <c r="O67" s="8"/>
      <c r="P67" s="8"/>
      <c r="Q67" s="8"/>
      <c r="R67" s="8"/>
    </row>
    <row r="68" spans="6:18" x14ac:dyDescent="0.2">
      <c r="F68" s="43"/>
      <c r="G68" s="8"/>
      <c r="H68" s="8"/>
      <c r="I68" s="8"/>
      <c r="J68" s="8"/>
      <c r="K68" s="8"/>
      <c r="L68" s="8"/>
      <c r="M68" s="8"/>
      <c r="N68" s="8"/>
      <c r="O68" s="8"/>
      <c r="P68" s="8"/>
      <c r="Q68" s="8"/>
      <c r="R68" s="8"/>
    </row>
    <row r="69" spans="6:18" x14ac:dyDescent="0.2">
      <c r="F69" s="43"/>
      <c r="G69" s="8"/>
      <c r="H69" s="8"/>
      <c r="I69" s="8"/>
      <c r="J69" s="8"/>
      <c r="K69" s="8"/>
      <c r="L69" s="8"/>
      <c r="M69" s="8"/>
      <c r="N69" s="8"/>
      <c r="O69" s="8"/>
      <c r="P69" s="8"/>
      <c r="Q69" s="8"/>
      <c r="R69" s="8"/>
    </row>
    <row r="70" spans="6:18" x14ac:dyDescent="0.2">
      <c r="F70" s="43"/>
      <c r="G70" s="8"/>
      <c r="H70" s="8"/>
      <c r="I70" s="8"/>
      <c r="J70" s="8"/>
      <c r="K70" s="8"/>
      <c r="L70" s="8"/>
      <c r="M70" s="8"/>
      <c r="N70" s="8"/>
      <c r="O70" s="8"/>
      <c r="P70" s="8"/>
      <c r="Q70" s="8"/>
      <c r="R70" s="8"/>
    </row>
    <row r="71" spans="6:18" x14ac:dyDescent="0.2">
      <c r="F71" s="43"/>
      <c r="G71" s="8"/>
      <c r="H71" s="8"/>
      <c r="I71" s="8"/>
      <c r="J71" s="8"/>
      <c r="K71" s="8"/>
      <c r="L71" s="8"/>
      <c r="M71" s="8"/>
      <c r="N71" s="8"/>
      <c r="O71" s="8"/>
      <c r="P71" s="8"/>
      <c r="Q71" s="8"/>
      <c r="R71" s="8"/>
    </row>
    <row r="72" spans="6:18" x14ac:dyDescent="0.2">
      <c r="F72" s="43"/>
      <c r="G72" s="8"/>
      <c r="H72" s="8"/>
      <c r="I72" s="8"/>
      <c r="J72" s="8"/>
      <c r="K72" s="8"/>
      <c r="L72" s="8"/>
      <c r="M72" s="8"/>
      <c r="N72" s="8"/>
      <c r="O72" s="8"/>
      <c r="P72" s="8"/>
      <c r="Q72" s="8"/>
      <c r="R72" s="8"/>
    </row>
    <row r="73" spans="6:18" x14ac:dyDescent="0.2">
      <c r="F73" s="43"/>
      <c r="G73" s="8"/>
      <c r="H73" s="8"/>
      <c r="I73" s="8"/>
      <c r="J73" s="8"/>
      <c r="K73" s="8"/>
      <c r="L73" s="8"/>
      <c r="M73" s="8"/>
      <c r="N73" s="8"/>
      <c r="O73" s="8"/>
      <c r="P73" s="8"/>
      <c r="Q73" s="8"/>
      <c r="R73" s="8"/>
    </row>
    <row r="74" spans="6:18" x14ac:dyDescent="0.2">
      <c r="F74" s="43"/>
      <c r="G74" s="8"/>
      <c r="H74" s="8"/>
      <c r="I74" s="8"/>
      <c r="J74" s="8"/>
      <c r="K74" s="8"/>
      <c r="L74" s="8"/>
      <c r="M74" s="8"/>
      <c r="N74" s="8"/>
      <c r="O74" s="8"/>
      <c r="P74" s="8"/>
      <c r="Q74" s="8"/>
      <c r="R74" s="8"/>
    </row>
    <row r="75" spans="6:18" x14ac:dyDescent="0.2">
      <c r="F75" s="43"/>
      <c r="G75" s="8"/>
      <c r="H75" s="8"/>
      <c r="I75" s="8"/>
      <c r="J75" s="8"/>
      <c r="K75" s="8"/>
      <c r="L75" s="8"/>
      <c r="M75" s="8"/>
      <c r="N75" s="8"/>
      <c r="O75" s="8"/>
      <c r="P75" s="8"/>
      <c r="Q75" s="8"/>
      <c r="R75" s="8"/>
    </row>
    <row r="76" spans="6:18" x14ac:dyDescent="0.2">
      <c r="F76" s="43"/>
      <c r="G76" s="8"/>
      <c r="H76" s="8"/>
      <c r="I76" s="8"/>
      <c r="J76" s="8"/>
      <c r="K76" s="8"/>
      <c r="L76" s="8"/>
      <c r="M76" s="8"/>
      <c r="N76" s="8"/>
      <c r="O76" s="8"/>
      <c r="P76" s="8"/>
      <c r="Q76" s="8"/>
      <c r="R76" s="8"/>
    </row>
    <row r="77" spans="6:18" x14ac:dyDescent="0.2">
      <c r="F77" s="43"/>
      <c r="G77" s="8"/>
      <c r="H77" s="8"/>
      <c r="I77" s="8"/>
      <c r="J77" s="8"/>
      <c r="K77" s="8"/>
      <c r="L77" s="8"/>
      <c r="M77" s="8"/>
      <c r="N77" s="8"/>
      <c r="O77" s="8"/>
      <c r="P77" s="8"/>
      <c r="Q77" s="8"/>
      <c r="R77" s="8"/>
    </row>
    <row r="78" spans="6:18" x14ac:dyDescent="0.2">
      <c r="F78" s="43"/>
      <c r="G78" s="8"/>
      <c r="H78" s="8"/>
      <c r="I78" s="8"/>
      <c r="J78" s="8"/>
      <c r="K78" s="8"/>
      <c r="L78" s="8"/>
      <c r="M78" s="8"/>
      <c r="N78" s="8"/>
      <c r="O78" s="8"/>
      <c r="P78" s="8"/>
      <c r="Q78" s="8"/>
      <c r="R78" s="8"/>
    </row>
    <row r="79" spans="6:18" x14ac:dyDescent="0.2">
      <c r="F79" s="43"/>
      <c r="G79" s="8"/>
      <c r="H79" s="8"/>
      <c r="I79" s="8"/>
      <c r="J79" s="8"/>
      <c r="K79" s="8"/>
      <c r="L79" s="8"/>
      <c r="M79" s="8"/>
      <c r="N79" s="8"/>
      <c r="O79" s="8"/>
      <c r="P79" s="8"/>
      <c r="Q79" s="8"/>
      <c r="R79" s="8"/>
    </row>
    <row r="80" spans="6:18" x14ac:dyDescent="0.2">
      <c r="F80" s="43"/>
      <c r="G80" s="8"/>
      <c r="H80" s="8"/>
      <c r="I80" s="8"/>
      <c r="J80" s="8"/>
      <c r="K80" s="8"/>
      <c r="L80" s="8"/>
      <c r="M80" s="8"/>
      <c r="N80" s="8"/>
      <c r="O80" s="8"/>
      <c r="P80" s="8"/>
      <c r="Q80" s="8"/>
      <c r="R80" s="8"/>
    </row>
    <row r="81" spans="6:18" x14ac:dyDescent="0.2">
      <c r="F81" s="43"/>
      <c r="G81" s="8"/>
      <c r="H81" s="8"/>
      <c r="I81" s="8"/>
      <c r="J81" s="8"/>
      <c r="K81" s="8"/>
      <c r="L81" s="8"/>
      <c r="M81" s="8"/>
      <c r="N81" s="8"/>
      <c r="O81" s="8"/>
      <c r="P81" s="8"/>
      <c r="Q81" s="8"/>
      <c r="R81" s="11"/>
    </row>
    <row r="82" spans="6:18" x14ac:dyDescent="0.2">
      <c r="F82" s="43"/>
      <c r="G82" s="8"/>
      <c r="H82" s="8"/>
      <c r="I82" s="8"/>
      <c r="J82" s="8"/>
      <c r="K82" s="8"/>
      <c r="L82" s="8"/>
      <c r="M82" s="8"/>
      <c r="N82" s="8"/>
      <c r="O82" s="8"/>
      <c r="P82" s="8"/>
      <c r="Q82" s="8"/>
      <c r="R82" s="11"/>
    </row>
    <row r="83" spans="6:18" x14ac:dyDescent="0.2">
      <c r="F83" s="43"/>
      <c r="G83" s="8"/>
      <c r="H83" s="8"/>
      <c r="I83" s="8"/>
      <c r="J83" s="8"/>
      <c r="K83" s="8"/>
      <c r="L83" s="8"/>
      <c r="M83" s="8"/>
      <c r="N83" s="8"/>
      <c r="O83" s="8"/>
      <c r="P83" s="8"/>
      <c r="Q83" s="8"/>
      <c r="R83" s="8"/>
    </row>
    <row r="84" spans="6:18" x14ac:dyDescent="0.2">
      <c r="F84" s="43"/>
      <c r="G84" s="8"/>
      <c r="H84" s="8"/>
      <c r="I84" s="8"/>
      <c r="J84" s="8"/>
      <c r="K84" s="8"/>
      <c r="L84" s="8"/>
      <c r="M84" s="8"/>
      <c r="N84" s="8"/>
      <c r="O84" s="8"/>
      <c r="P84" s="8"/>
      <c r="Q84" s="8"/>
      <c r="R84" s="8"/>
    </row>
    <row r="85" spans="6:18" x14ac:dyDescent="0.2">
      <c r="F85" s="43"/>
      <c r="G85" s="8"/>
      <c r="H85" s="8"/>
      <c r="I85" s="8"/>
      <c r="J85" s="8"/>
      <c r="K85" s="8"/>
      <c r="L85" s="8"/>
      <c r="M85" s="8"/>
      <c r="N85" s="8"/>
      <c r="O85" s="8"/>
      <c r="P85" s="8"/>
      <c r="Q85" s="8"/>
      <c r="R85" s="8"/>
    </row>
    <row r="86" spans="6:18" x14ac:dyDescent="0.2">
      <c r="F86" s="43"/>
      <c r="G86" s="8"/>
      <c r="H86" s="8"/>
      <c r="I86" s="8"/>
      <c r="J86" s="8"/>
      <c r="K86" s="8"/>
      <c r="L86" s="8"/>
      <c r="M86" s="8"/>
      <c r="N86" s="8"/>
      <c r="O86" s="8"/>
      <c r="P86" s="8"/>
      <c r="Q86" s="8"/>
      <c r="R86" s="8"/>
    </row>
    <row r="87" spans="6:18" x14ac:dyDescent="0.2">
      <c r="F87" s="43"/>
      <c r="G87" s="8"/>
      <c r="H87" s="8"/>
      <c r="I87" s="8"/>
      <c r="J87" s="8"/>
      <c r="K87" s="8"/>
      <c r="L87" s="8"/>
      <c r="M87" s="8"/>
      <c r="N87" s="8"/>
      <c r="O87" s="8"/>
      <c r="P87" s="8"/>
      <c r="Q87" s="8"/>
      <c r="R87" s="8"/>
    </row>
    <row r="88" spans="6:18" x14ac:dyDescent="0.2">
      <c r="F88" s="43"/>
      <c r="G88" s="8"/>
      <c r="H88" s="8"/>
      <c r="I88" s="8"/>
      <c r="J88" s="8"/>
      <c r="K88" s="8"/>
      <c r="L88" s="8"/>
      <c r="M88" s="8"/>
      <c r="N88" s="8"/>
      <c r="O88" s="8"/>
      <c r="P88" s="8"/>
      <c r="Q88" s="8"/>
      <c r="R88" s="8"/>
    </row>
    <row r="89" spans="6:18" x14ac:dyDescent="0.2">
      <c r="F89" s="43"/>
      <c r="G89" s="8"/>
      <c r="H89" s="8"/>
      <c r="I89" s="8"/>
      <c r="J89" s="8"/>
      <c r="K89" s="8"/>
      <c r="L89" s="8"/>
      <c r="M89" s="8"/>
      <c r="N89" s="8"/>
      <c r="O89" s="8"/>
      <c r="P89" s="8"/>
      <c r="Q89" s="8"/>
      <c r="R89" s="8"/>
    </row>
    <row r="90" spans="6:18" x14ac:dyDescent="0.2">
      <c r="F90" s="43"/>
      <c r="G90" s="8"/>
      <c r="H90" s="8"/>
      <c r="I90" s="8"/>
      <c r="J90" s="8"/>
      <c r="K90" s="8"/>
      <c r="L90" s="8"/>
      <c r="M90" s="8"/>
      <c r="N90" s="8"/>
      <c r="O90" s="8"/>
      <c r="P90" s="8"/>
      <c r="Q90" s="8"/>
      <c r="R90" s="8"/>
    </row>
    <row r="91" spans="6:18" x14ac:dyDescent="0.2">
      <c r="F91" s="43"/>
      <c r="G91" s="8"/>
      <c r="H91" s="8"/>
      <c r="I91" s="8"/>
      <c r="J91" s="8"/>
      <c r="K91" s="8"/>
      <c r="L91" s="8"/>
      <c r="M91" s="8"/>
      <c r="N91" s="8"/>
      <c r="O91" s="8"/>
      <c r="P91" s="8"/>
      <c r="Q91" s="8"/>
      <c r="R91" s="8"/>
    </row>
    <row r="92" spans="6:18" x14ac:dyDescent="0.2">
      <c r="F92" s="43"/>
      <c r="G92" s="8"/>
      <c r="H92" s="8"/>
      <c r="I92" s="8"/>
      <c r="J92" s="8"/>
      <c r="K92" s="8"/>
      <c r="L92" s="8"/>
      <c r="M92" s="8"/>
      <c r="N92" s="8"/>
      <c r="O92" s="8"/>
      <c r="P92" s="8"/>
      <c r="Q92" s="8"/>
      <c r="R92" s="8"/>
    </row>
    <row r="93" spans="6:18" x14ac:dyDescent="0.2">
      <c r="F93" s="43"/>
      <c r="G93" s="8"/>
      <c r="H93" s="8"/>
      <c r="I93" s="8"/>
      <c r="J93" s="8"/>
      <c r="K93" s="8"/>
      <c r="L93" s="8"/>
      <c r="M93" s="8"/>
      <c r="N93" s="8"/>
      <c r="O93" s="8"/>
      <c r="P93" s="8"/>
      <c r="Q93" s="8"/>
      <c r="R93" s="8"/>
    </row>
    <row r="94" spans="6:18" x14ac:dyDescent="0.2">
      <c r="F94" s="43"/>
      <c r="G94" s="8"/>
      <c r="H94" s="8"/>
      <c r="I94" s="8"/>
      <c r="J94" s="8"/>
      <c r="K94" s="8"/>
      <c r="L94" s="8"/>
      <c r="M94" s="8"/>
      <c r="N94" s="8"/>
      <c r="O94" s="8"/>
      <c r="P94" s="8"/>
      <c r="Q94" s="8"/>
      <c r="R94" s="8"/>
    </row>
    <row r="95" spans="6:18" x14ac:dyDescent="0.2">
      <c r="F95" s="43"/>
      <c r="G95" s="8"/>
      <c r="H95" s="8"/>
      <c r="I95" s="8"/>
      <c r="J95" s="8"/>
      <c r="K95" s="8"/>
      <c r="L95" s="8"/>
      <c r="M95" s="8"/>
      <c r="N95" s="8"/>
      <c r="O95" s="8"/>
      <c r="P95" s="8"/>
      <c r="Q95" s="8"/>
      <c r="R95" s="8"/>
    </row>
    <row r="96" spans="6:18" x14ac:dyDescent="0.2">
      <c r="F96" s="43"/>
      <c r="G96" s="8"/>
      <c r="H96" s="8"/>
      <c r="I96" s="8"/>
      <c r="J96" s="8"/>
      <c r="K96" s="8"/>
      <c r="L96" s="8"/>
      <c r="M96" s="8"/>
      <c r="N96" s="8"/>
      <c r="O96" s="8"/>
      <c r="P96" s="8"/>
      <c r="Q96" s="8"/>
      <c r="R96" s="8"/>
    </row>
    <row r="97" spans="6:18" x14ac:dyDescent="0.2">
      <c r="F97" s="43"/>
      <c r="G97" s="8"/>
      <c r="H97" s="8"/>
      <c r="I97" s="8"/>
      <c r="J97" s="8"/>
      <c r="K97" s="8"/>
      <c r="L97" s="8"/>
      <c r="M97" s="8"/>
      <c r="N97" s="8"/>
      <c r="O97" s="8"/>
      <c r="P97" s="8"/>
      <c r="Q97" s="8"/>
      <c r="R97" s="8"/>
    </row>
    <row r="98" spans="6:18" x14ac:dyDescent="0.2">
      <c r="F98" s="43"/>
      <c r="G98" s="8"/>
      <c r="H98" s="8"/>
      <c r="I98" s="8"/>
      <c r="J98" s="8"/>
      <c r="K98" s="8"/>
      <c r="L98" s="8"/>
      <c r="M98" s="8"/>
      <c r="N98" s="8"/>
      <c r="O98" s="8"/>
      <c r="P98" s="8"/>
      <c r="Q98" s="8"/>
      <c r="R98" s="8"/>
    </row>
    <row r="99" spans="6:18" x14ac:dyDescent="0.2">
      <c r="F99" s="43"/>
      <c r="G99" s="8"/>
      <c r="H99" s="8"/>
      <c r="I99" s="8"/>
      <c r="J99" s="8"/>
      <c r="K99" s="8"/>
      <c r="L99" s="8"/>
      <c r="M99" s="8"/>
      <c r="N99" s="8"/>
      <c r="O99" s="8"/>
      <c r="P99" s="8"/>
      <c r="Q99" s="8"/>
      <c r="R99" s="8"/>
    </row>
    <row r="100" spans="6:18" x14ac:dyDescent="0.2">
      <c r="F100" s="43"/>
      <c r="G100" s="8"/>
      <c r="H100" s="8"/>
      <c r="I100" s="8"/>
      <c r="J100" s="8"/>
      <c r="K100" s="8"/>
      <c r="L100" s="8"/>
      <c r="M100" s="8"/>
      <c r="N100" s="8"/>
      <c r="O100" s="8"/>
      <c r="P100" s="8"/>
      <c r="Q100" s="8"/>
      <c r="R100" s="8"/>
    </row>
    <row r="101" spans="6:18" x14ac:dyDescent="0.2">
      <c r="F101" s="43"/>
      <c r="G101" s="8"/>
      <c r="H101" s="8"/>
      <c r="I101" s="8"/>
      <c r="J101" s="8"/>
      <c r="K101" s="8"/>
      <c r="L101" s="8"/>
      <c r="M101" s="8"/>
      <c r="N101" s="8"/>
      <c r="O101" s="8"/>
      <c r="P101" s="8"/>
      <c r="Q101" s="8"/>
      <c r="R101" s="8"/>
    </row>
    <row r="102" spans="6:18" x14ac:dyDescent="0.2">
      <c r="F102" s="43"/>
      <c r="G102" s="8"/>
      <c r="H102" s="8"/>
      <c r="I102" s="8"/>
      <c r="J102" s="8"/>
      <c r="K102" s="8"/>
      <c r="L102" s="8"/>
      <c r="M102" s="8"/>
      <c r="N102" s="8"/>
      <c r="O102" s="8"/>
      <c r="P102" s="8"/>
      <c r="Q102" s="8"/>
      <c r="R102" s="8"/>
    </row>
    <row r="103" spans="6:18" x14ac:dyDescent="0.2">
      <c r="F103" s="43"/>
      <c r="G103" s="8"/>
      <c r="H103" s="8"/>
      <c r="I103" s="8"/>
      <c r="J103" s="8"/>
      <c r="K103" s="8"/>
      <c r="L103" s="8"/>
      <c r="M103" s="8"/>
      <c r="N103" s="8"/>
      <c r="O103" s="8"/>
      <c r="P103" s="8"/>
      <c r="Q103" s="8"/>
      <c r="R103" s="8"/>
    </row>
    <row r="104" spans="6:18" x14ac:dyDescent="0.2">
      <c r="F104" s="43"/>
      <c r="G104" s="8"/>
      <c r="H104" s="8"/>
      <c r="I104" s="8"/>
      <c r="J104" s="8"/>
      <c r="K104" s="8"/>
      <c r="L104" s="8"/>
      <c r="M104" s="8"/>
      <c r="N104" s="8"/>
      <c r="O104" s="8"/>
      <c r="P104" s="8"/>
      <c r="Q104" s="8"/>
      <c r="R104" s="8"/>
    </row>
    <row r="105" spans="6:18" x14ac:dyDescent="0.2">
      <c r="F105" s="43"/>
      <c r="G105" s="8"/>
      <c r="H105" s="8"/>
      <c r="I105" s="8"/>
      <c r="J105" s="8"/>
      <c r="K105" s="8"/>
      <c r="L105" s="8"/>
      <c r="M105" s="8"/>
      <c r="N105" s="8"/>
      <c r="O105" s="8"/>
      <c r="P105" s="8"/>
      <c r="Q105" s="8"/>
      <c r="R105" s="8"/>
    </row>
    <row r="106" spans="6:18" x14ac:dyDescent="0.2">
      <c r="F106" s="43"/>
      <c r="G106" s="8"/>
      <c r="H106" s="8"/>
      <c r="I106" s="8"/>
      <c r="J106" s="8"/>
      <c r="K106" s="8"/>
      <c r="L106" s="8"/>
      <c r="M106" s="8"/>
      <c r="N106" s="8"/>
      <c r="O106" s="8"/>
      <c r="P106" s="8"/>
      <c r="Q106" s="8"/>
      <c r="R106" s="8"/>
    </row>
    <row r="107" spans="6:18" x14ac:dyDescent="0.2">
      <c r="F107" s="43"/>
      <c r="G107" s="8"/>
      <c r="H107" s="8"/>
      <c r="I107" s="8"/>
      <c r="J107" s="8"/>
      <c r="K107" s="8"/>
      <c r="L107" s="8"/>
      <c r="M107" s="8"/>
      <c r="N107" s="8"/>
      <c r="O107" s="8"/>
      <c r="P107" s="8"/>
      <c r="Q107" s="8"/>
      <c r="R107" s="8"/>
    </row>
    <row r="108" spans="6:18" x14ac:dyDescent="0.2">
      <c r="F108" s="43"/>
      <c r="G108" s="8"/>
      <c r="H108" s="8"/>
      <c r="I108" s="8"/>
      <c r="J108" s="8"/>
      <c r="K108" s="8"/>
      <c r="L108" s="8"/>
      <c r="M108" s="8"/>
      <c r="N108" s="8"/>
      <c r="O108" s="8"/>
      <c r="P108" s="8"/>
      <c r="Q108" s="8"/>
      <c r="R108" s="8"/>
    </row>
    <row r="109" spans="6:18" x14ac:dyDescent="0.2">
      <c r="F109" s="43"/>
      <c r="G109" s="8"/>
      <c r="H109" s="8"/>
      <c r="I109" s="8"/>
      <c r="J109" s="8"/>
      <c r="K109" s="8"/>
      <c r="L109" s="8"/>
      <c r="M109" s="8"/>
      <c r="N109" s="8"/>
      <c r="O109" s="8"/>
      <c r="P109" s="8"/>
      <c r="Q109" s="8"/>
      <c r="R109" s="8"/>
    </row>
    <row r="110" spans="6:18" x14ac:dyDescent="0.2">
      <c r="F110" s="43"/>
      <c r="G110" s="8"/>
      <c r="H110" s="8"/>
      <c r="I110" s="8"/>
      <c r="J110" s="8"/>
      <c r="K110" s="8"/>
      <c r="L110" s="8"/>
      <c r="M110" s="8"/>
      <c r="N110" s="8"/>
      <c r="O110" s="8"/>
      <c r="P110" s="8"/>
      <c r="Q110" s="8"/>
      <c r="R110" s="8"/>
    </row>
    <row r="111" spans="6:18" x14ac:dyDescent="0.2">
      <c r="F111" s="43"/>
      <c r="G111" s="8"/>
      <c r="H111" s="8"/>
      <c r="I111" s="8"/>
      <c r="J111" s="8"/>
      <c r="K111" s="8"/>
      <c r="L111" s="8"/>
      <c r="M111" s="8"/>
      <c r="N111" s="8"/>
      <c r="O111" s="8"/>
      <c r="P111" s="8"/>
      <c r="Q111" s="8"/>
      <c r="R111" s="8"/>
    </row>
    <row r="112" spans="6:18" x14ac:dyDescent="0.2">
      <c r="F112" s="43"/>
      <c r="G112" s="8"/>
      <c r="H112" s="8"/>
      <c r="I112" s="8"/>
      <c r="J112" s="8"/>
      <c r="K112" s="8"/>
      <c r="L112" s="8"/>
      <c r="M112" s="8"/>
      <c r="N112" s="8"/>
      <c r="O112" s="8"/>
      <c r="P112" s="8"/>
      <c r="Q112" s="8"/>
      <c r="R112" s="8"/>
    </row>
    <row r="113" spans="6:18" x14ac:dyDescent="0.2">
      <c r="F113" s="43"/>
      <c r="G113" s="8"/>
      <c r="H113" s="8"/>
      <c r="I113" s="8"/>
      <c r="J113" s="8"/>
      <c r="K113" s="8"/>
      <c r="L113" s="8"/>
      <c r="M113" s="8"/>
      <c r="N113" s="8"/>
      <c r="O113" s="8"/>
      <c r="P113" s="8"/>
      <c r="Q113" s="8"/>
      <c r="R113" s="8"/>
    </row>
    <row r="114" spans="6:18" x14ac:dyDescent="0.2">
      <c r="F114" s="43"/>
      <c r="G114" s="8"/>
      <c r="H114" s="8"/>
      <c r="I114" s="8"/>
      <c r="J114" s="8"/>
      <c r="K114" s="8"/>
      <c r="L114" s="8"/>
      <c r="M114" s="8"/>
      <c r="N114" s="8"/>
      <c r="O114" s="8"/>
      <c r="P114" s="8"/>
      <c r="Q114" s="8"/>
      <c r="R114" s="8"/>
    </row>
    <row r="115" spans="6:18" x14ac:dyDescent="0.2">
      <c r="F115" s="43"/>
      <c r="G115" s="8"/>
      <c r="H115" s="8"/>
      <c r="I115" s="8"/>
      <c r="J115" s="8"/>
      <c r="K115" s="8"/>
      <c r="L115" s="8"/>
      <c r="M115" s="8"/>
      <c r="N115" s="8"/>
      <c r="O115" s="8"/>
      <c r="P115" s="8"/>
      <c r="Q115" s="8"/>
      <c r="R115" s="8"/>
    </row>
    <row r="116" spans="6:18" x14ac:dyDescent="0.2">
      <c r="F116" s="43"/>
      <c r="G116" s="8"/>
      <c r="H116" s="8"/>
      <c r="I116" s="8"/>
      <c r="J116" s="8"/>
      <c r="K116" s="8"/>
      <c r="L116" s="8"/>
      <c r="M116" s="8"/>
      <c r="N116" s="8"/>
      <c r="O116" s="8"/>
      <c r="P116" s="8"/>
      <c r="Q116" s="8"/>
      <c r="R116" s="8"/>
    </row>
    <row r="117" spans="6:18" x14ac:dyDescent="0.2">
      <c r="F117" s="43"/>
      <c r="G117" s="8"/>
      <c r="H117" s="8"/>
      <c r="I117" s="8"/>
      <c r="J117" s="8"/>
      <c r="K117" s="8"/>
      <c r="L117" s="8"/>
      <c r="M117" s="8"/>
      <c r="N117" s="8"/>
      <c r="O117" s="8"/>
      <c r="P117" s="8"/>
      <c r="Q117" s="8"/>
      <c r="R117" s="8"/>
    </row>
    <row r="118" spans="6:18" x14ac:dyDescent="0.2">
      <c r="F118" s="43"/>
      <c r="G118" s="8"/>
      <c r="H118" s="8"/>
      <c r="I118" s="8"/>
      <c r="J118" s="8"/>
      <c r="K118" s="8"/>
      <c r="L118" s="8"/>
      <c r="M118" s="8"/>
      <c r="N118" s="8"/>
      <c r="O118" s="8"/>
      <c r="P118" s="8"/>
      <c r="Q118" s="8"/>
      <c r="R118" s="8"/>
    </row>
    <row r="119" spans="6:18" x14ac:dyDescent="0.2">
      <c r="F119" s="43"/>
      <c r="G119" s="8"/>
      <c r="H119" s="8"/>
      <c r="I119" s="8"/>
      <c r="J119" s="8"/>
      <c r="K119" s="8"/>
      <c r="L119" s="8"/>
      <c r="M119" s="8"/>
      <c r="N119" s="8"/>
      <c r="O119" s="8"/>
      <c r="P119" s="8"/>
      <c r="Q119" s="8"/>
      <c r="R119" s="8"/>
    </row>
    <row r="120" spans="6:18" x14ac:dyDescent="0.2">
      <c r="F120" s="43"/>
      <c r="G120" s="8"/>
      <c r="H120" s="8"/>
      <c r="I120" s="8"/>
      <c r="J120" s="8"/>
      <c r="K120" s="8"/>
      <c r="L120" s="8"/>
      <c r="M120" s="8"/>
      <c r="N120" s="8"/>
      <c r="O120" s="8"/>
      <c r="P120" s="8"/>
      <c r="Q120" s="8"/>
      <c r="R120" s="8"/>
    </row>
    <row r="121" spans="6:18" x14ac:dyDescent="0.2">
      <c r="F121" s="43"/>
      <c r="G121" s="8"/>
      <c r="H121" s="8"/>
      <c r="I121" s="8"/>
      <c r="J121" s="8"/>
      <c r="K121" s="8"/>
      <c r="L121" s="8"/>
      <c r="M121" s="8"/>
      <c r="N121" s="8"/>
      <c r="O121" s="8"/>
      <c r="P121" s="8"/>
      <c r="Q121" s="8"/>
      <c r="R121" s="8"/>
    </row>
    <row r="122" spans="6:18" x14ac:dyDescent="0.2">
      <c r="F122" s="43"/>
      <c r="G122" s="8"/>
      <c r="H122" s="8"/>
      <c r="I122" s="8"/>
      <c r="J122" s="8"/>
      <c r="K122" s="8"/>
      <c r="L122" s="8"/>
      <c r="M122" s="8"/>
      <c r="N122" s="8"/>
      <c r="O122" s="8"/>
      <c r="P122" s="8"/>
      <c r="Q122" s="8"/>
      <c r="R122" s="8"/>
    </row>
    <row r="123" spans="6:18" x14ac:dyDescent="0.2">
      <c r="F123" s="43"/>
      <c r="G123" s="8"/>
      <c r="H123" s="8"/>
      <c r="I123" s="8"/>
      <c r="J123" s="8"/>
      <c r="K123" s="8"/>
      <c r="L123" s="8"/>
      <c r="M123" s="8"/>
      <c r="N123" s="8"/>
      <c r="O123" s="8"/>
      <c r="P123" s="8"/>
      <c r="Q123" s="8"/>
      <c r="R123" s="8"/>
    </row>
    <row r="124" spans="6:18" x14ac:dyDescent="0.2">
      <c r="F124" s="43"/>
      <c r="G124" s="8"/>
      <c r="H124" s="8"/>
      <c r="I124" s="8"/>
      <c r="J124" s="8"/>
      <c r="K124" s="8"/>
      <c r="L124" s="8"/>
      <c r="M124" s="8"/>
      <c r="N124" s="8"/>
      <c r="O124" s="8"/>
      <c r="P124" s="8"/>
      <c r="Q124" s="8"/>
      <c r="R124" s="8"/>
    </row>
    <row r="125" spans="6:18" x14ac:dyDescent="0.2">
      <c r="F125" s="43"/>
      <c r="G125" s="8"/>
      <c r="H125" s="8"/>
      <c r="I125" s="8"/>
      <c r="J125" s="8"/>
      <c r="K125" s="8"/>
      <c r="L125" s="8"/>
      <c r="M125" s="8"/>
      <c r="N125" s="8"/>
      <c r="O125" s="8"/>
      <c r="P125" s="8"/>
      <c r="Q125" s="8"/>
      <c r="R125" s="8"/>
    </row>
    <row r="126" spans="6:18" x14ac:dyDescent="0.2">
      <c r="F126" s="43"/>
      <c r="G126" s="8"/>
      <c r="H126" s="8"/>
      <c r="I126" s="8"/>
      <c r="J126" s="8"/>
      <c r="K126" s="8"/>
      <c r="L126" s="8"/>
      <c r="M126" s="8"/>
      <c r="N126" s="8"/>
      <c r="O126" s="8"/>
      <c r="P126" s="8"/>
      <c r="Q126" s="8"/>
      <c r="R126" s="8"/>
    </row>
    <row r="127" spans="6:18" x14ac:dyDescent="0.2">
      <c r="F127" s="43"/>
      <c r="G127" s="8"/>
      <c r="H127" s="8"/>
      <c r="I127" s="8"/>
      <c r="J127" s="8"/>
      <c r="K127" s="8"/>
      <c r="L127" s="8"/>
      <c r="M127" s="8"/>
      <c r="N127" s="8"/>
      <c r="O127" s="8"/>
      <c r="P127" s="8"/>
      <c r="Q127" s="8"/>
      <c r="R127" s="8"/>
    </row>
    <row r="128" spans="6:18" x14ac:dyDescent="0.2">
      <c r="F128" s="43"/>
      <c r="G128" s="8"/>
      <c r="H128" s="8"/>
      <c r="I128" s="8"/>
      <c r="J128" s="8"/>
      <c r="K128" s="8"/>
      <c r="L128" s="8"/>
      <c r="M128" s="8"/>
      <c r="N128" s="8"/>
      <c r="O128" s="8"/>
      <c r="P128" s="8"/>
      <c r="Q128" s="8"/>
      <c r="R128" s="8"/>
    </row>
    <row r="129" spans="6:18" x14ac:dyDescent="0.2">
      <c r="F129" s="43"/>
      <c r="G129" s="8"/>
      <c r="H129" s="8"/>
      <c r="I129" s="8"/>
      <c r="J129" s="8"/>
      <c r="K129" s="8"/>
      <c r="L129" s="8"/>
      <c r="M129" s="8"/>
      <c r="N129" s="8"/>
      <c r="O129" s="8"/>
      <c r="P129" s="8"/>
      <c r="Q129" s="8"/>
      <c r="R129" s="8"/>
    </row>
    <row r="130" spans="6:18" x14ac:dyDescent="0.2">
      <c r="F130" s="43"/>
      <c r="G130" s="8"/>
      <c r="H130" s="8"/>
      <c r="I130" s="8"/>
      <c r="J130" s="8"/>
      <c r="K130" s="8"/>
      <c r="L130" s="8"/>
      <c r="M130" s="8"/>
      <c r="N130" s="8"/>
      <c r="O130" s="8"/>
      <c r="P130" s="8"/>
      <c r="Q130" s="8"/>
      <c r="R130" s="8"/>
    </row>
    <row r="131" spans="6:18" x14ac:dyDescent="0.2">
      <c r="F131" s="43"/>
      <c r="G131" s="8"/>
    </row>
  </sheetData>
  <mergeCells count="82">
    <mergeCell ref="J28:J29"/>
    <mergeCell ref="B58:R58"/>
    <mergeCell ref="H49:H50"/>
    <mergeCell ref="H37:H39"/>
    <mergeCell ref="H51:H53"/>
    <mergeCell ref="B54:B56"/>
    <mergeCell ref="C54:C56"/>
    <mergeCell ref="D54:D56"/>
    <mergeCell ref="E54:E56"/>
    <mergeCell ref="F54:F56"/>
    <mergeCell ref="G54:G56"/>
    <mergeCell ref="B49:B53"/>
    <mergeCell ref="C49:C53"/>
    <mergeCell ref="D49:D53"/>
    <mergeCell ref="E49:E53"/>
    <mergeCell ref="F49:F53"/>
    <mergeCell ref="G49:G53"/>
    <mergeCell ref="G43:G48"/>
    <mergeCell ref="B41:B42"/>
    <mergeCell ref="C41:C42"/>
    <mergeCell ref="D41:D42"/>
    <mergeCell ref="E41:E42"/>
    <mergeCell ref="F41:F42"/>
    <mergeCell ref="G41:G42"/>
    <mergeCell ref="B43:B48"/>
    <mergeCell ref="C43:C48"/>
    <mergeCell ref="D43:D48"/>
    <mergeCell ref="E43:E48"/>
    <mergeCell ref="F43:F48"/>
    <mergeCell ref="G37:G40"/>
    <mergeCell ref="B30:B36"/>
    <mergeCell ref="C30:C36"/>
    <mergeCell ref="D30:D36"/>
    <mergeCell ref="E30:E36"/>
    <mergeCell ref="F30:F36"/>
    <mergeCell ref="G30:G36"/>
    <mergeCell ref="B37:B40"/>
    <mergeCell ref="C37:C40"/>
    <mergeCell ref="D37:D40"/>
    <mergeCell ref="E37:E40"/>
    <mergeCell ref="F37:F40"/>
    <mergeCell ref="H30:H31"/>
    <mergeCell ref="B28:B29"/>
    <mergeCell ref="C28:C29"/>
    <mergeCell ref="D28:D29"/>
    <mergeCell ref="E28:E29"/>
    <mergeCell ref="F28:F29"/>
    <mergeCell ref="G28:G29"/>
    <mergeCell ref="H28:H29"/>
    <mergeCell ref="P22:R22"/>
    <mergeCell ref="B24:B27"/>
    <mergeCell ref="C24:C27"/>
    <mergeCell ref="D24:D27"/>
    <mergeCell ref="E24:E27"/>
    <mergeCell ref="F24:F27"/>
    <mergeCell ref="G24:G27"/>
    <mergeCell ref="H22:H23"/>
    <mergeCell ref="I22:I23"/>
    <mergeCell ref="J22:J23"/>
    <mergeCell ref="K22:K23"/>
    <mergeCell ref="L22:L23"/>
    <mergeCell ref="M22:O22"/>
    <mergeCell ref="B22:B23"/>
    <mergeCell ref="C22:C23"/>
    <mergeCell ref="D22:D23"/>
    <mergeCell ref="E22:E23"/>
    <mergeCell ref="F22:F23"/>
    <mergeCell ref="G22:G23"/>
    <mergeCell ref="B19:E19"/>
    <mergeCell ref="F19:L19"/>
    <mergeCell ref="M19:O19"/>
    <mergeCell ref="P19:R19"/>
    <mergeCell ref="B20:E20"/>
    <mergeCell ref="F20:L20"/>
    <mergeCell ref="M20:O20"/>
    <mergeCell ref="P20:R20"/>
    <mergeCell ref="B18:R18"/>
    <mergeCell ref="B14:D17"/>
    <mergeCell ref="E14:R15"/>
    <mergeCell ref="E16:K16"/>
    <mergeCell ref="L16:R16"/>
    <mergeCell ref="E17:R17"/>
  </mergeCells>
  <conditionalFormatting sqref="Q56:Q57 Q40 Q36:Q37 Q42:Q43 Q27:Q31">
    <cfRule type="containsText" dxfId="41" priority="81" operator="containsText" text="Abierta">
      <formula>NOT(ISERROR(SEARCH("Abierta",Q27)))</formula>
    </cfRule>
  </conditionalFormatting>
  <conditionalFormatting sqref="Q56:Q57 Q40 Q36:Q37 Q27:Q31 Q42:Q43">
    <cfRule type="containsText" dxfId="40" priority="82" operator="containsText" text="Incumplida">
      <formula>NOT(ISERROR(SEARCH("Incumplida",Q27)))</formula>
    </cfRule>
    <cfRule type="containsText" dxfId="39" priority="83" operator="containsText" text="Cerrada">
      <formula>NOT(ISERROR(SEARCH("Cerrada",Q27)))</formula>
    </cfRule>
    <cfRule type="iconSet" priority="84">
      <iconSet iconSet="3Symbols">
        <cfvo type="percent" val="0"/>
        <cfvo type="percent" val="33"/>
        <cfvo type="percent" val="67"/>
      </iconSet>
    </cfRule>
    <cfRule type="colorScale" priority="85">
      <colorScale>
        <cfvo type="min"/>
        <cfvo type="percentile" val="50"/>
        <cfvo type="max"/>
        <color rgb="FFF8696B"/>
        <color rgb="FFFFEB84"/>
        <color rgb="FF63BE7B"/>
      </colorScale>
    </cfRule>
  </conditionalFormatting>
  <conditionalFormatting sqref="Q49:Q51 Q53">
    <cfRule type="containsText" dxfId="38" priority="76" operator="containsText" text="Abierta">
      <formula>NOT(ISERROR(SEARCH("Abierta",Q49)))</formula>
    </cfRule>
  </conditionalFormatting>
  <conditionalFormatting sqref="Q49:Q51 Q53">
    <cfRule type="containsText" dxfId="37" priority="77" operator="containsText" text="Incumplida">
      <formula>NOT(ISERROR(SEARCH("Incumplida",Q49)))</formula>
    </cfRule>
    <cfRule type="containsText" dxfId="36" priority="78" operator="containsText" text="Cerrada">
      <formula>NOT(ISERROR(SEARCH("Cerrada",Q49)))</formula>
    </cfRule>
    <cfRule type="iconSet" priority="79">
      <iconSet iconSet="3Symbols">
        <cfvo type="percent" val="0"/>
        <cfvo type="percent" val="33"/>
        <cfvo type="percent" val="67"/>
      </iconSet>
    </cfRule>
    <cfRule type="colorScale" priority="80">
      <colorScale>
        <cfvo type="min"/>
        <cfvo type="percentile" val="50"/>
        <cfvo type="max"/>
        <color rgb="FFF8696B"/>
        <color rgb="FFFFEB84"/>
        <color rgb="FF63BE7B"/>
      </colorScale>
    </cfRule>
  </conditionalFormatting>
  <conditionalFormatting sqref="Q54">
    <cfRule type="containsText" dxfId="35" priority="71" operator="containsText" text="Abierta">
      <formula>NOT(ISERROR(SEARCH("Abierta",Q54)))</formula>
    </cfRule>
  </conditionalFormatting>
  <conditionalFormatting sqref="Q54">
    <cfRule type="containsText" dxfId="34" priority="72" operator="containsText" text="Incumplida">
      <formula>NOT(ISERROR(SEARCH("Incumplida",Q54)))</formula>
    </cfRule>
    <cfRule type="containsText" dxfId="33" priority="73" operator="containsText" text="Cerrada">
      <formula>NOT(ISERROR(SEARCH("Cerrada",Q54)))</formula>
    </cfRule>
    <cfRule type="iconSet" priority="74">
      <iconSet iconSet="3Symbols">
        <cfvo type="percent" val="0"/>
        <cfvo type="percent" val="33"/>
        <cfvo type="percent" val="67"/>
      </iconSet>
    </cfRule>
    <cfRule type="colorScale" priority="75">
      <colorScale>
        <cfvo type="min"/>
        <cfvo type="percentile" val="50"/>
        <cfvo type="max"/>
        <color rgb="FFF8696B"/>
        <color rgb="FFFFEB84"/>
        <color rgb="FF63BE7B"/>
      </colorScale>
    </cfRule>
  </conditionalFormatting>
  <conditionalFormatting sqref="Q39">
    <cfRule type="containsText" dxfId="32" priority="66" operator="containsText" text="Abierta">
      <formula>NOT(ISERROR(SEARCH("Abierta",Q39)))</formula>
    </cfRule>
  </conditionalFormatting>
  <conditionalFormatting sqref="Q39">
    <cfRule type="containsText" dxfId="31" priority="67" operator="containsText" text="Incumplida">
      <formula>NOT(ISERROR(SEARCH("Incumplida",Q39)))</formula>
    </cfRule>
    <cfRule type="containsText" dxfId="30" priority="68" operator="containsText" text="Cerrada">
      <formula>NOT(ISERROR(SEARCH("Cerrada",Q39)))</formula>
    </cfRule>
    <cfRule type="iconSet" priority="69">
      <iconSet iconSet="3Symbols">
        <cfvo type="percent" val="0"/>
        <cfvo type="percent" val="33"/>
        <cfvo type="percent" val="67"/>
      </iconSet>
    </cfRule>
    <cfRule type="colorScale" priority="70">
      <colorScale>
        <cfvo type="min"/>
        <cfvo type="percentile" val="50"/>
        <cfvo type="max"/>
        <color rgb="FFF8696B"/>
        <color rgb="FFFFEB84"/>
        <color rgb="FF63BE7B"/>
      </colorScale>
    </cfRule>
  </conditionalFormatting>
  <conditionalFormatting sqref="Q38">
    <cfRule type="containsText" dxfId="29" priority="61" operator="containsText" text="Abierta">
      <formula>NOT(ISERROR(SEARCH("Abierta",Q38)))</formula>
    </cfRule>
  </conditionalFormatting>
  <conditionalFormatting sqref="Q38">
    <cfRule type="containsText" dxfId="28" priority="62" operator="containsText" text="Incumplida">
      <formula>NOT(ISERROR(SEARCH("Incumplida",Q38)))</formula>
    </cfRule>
    <cfRule type="containsText" dxfId="27" priority="63" operator="containsText" text="Cerrada">
      <formula>NOT(ISERROR(SEARCH("Cerrada",Q38)))</formula>
    </cfRule>
    <cfRule type="iconSet" priority="64">
      <iconSet iconSet="3Symbols">
        <cfvo type="percent" val="0"/>
        <cfvo type="percent" val="33"/>
        <cfvo type="percent" val="67"/>
      </iconSet>
    </cfRule>
    <cfRule type="colorScale" priority="65">
      <colorScale>
        <cfvo type="min"/>
        <cfvo type="percentile" val="50"/>
        <cfvo type="max"/>
        <color rgb="FFF8696B"/>
        <color rgb="FFFFEB84"/>
        <color rgb="FF63BE7B"/>
      </colorScale>
    </cfRule>
  </conditionalFormatting>
  <conditionalFormatting sqref="Q45">
    <cfRule type="containsText" dxfId="26" priority="56" operator="containsText" text="Abierta">
      <formula>NOT(ISERROR(SEARCH("Abierta",Q45)))</formula>
    </cfRule>
  </conditionalFormatting>
  <conditionalFormatting sqref="Q45">
    <cfRule type="containsText" dxfId="25" priority="57" operator="containsText" text="Incumplida">
      <formula>NOT(ISERROR(SEARCH("Incumplida",Q45)))</formula>
    </cfRule>
    <cfRule type="containsText" dxfId="24" priority="58" operator="containsText" text="Cerrada">
      <formula>NOT(ISERROR(SEARCH("Cerrada",Q45)))</formula>
    </cfRule>
    <cfRule type="iconSet" priority="59">
      <iconSet iconSet="3Symbols">
        <cfvo type="percent" val="0"/>
        <cfvo type="percent" val="33"/>
        <cfvo type="percent" val="67"/>
      </iconSet>
    </cfRule>
    <cfRule type="colorScale" priority="60">
      <colorScale>
        <cfvo type="min"/>
        <cfvo type="percentile" val="50"/>
        <cfvo type="max"/>
        <color rgb="FFF8696B"/>
        <color rgb="FFFFEB84"/>
        <color rgb="FF63BE7B"/>
      </colorScale>
    </cfRule>
  </conditionalFormatting>
  <conditionalFormatting sqref="Q44">
    <cfRule type="containsText" dxfId="23" priority="41" operator="containsText" text="Abierta">
      <formula>NOT(ISERROR(SEARCH("Abierta",Q44)))</formula>
    </cfRule>
  </conditionalFormatting>
  <conditionalFormatting sqref="Q44">
    <cfRule type="containsText" dxfId="22" priority="42" operator="containsText" text="Incumplida">
      <formula>NOT(ISERROR(SEARCH("Incumplida",Q44)))</formula>
    </cfRule>
    <cfRule type="containsText" dxfId="21" priority="43" operator="containsText" text="Cerrada">
      <formula>NOT(ISERROR(SEARCH("Cerrada",Q44)))</formula>
    </cfRule>
    <cfRule type="iconSet" priority="44">
      <iconSet iconSet="3Symbols">
        <cfvo type="percent" val="0"/>
        <cfvo type="percent" val="33"/>
        <cfvo type="percent" val="67"/>
      </iconSet>
    </cfRule>
    <cfRule type="colorScale" priority="45">
      <colorScale>
        <cfvo type="min"/>
        <cfvo type="percentile" val="50"/>
        <cfvo type="max"/>
        <color rgb="FFF8696B"/>
        <color rgb="FFFFEB84"/>
        <color rgb="FF63BE7B"/>
      </colorScale>
    </cfRule>
  </conditionalFormatting>
  <conditionalFormatting sqref="Q32:Q35">
    <cfRule type="containsText" dxfId="20" priority="36" operator="containsText" text="Abierta">
      <formula>NOT(ISERROR(SEARCH("Abierta",Q32)))</formula>
    </cfRule>
  </conditionalFormatting>
  <conditionalFormatting sqref="Q32:Q35">
    <cfRule type="containsText" dxfId="19" priority="37" operator="containsText" text="Incumplida">
      <formula>NOT(ISERROR(SEARCH("Incumplida",Q32)))</formula>
    </cfRule>
    <cfRule type="containsText" dxfId="18" priority="38" operator="containsText" text="Cerrada">
      <formula>NOT(ISERROR(SEARCH("Cerrada",Q32)))</formula>
    </cfRule>
    <cfRule type="iconSet" priority="39">
      <iconSet iconSet="3Symbols">
        <cfvo type="percent" val="0"/>
        <cfvo type="percent" val="33"/>
        <cfvo type="percent" val="67"/>
      </iconSet>
    </cfRule>
    <cfRule type="colorScale" priority="40">
      <colorScale>
        <cfvo type="min"/>
        <cfvo type="percentile" val="50"/>
        <cfvo type="max"/>
        <color rgb="FFF8696B"/>
        <color rgb="FFFFEB84"/>
        <color rgb="FF63BE7B"/>
      </colorScale>
    </cfRule>
  </conditionalFormatting>
  <conditionalFormatting sqref="Q25:Q26">
    <cfRule type="containsText" dxfId="17" priority="31" operator="containsText" text="Abierta">
      <formula>NOT(ISERROR(SEARCH("Abierta",Q25)))</formula>
    </cfRule>
  </conditionalFormatting>
  <conditionalFormatting sqref="Q25:Q26">
    <cfRule type="containsText" dxfId="16" priority="32" operator="containsText" text="Incumplida">
      <formula>NOT(ISERROR(SEARCH("Incumplida",Q25)))</formula>
    </cfRule>
    <cfRule type="containsText" dxfId="15" priority="33" operator="containsText" text="Cerrada">
      <formula>NOT(ISERROR(SEARCH("Cerrada",Q25)))</formula>
    </cfRule>
    <cfRule type="iconSet" priority="34">
      <iconSet iconSet="3Symbols">
        <cfvo type="percent" val="0"/>
        <cfvo type="percent" val="33"/>
        <cfvo type="percent" val="67"/>
      </iconSet>
    </cfRule>
    <cfRule type="colorScale" priority="35">
      <colorScale>
        <cfvo type="min"/>
        <cfvo type="percentile" val="50"/>
        <cfvo type="max"/>
        <color rgb="FFF8696B"/>
        <color rgb="FFFFEB84"/>
        <color rgb="FF63BE7B"/>
      </colorScale>
    </cfRule>
  </conditionalFormatting>
  <conditionalFormatting sqref="Q41">
    <cfRule type="containsText" dxfId="14" priority="21" operator="containsText" text="Abierta">
      <formula>NOT(ISERROR(SEARCH("Abierta",Q41)))</formula>
    </cfRule>
  </conditionalFormatting>
  <conditionalFormatting sqref="Q41">
    <cfRule type="containsText" dxfId="13" priority="22" operator="containsText" text="Incumplida">
      <formula>NOT(ISERROR(SEARCH("Incumplida",Q41)))</formula>
    </cfRule>
    <cfRule type="containsText" dxfId="12" priority="23" operator="containsText" text="Cerrada">
      <formula>NOT(ISERROR(SEARCH("Cerrada",Q41)))</formula>
    </cfRule>
    <cfRule type="iconSet" priority="24">
      <iconSet iconSet="3Symbols">
        <cfvo type="percent" val="0"/>
        <cfvo type="percent" val="33"/>
        <cfvo type="percent" val="67"/>
      </iconSet>
    </cfRule>
    <cfRule type="colorScale" priority="25">
      <colorScale>
        <cfvo type="min"/>
        <cfvo type="percentile" val="50"/>
        <cfvo type="max"/>
        <color rgb="FFF8696B"/>
        <color rgb="FFFFEB84"/>
        <color rgb="FF63BE7B"/>
      </colorScale>
    </cfRule>
  </conditionalFormatting>
  <conditionalFormatting sqref="Q46:Q48">
    <cfRule type="containsText" dxfId="11" priority="16" operator="containsText" text="Abierta">
      <formula>NOT(ISERROR(SEARCH("Abierta",Q46)))</formula>
    </cfRule>
  </conditionalFormatting>
  <conditionalFormatting sqref="Q46:Q48">
    <cfRule type="containsText" dxfId="10" priority="17" operator="containsText" text="Incumplida">
      <formula>NOT(ISERROR(SEARCH("Incumplida",Q46)))</formula>
    </cfRule>
    <cfRule type="containsText" dxfId="9" priority="18" operator="containsText" text="Cerrada">
      <formula>NOT(ISERROR(SEARCH("Cerrada",Q46)))</formula>
    </cfRule>
    <cfRule type="iconSet" priority="19">
      <iconSet iconSet="3Symbols">
        <cfvo type="percent" val="0"/>
        <cfvo type="percent" val="33"/>
        <cfvo type="percent" val="67"/>
      </iconSet>
    </cfRule>
    <cfRule type="colorScale" priority="20">
      <colorScale>
        <cfvo type="min"/>
        <cfvo type="percentile" val="50"/>
        <cfvo type="max"/>
        <color rgb="FFF8696B"/>
        <color rgb="FFFFEB84"/>
        <color rgb="FF63BE7B"/>
      </colorScale>
    </cfRule>
  </conditionalFormatting>
  <conditionalFormatting sqref="Q52">
    <cfRule type="containsText" dxfId="8" priority="11" operator="containsText" text="Abierta">
      <formula>NOT(ISERROR(SEARCH("Abierta",Q52)))</formula>
    </cfRule>
  </conditionalFormatting>
  <conditionalFormatting sqref="Q52">
    <cfRule type="containsText" dxfId="7" priority="12" operator="containsText" text="Incumplida">
      <formula>NOT(ISERROR(SEARCH("Incumplida",Q52)))</formula>
    </cfRule>
    <cfRule type="containsText" dxfId="6" priority="13" operator="containsText" text="Cerrada">
      <formula>NOT(ISERROR(SEARCH("Cerrada",Q52)))</formula>
    </cfRule>
    <cfRule type="iconSet" priority="14">
      <iconSet iconSet="3Symbols">
        <cfvo type="percent" val="0"/>
        <cfvo type="percent" val="33"/>
        <cfvo type="percent" val="67"/>
      </iconSet>
    </cfRule>
    <cfRule type="colorScale" priority="15">
      <colorScale>
        <cfvo type="min"/>
        <cfvo type="percentile" val="50"/>
        <cfvo type="max"/>
        <color rgb="FFF8696B"/>
        <color rgb="FFFFEB84"/>
        <color rgb="FF63BE7B"/>
      </colorScale>
    </cfRule>
  </conditionalFormatting>
  <conditionalFormatting sqref="Q55">
    <cfRule type="containsText" dxfId="5" priority="6" operator="containsText" text="Abierta">
      <formula>NOT(ISERROR(SEARCH("Abierta",Q55)))</formula>
    </cfRule>
  </conditionalFormatting>
  <conditionalFormatting sqref="Q55">
    <cfRule type="containsText" dxfId="4" priority="7" operator="containsText" text="Incumplida">
      <formula>NOT(ISERROR(SEARCH("Incumplida",Q55)))</formula>
    </cfRule>
    <cfRule type="containsText" dxfId="3" priority="8" operator="containsText" text="Cerrada">
      <formula>NOT(ISERROR(SEARCH("Cerrada",Q55)))</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24">
    <cfRule type="containsText" dxfId="2" priority="1" operator="containsText" text="Abierta">
      <formula>NOT(ISERROR(SEARCH("Abierta",Q24)))</formula>
    </cfRule>
  </conditionalFormatting>
  <conditionalFormatting sqref="Q24">
    <cfRule type="containsText" dxfId="1" priority="2" operator="containsText" text="Incumplida">
      <formula>NOT(ISERROR(SEARCH("Incumplida",Q24)))</formula>
    </cfRule>
    <cfRule type="containsText" dxfId="0"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dataValidations count="4">
    <dataValidation type="list" allowBlank="1" showInputMessage="1" showErrorMessage="1" sqref="E24 E57 E37 E43 E41 E49:E54 E28:E31">
      <formula1>evidencias</formula1>
    </dataValidation>
    <dataValidation type="list" allowBlank="1" showInputMessage="1" showErrorMessage="1" sqref="D24 D57 D37 D43 D41 D49:D54 D28:D31">
      <formula1>origen</formula1>
    </dataValidation>
    <dataValidation type="list" allowBlank="1" showInputMessage="1" showErrorMessage="1" sqref="H54:H57 H51 H40:H49 H30 H32:H37 H24:H28">
      <formula1>$H$2:$H$4</formula1>
    </dataValidation>
    <dataValidation type="list" allowBlank="1" showInputMessage="1" showErrorMessage="1" sqref="Q24:Q57">
      <formula1>estado</formula1>
    </dataValidation>
  </dataValidations>
  <printOptions horizontalCentered="1"/>
  <pageMargins left="0.39370078740157483" right="0.39370078740157483" top="0.59055118110236227" bottom="0.98425196850393704" header="0" footer="0.59055118110236227"/>
  <pageSetup scale="50" orientation="landscape" horizontalDpi="1200" verticalDpi="1200" r:id="rId1"/>
  <headerFooter>
    <oddFooter>&amp;L&amp;8Calle 26 No.57-41 Torre 8, Pisos 7 y 8 CEMSA – C.P. 111321
PBX: 3779555 – Información: Línea 195
www.umv.gov.co&amp;C&amp;8CEM-FM-004
Página &amp;P de &amp;P</oddFooter>
  </headerFooter>
  <ignoredErrors>
    <ignoredError sqref="K52 L29 L2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12" ma:contentTypeDescription="Crear nuevo documento." ma:contentTypeScope="" ma:versionID="0113731cda823b10a41fe1d4b54b0cee">
  <xsd:schema xmlns:xsd="http://www.w3.org/2001/XMLSchema" xmlns:xs="http://www.w3.org/2001/XMLSchema" xmlns:p="http://schemas.microsoft.com/office/2006/metadata/properties" xmlns:ns3="33a012fe-b885-4d95-b50d-c203d65e5fa0" xmlns:ns4="67f89381-77f0-4150-ac2c-af73d751b9a4" targetNamespace="http://schemas.microsoft.com/office/2006/metadata/properties" ma:root="true" ma:fieldsID="c1bdf86d7115ffe8bdfff0699e3dff93" ns3:_="" ns4:_="">
    <xsd:import namespace="33a012fe-b885-4d95-b50d-c203d65e5fa0"/>
    <xsd:import namespace="67f89381-77f0-4150-ac2c-af73d751b9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89381-77f0-4150-ac2c-af73d751b9a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67f89381-77f0-4150-ac2c-af73d751b9a4"/>
    <ds:schemaRef ds:uri="33a012fe-b885-4d95-b50d-c203d65e5fa0"/>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B63E7DB9-AE2D-4B95-87DF-54ACD025D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67f89381-77f0-4150-ac2c-af73d751b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10</vt:i4>
      </vt:variant>
    </vt:vector>
  </HeadingPairs>
  <TitlesOfParts>
    <vt:vector size="12" baseType="lpstr">
      <vt:lpstr>CEM-FM-004</vt:lpstr>
      <vt:lpstr>Plan de mejoramien AI 2020</vt:lpstr>
      <vt:lpstr>'CEM-FM-004'!Área_de_impresión</vt:lpstr>
      <vt:lpstr>'Plan de mejoramien AI 2020'!Área_de_impresión</vt:lpstr>
      <vt:lpstr>'Plan de mejoramien AI 2020'!estado</vt:lpstr>
      <vt:lpstr>estado</vt:lpstr>
      <vt:lpstr>'Plan de mejoramien AI 2020'!evidencias</vt:lpstr>
      <vt:lpstr>evidencias</vt:lpstr>
      <vt:lpstr>'Plan de mejoramien AI 2020'!origen</vt:lpstr>
      <vt:lpstr>origen</vt:lpstr>
      <vt:lpstr>'Plan de mejoramien AI 2020'!tipoaccion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2021-04-08T21:34:33Z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