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UMV\Documentos\ALMACEN 2020\INFORME DE GESTION A 31-12-2019\"/>
    </mc:Choice>
  </mc:AlternateContent>
  <xr:revisionPtr revIDLastSave="0" documentId="8_{BF7F61D2-3280-4B7D-B825-3F9D4AAAF580}" xr6:coauthVersionLast="45" xr6:coauthVersionMax="45" xr10:uidLastSave="{00000000-0000-0000-0000-000000000000}"/>
  <bookViews>
    <workbookView xWindow="-120" yWindow="-120" windowWidth="29040" windowHeight="15840" activeTab="7" xr2:uid="{A520D25D-7405-416E-8E3D-8C0E92BED9E2}"/>
  </bookViews>
  <sheets>
    <sheet name="RES ACT" sheetId="2" r:id="rId1"/>
    <sheet name="ACTIVO DIC INVENTARIO" sheetId="1" r:id="rId2"/>
    <sheet name="RES DEV" sheetId="4" r:id="rId3"/>
    <sheet name="DEVOLUTIVOS DIC 2019" sheetId="3" r:id="rId4"/>
    <sheet name="RES MINA" sheetId="6" r:id="rId5"/>
    <sheet name="ALMACEN PRODUC" sheetId="5" r:id="rId6"/>
    <sheet name="RES ELVIRA" sheetId="9" r:id="rId7"/>
    <sheet name="ALMACEN ELVIRA" sheetId="8" r:id="rId8"/>
  </sheets>
  <definedNames>
    <definedName name="_xlnm._FilterDatabase" localSheetId="1" hidden="1">'ACTIVO DIC INVENTARIO'!$A$5:$J$703</definedName>
    <definedName name="_xlnm._FilterDatabase" localSheetId="7" hidden="1">'ALMACEN ELVIRA'!$A$5:$H$1253</definedName>
    <definedName name="_xlnm._FilterDatabase" localSheetId="5" hidden="1">'ALMACEN PRODUC'!$A$5:$H$608</definedName>
    <definedName name="_xlnm._FilterDatabase" localSheetId="3" hidden="1">'DEVOLUTIVOS DIC 2019'!$A$5:$K$2133</definedName>
    <definedName name="_Toc24993295" localSheetId="4">'RES MINA'!$F$15</definedName>
    <definedName name="_xlnm.Print_Area" localSheetId="7">'ALMACEN ELVIRA'!$A$1:$E$1253</definedName>
    <definedName name="_xlnm.Print_Area" localSheetId="5">'ALMACEN PRODUC'!$A$1:$E$608</definedName>
    <definedName name="_xlnm.Print_Titles" localSheetId="7">'ALMACEN ELVIRA'!$1:$5</definedName>
    <definedName name="_xlnm.Print_Titles" localSheetId="5">'ALMACEN PRODUC'!$1:$5</definedName>
  </definedNames>
  <calcPr calcId="191029"/>
  <pivotCaches>
    <pivotCache cacheId="2" r:id="rId9"/>
    <pivotCache cacheId="6" r:id="rId10"/>
    <pivotCache cacheId="98" r:id="rId11"/>
    <pivotCache cacheId="102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6" l="1"/>
  <c r="I23" i="6"/>
  <c r="H23" i="6"/>
  <c r="I14" i="4"/>
  <c r="H14" i="4"/>
  <c r="G13" i="4"/>
  <c r="G12" i="4"/>
  <c r="H41" i="2"/>
  <c r="G41" i="2"/>
  <c r="H42" i="2"/>
  <c r="G42" i="2"/>
  <c r="H43" i="2"/>
  <c r="G43" i="2"/>
  <c r="H40" i="2"/>
  <c r="G40" i="2"/>
  <c r="H39" i="2"/>
  <c r="G39" i="2"/>
  <c r="H38" i="2"/>
  <c r="G38" i="2"/>
  <c r="H37" i="2"/>
  <c r="G37" i="2"/>
  <c r="H36" i="2"/>
  <c r="G36" i="2"/>
  <c r="H35" i="2"/>
  <c r="G35" i="2"/>
  <c r="H34" i="2"/>
  <c r="G34" i="2"/>
  <c r="H33" i="2"/>
  <c r="G33" i="2"/>
  <c r="G32" i="2"/>
  <c r="H32" i="2"/>
  <c r="H31" i="2"/>
  <c r="G31" i="2"/>
  <c r="H30" i="2"/>
  <c r="G30" i="2"/>
  <c r="H29" i="2"/>
  <c r="G29" i="2"/>
  <c r="H25" i="2"/>
  <c r="G25" i="2"/>
  <c r="H24" i="2"/>
  <c r="G24" i="2"/>
  <c r="J22" i="9"/>
  <c r="I22" i="9"/>
  <c r="H22" i="9"/>
  <c r="J21" i="9"/>
  <c r="I21" i="9"/>
  <c r="H21" i="9"/>
  <c r="J20" i="9"/>
  <c r="I20" i="9"/>
  <c r="H20" i="9"/>
  <c r="J19" i="9"/>
  <c r="I19" i="9"/>
  <c r="H19" i="9"/>
  <c r="J18" i="9"/>
  <c r="I18" i="9"/>
  <c r="H18" i="9"/>
  <c r="J17" i="9"/>
  <c r="I17" i="9"/>
  <c r="H17" i="9"/>
  <c r="J21" i="6"/>
  <c r="I21" i="6"/>
  <c r="H21" i="6"/>
  <c r="J20" i="6"/>
  <c r="I20" i="6"/>
  <c r="H20" i="6"/>
  <c r="J19" i="6"/>
  <c r="I19" i="6"/>
  <c r="H19" i="6"/>
  <c r="I13" i="4"/>
  <c r="H13" i="4"/>
  <c r="I12" i="4"/>
  <c r="H12" i="4"/>
  <c r="H23" i="9" l="1"/>
  <c r="I23" i="9"/>
  <c r="J23" i="9"/>
  <c r="G44" i="2"/>
  <c r="H44" i="2"/>
  <c r="H608" i="5" l="1"/>
  <c r="F608" i="5"/>
</calcChain>
</file>

<file path=xl/sharedStrings.xml><?xml version="1.0" encoding="utf-8"?>
<sst xmlns="http://schemas.openxmlformats.org/spreadsheetml/2006/main" count="20722" uniqueCount="5926">
  <si>
    <t>ITEM</t>
  </si>
  <si>
    <t>ID/ PLACA SIK</t>
  </si>
  <si>
    <t>GRUPO</t>
  </si>
  <si>
    <t>CUENTA</t>
  </si>
  <si>
    <t>PLACA ANTIGUA</t>
  </si>
  <si>
    <t>DESCRIPCION</t>
  </si>
  <si>
    <t>AÑO</t>
  </si>
  <si>
    <t>Valor Adquisición</t>
  </si>
  <si>
    <t>FUNCIONARIO CC</t>
  </si>
  <si>
    <t>NOMBRE FUNCIONARIO</t>
  </si>
  <si>
    <t>14   HERRAMIENTAS Y ACCESORIOS</t>
  </si>
  <si>
    <t xml:space="preserve">BOMBA DE RECIRCULACION DE ASFALTO Y EMULSION </t>
  </si>
  <si>
    <t>2016</t>
  </si>
  <si>
    <t>GILBERTO URUEÑA RODRIGUEZ</t>
  </si>
  <si>
    <t xml:space="preserve">ENGRASADORA TIPO PISTOLA </t>
  </si>
  <si>
    <t>JUAN HERNANDO LIZARAZO JARA</t>
  </si>
  <si>
    <t>HOLMAN YESID JIMENEZ CEPEDA</t>
  </si>
  <si>
    <t>JUEGO DE MARTILLOS X 8</t>
  </si>
  <si>
    <t>20170830I296-06</t>
  </si>
  <si>
    <t>KIT ESTACIONARIO PARA CONTROL DE DERRAMES (IGUAL ANTERIOR)</t>
  </si>
  <si>
    <t>SATURNINO RINCON BELTRAN</t>
  </si>
  <si>
    <t>20170830I296-04</t>
  </si>
  <si>
    <t>JHON FREDY JEREZ BLANCO</t>
  </si>
  <si>
    <t>20170830I296-05</t>
  </si>
  <si>
    <t>LLAVE ALEMANA</t>
  </si>
  <si>
    <t>DIANA PAOLA MUÑOZ GARCÍA</t>
  </si>
  <si>
    <t>LLAVE BRISTOL</t>
  </si>
  <si>
    <t>LLAVE DE TUBO</t>
  </si>
  <si>
    <t>LLAVES MIXTAS</t>
  </si>
  <si>
    <t>PONCHADORA HIDRAULICA</t>
  </si>
  <si>
    <t>JOAQUIN JEREZ CASAS</t>
  </si>
  <si>
    <t>SONDA EN FIBRA DE VIDRIO</t>
  </si>
  <si>
    <t>WINCHER CAPACIDAD 600 KG VELOCIDAD 22/37 m/min, VOLTAJE 220V-60HZ CON CABLE IWRC DIAMETRO 6,8 MILIMETROS POR 30 METROs POTENCIA MOTOR 2 HP  NP-419</t>
  </si>
  <si>
    <t>WILLIAM HUMBERTO SÁNCHEZ HERNÁNDEZ</t>
  </si>
  <si>
    <t>08   EQUIPO Y MAQUINARIA PARA CONSTRUCCION INDUSTRIA Y LABORES</t>
  </si>
  <si>
    <t>15-1949</t>
  </si>
  <si>
    <t>MARTILLO MONTABERT SO12A50021</t>
  </si>
  <si>
    <t>2005</t>
  </si>
  <si>
    <t>15-919</t>
  </si>
  <si>
    <t>DESPEGADOR LLANTAS HIDRAUL ARAðA   /   015968</t>
  </si>
  <si>
    <t>2004</t>
  </si>
  <si>
    <t>TEOFILO RUIZ HERNANDEZ</t>
  </si>
  <si>
    <t>12-0114</t>
  </si>
  <si>
    <t>ESCALERA TIPO GATO 3.74 MTS</t>
  </si>
  <si>
    <t>2011</t>
  </si>
  <si>
    <t>1400365</t>
  </si>
  <si>
    <t>ESCUADRA CON GRADOS</t>
  </si>
  <si>
    <t>2015</t>
  </si>
  <si>
    <t>1400366</t>
  </si>
  <si>
    <t>1400367</t>
  </si>
  <si>
    <t>1400368</t>
  </si>
  <si>
    <t>12-332</t>
  </si>
  <si>
    <t>ESTACION TOTAL TOPCON MODELO ES-105 / BS0491</t>
  </si>
  <si>
    <t>2013</t>
  </si>
  <si>
    <t>PABLO EMILIO ROCHA HERNADEZ</t>
  </si>
  <si>
    <t>9454</t>
  </si>
  <si>
    <t>GARRUCHA DE 5 TONELADAS   /   009454</t>
  </si>
  <si>
    <t>2003</t>
  </si>
  <si>
    <t>15974</t>
  </si>
  <si>
    <t>MACHIN   /   015974</t>
  </si>
  <si>
    <t>GONZALO MAHECHA VEGA</t>
  </si>
  <si>
    <t>1400044</t>
  </si>
  <si>
    <t>MOTOSIERRA HUSQVARNA 455 RANCHER</t>
  </si>
  <si>
    <t>1400046</t>
  </si>
  <si>
    <t>1400131</t>
  </si>
  <si>
    <t>MOTOSIERRA STIHL</t>
  </si>
  <si>
    <t>15-975</t>
  </si>
  <si>
    <t>SIERRA-MANDRIL SC-16-HP4   /   000838</t>
  </si>
  <si>
    <t>1999</t>
  </si>
  <si>
    <t>EDILBERTO FORERO CASTAÑEDA</t>
  </si>
  <si>
    <t>10   EQUIPO Y MAQUINARIA PARA LABORATORIO</t>
  </si>
  <si>
    <t>15-1892</t>
  </si>
  <si>
    <t>PRENSA COMPRESORA MARSHALL</t>
  </si>
  <si>
    <t>2008</t>
  </si>
  <si>
    <t>1000018</t>
  </si>
  <si>
    <t>VIGA BENKELMAN DOBLE</t>
  </si>
  <si>
    <t>DAVID ALEJANDRO PINZON ENCISO</t>
  </si>
  <si>
    <t>11   EQUIPO  Y MAQUINARIA PARA  MEDICINA</t>
  </si>
  <si>
    <t>1000034</t>
  </si>
  <si>
    <t>HUMEDOMETRO ANALOGO</t>
  </si>
  <si>
    <t>WILLINGTONG CONTRERAS CAMACHO</t>
  </si>
  <si>
    <t>1000035</t>
  </si>
  <si>
    <t>1000038</t>
  </si>
  <si>
    <t>KIT DE ACCESORIOS PARA HUMEDOMETROS</t>
  </si>
  <si>
    <t>1000032</t>
  </si>
  <si>
    <t>PEDESTAL DE COMPACTACION</t>
  </si>
  <si>
    <t>1000033</t>
  </si>
  <si>
    <t>07   EQUIPO Y MAQUINARIA PARA COMUNICACIÓN Y COMPUTACIÓN</t>
  </si>
  <si>
    <t>15-2285</t>
  </si>
  <si>
    <t>CONTROLLER DS 3400 FC</t>
  </si>
  <si>
    <t>2009</t>
  </si>
  <si>
    <t>JOSE GABRIEL GUERRA ALMENDRALES</t>
  </si>
  <si>
    <t>21   EQUIPO Y MAQUINARIA PARA COMPUTACION</t>
  </si>
  <si>
    <t>09UF4MH</t>
  </si>
  <si>
    <t>CPU CINEMA VIDEO MAC</t>
  </si>
  <si>
    <t>2012</t>
  </si>
  <si>
    <t>FERNEY SAAVEDRA ESTRADA</t>
  </si>
  <si>
    <t>909N6JL</t>
  </si>
  <si>
    <t>MONITOR CINEMA MAC</t>
  </si>
  <si>
    <t>900B6JL</t>
  </si>
  <si>
    <t>15-2286</t>
  </si>
  <si>
    <t>QLOGIC 4 GB FC</t>
  </si>
  <si>
    <t>15-2354</t>
  </si>
  <si>
    <t>SERVIDOR BLADECENTER:QLOGIC 4GB INTELLIGENT P</t>
  </si>
  <si>
    <t>15-2261</t>
  </si>
  <si>
    <t>SERVIDOR HS.22.2.80 GHZ</t>
  </si>
  <si>
    <t>15-1042</t>
  </si>
  <si>
    <t>SERVIDOR IBM X SERIE 220 PIII   /   001768</t>
  </si>
  <si>
    <t>2002</t>
  </si>
  <si>
    <t>12-0696</t>
  </si>
  <si>
    <t>SERVIDOR TIPO BLADE</t>
  </si>
  <si>
    <t>2007</t>
  </si>
  <si>
    <t>15-2061</t>
  </si>
  <si>
    <t>BANDA APILADORA DE PRODUCTOS DE 18 CON MOTOR</t>
  </si>
  <si>
    <t>JOSE ILBERTO MENDEZ LEON</t>
  </si>
  <si>
    <t>15-2062</t>
  </si>
  <si>
    <t>15-2063</t>
  </si>
  <si>
    <t>10-1005</t>
  </si>
  <si>
    <t>BARREDORA BOBCAT CON CAJON RECOLECTOR</t>
  </si>
  <si>
    <t>10-1006</t>
  </si>
  <si>
    <t>20170324IN0119</t>
  </si>
  <si>
    <t>BASCULA CAMIONERA 80 TONELADAS</t>
  </si>
  <si>
    <t>FANNY CRISTINA LARA VARGAS</t>
  </si>
  <si>
    <t>15-2205</t>
  </si>
  <si>
    <t>BASCULA CAMIONERA 80-100 TON.6-BCT-01 / 2010</t>
  </si>
  <si>
    <t>2010</t>
  </si>
  <si>
    <t>15-1297</t>
  </si>
  <si>
    <t>BULLDOZER FIAT ALLIS 14C/4-BFA-01</t>
  </si>
  <si>
    <t>2001</t>
  </si>
  <si>
    <t>263</t>
  </si>
  <si>
    <t>CABINA INST. BULLDOZER 3-141    /    000263</t>
  </si>
  <si>
    <t>1997</t>
  </si>
  <si>
    <t>264</t>
  </si>
  <si>
    <t>CABINA INST. CARGADOR 3-015   /   000264</t>
  </si>
  <si>
    <t>12-4201</t>
  </si>
  <si>
    <t>CALDERA DE ACEITE TERMICO MODELO PK-500 + ACC</t>
  </si>
  <si>
    <t>15-1362</t>
  </si>
  <si>
    <t>CAMION CARROTANQUE DE AGUA JAC OBI-157 / 3-CJ</t>
  </si>
  <si>
    <t>860025353-3</t>
  </si>
  <si>
    <t>SINTRAUNIOBRAS- JOSE GIRAL</t>
  </si>
  <si>
    <t>15-1363</t>
  </si>
  <si>
    <t>CAMION CARROTANQUE IRRIGADOR JAC OBI-137 / 3-</t>
  </si>
  <si>
    <t>800002</t>
  </si>
  <si>
    <t>CARGADOR CASE - RANGO PESADO 821F / SERIE NEF 4CFC-07</t>
  </si>
  <si>
    <t>ELIECER LINARES LOZADA</t>
  </si>
  <si>
    <t>800001</t>
  </si>
  <si>
    <t>CARGADOR CASE - RANGO PESADO 821F BARRAZ / SE</t>
  </si>
  <si>
    <t>JOSE ABEL ALBA NIÑO</t>
  </si>
  <si>
    <t>12-0522</t>
  </si>
  <si>
    <t>CARGADOR INTERNATIONAL/4-CII-01</t>
  </si>
  <si>
    <t>2006</t>
  </si>
  <si>
    <t>15-2082</t>
  </si>
  <si>
    <t>CARGADOR S-250 BOBCAT 2009</t>
  </si>
  <si>
    <t>JHON JAIRO CORDOBA CONTRERAS</t>
  </si>
  <si>
    <t>15-1360</t>
  </si>
  <si>
    <t>CARGADOR W190B NEW HOLLAND /4-CNH-06/ 2010</t>
  </si>
  <si>
    <t>SINTRAUNIOBRAS - MAURICIO RAMIREZ</t>
  </si>
  <si>
    <t>15-1583</t>
  </si>
  <si>
    <t>CILINDRO BITELLI/4-VBC-06</t>
  </si>
  <si>
    <t>3256</t>
  </si>
  <si>
    <t>CILINDRO MANUAL SEMCO/5-CMS-05</t>
  </si>
  <si>
    <t>1990</t>
  </si>
  <si>
    <t>15-1846</t>
  </si>
  <si>
    <t>CILINDRO STONE 6100/4-VWP-13</t>
  </si>
  <si>
    <t>15-1364</t>
  </si>
  <si>
    <t>COMPACTADOR DYNAPAC CP-142 / 4-CND-02</t>
  </si>
  <si>
    <t>15-2051</t>
  </si>
  <si>
    <t>COMPACTADOR NEUMATICO INGERSOLL RAND PT125R</t>
  </si>
  <si>
    <t>LUIS ALBERTO HERRERA ROJAS</t>
  </si>
  <si>
    <t>15-2230</t>
  </si>
  <si>
    <t>COMPACTADOR VERTICAL INGERSOLL RAND + MOTOR H</t>
  </si>
  <si>
    <t>15-1838</t>
  </si>
  <si>
    <t>COMPRESOR DE AIRE PORTATIL A.C.4 CAC-12 XAS-9</t>
  </si>
  <si>
    <t>15-1633</t>
  </si>
  <si>
    <t>COMPRESOR SULLAIR 4 CDS-06 2007</t>
  </si>
  <si>
    <t>SINTRAUNIOBRAS JOSE RAMIREZ</t>
  </si>
  <si>
    <t>15-1631</t>
  </si>
  <si>
    <t>COMPRESOR SULLAIR 4 CDS-07 2007</t>
  </si>
  <si>
    <t>15-1630</t>
  </si>
  <si>
    <t>COMPRESOR SULLAIR 4 CDS-08 2007</t>
  </si>
  <si>
    <t>15-1839</t>
  </si>
  <si>
    <t>COMPRESOR SULLAIR 4 CDS-09 2007</t>
  </si>
  <si>
    <t>15-1634</t>
  </si>
  <si>
    <t>COMPRESOR SULLAIR 4 CDS-10 2007</t>
  </si>
  <si>
    <t>15-1632</t>
  </si>
  <si>
    <t>COMPRESOR SULLAIR 4 CDS-11 2007</t>
  </si>
  <si>
    <t>SINTRAUNIOBRAS - MOISES ROJAS</t>
  </si>
  <si>
    <t>15-1937</t>
  </si>
  <si>
    <t>CORTADORA DE PAVIMENTO SAW DEVIL/5-CPS-01</t>
  </si>
  <si>
    <t>15-1938</t>
  </si>
  <si>
    <t>CORTADORA DE PAVIMENTO SAW DEVIL/5-CPS-03</t>
  </si>
  <si>
    <t>201193</t>
  </si>
  <si>
    <t>CUCHILLA TOPADORA CON ADAPTADOR 5 CTG-01 /200</t>
  </si>
  <si>
    <t>201194</t>
  </si>
  <si>
    <t>CUCHILLA TOPADORA CON ADAPTADOR 5 CTG-02/2009</t>
  </si>
  <si>
    <t>15-2222</t>
  </si>
  <si>
    <t>DERRETIDORA DE ASFALTO PARA FISURAS</t>
  </si>
  <si>
    <t>EDGAR ORLANDO GALINDO GAITAN</t>
  </si>
  <si>
    <t>12-0650</t>
  </si>
  <si>
    <t>ORLANDO ARDILA DIAZ</t>
  </si>
  <si>
    <t>4CN0949</t>
  </si>
  <si>
    <t>ELECTRO SOLDADOR LINCOLN RANGER 305D / D-722</t>
  </si>
  <si>
    <t>JORGE ENRIQUE MARROQUIN VANOY</t>
  </si>
  <si>
    <t>ELECTROBOMBA SUMERGIBLE DE 2in//1,5HP//CAUDAL 360 L/min A 110/220 V COLUMNA DE AGUA 11 m NP-391</t>
  </si>
  <si>
    <t>20170217I031-276</t>
  </si>
  <si>
    <t>EQUIPO DE CORTE POR PLASMA TRIFASICO (PORTATIL INDUSTRIAL) ITEM 276</t>
  </si>
  <si>
    <t>15-1804</t>
  </si>
  <si>
    <t>EQUIPO GENERADOR SOLDADOR   /   003329</t>
  </si>
  <si>
    <t>2000</t>
  </si>
  <si>
    <t>15-2060</t>
  </si>
  <si>
    <t>ESTRUCTURA DE SOPORTE DE LA ZARANDA Y CHUTES</t>
  </si>
  <si>
    <t>12-4202</t>
  </si>
  <si>
    <t>ESTRUCTURA PLATAFORMA CALDERA + TUBERIA DEL T</t>
  </si>
  <si>
    <t>20170404I147/4REC04</t>
  </si>
  <si>
    <t>EXCAVADORA SOBRE ORUGAS RANGO MEDIANO SERIE NO. DAC21OK5NGS5H5262  NO. INTERNO 4REC04</t>
  </si>
  <si>
    <t>ANDRES MAURICIO RAMIREZ FLOREZ</t>
  </si>
  <si>
    <t>20170404I148/4REC05</t>
  </si>
  <si>
    <t>EXCAVADORA SOBRE ORUGAS RANGO MEDIANO SERIE NO. DAC21OK5NGS5H5264 NO. INTERNO 4REC05</t>
  </si>
  <si>
    <t>SINTRAUNIOBRAS/ DARIO BELTRAN</t>
  </si>
  <si>
    <t>12-0673</t>
  </si>
  <si>
    <t>FRESADORA CON BANDA TRANSPORTADORA PM-102 CAT</t>
  </si>
  <si>
    <t>12-702</t>
  </si>
  <si>
    <t>FRESADORA DYNAPAC CON BANDA TRANSPORTADORA PL</t>
  </si>
  <si>
    <t>PEDRO ENRIQUE VIVAS SANCHEZ</t>
  </si>
  <si>
    <t>20170420I1594-PBW-03</t>
  </si>
  <si>
    <t>FRESADORA W-100 SERIAL NO.11100178 WIRTGEN NO, INTERNO 4-PBW-03</t>
  </si>
  <si>
    <t xml:space="preserve">SINTRAUNIOBRAS - MARO TULIO ALVARADO </t>
  </si>
  <si>
    <t>00008</t>
  </si>
  <si>
    <t>INSTALACIãN Y PUESTA EN MARCHA D LOS EQUIPOS (planta de asfalto)</t>
  </si>
  <si>
    <t>2014</t>
  </si>
  <si>
    <t>15-1296</t>
  </si>
  <si>
    <t>LUMINARIA ELECTRICA MOVIL AMIDA/5-PEA-01</t>
  </si>
  <si>
    <t>1995</t>
  </si>
  <si>
    <t>20108459</t>
  </si>
  <si>
    <t>LUMINARIA WACKER NEUSON MOD:LIGHT TOWER LTN6L</t>
  </si>
  <si>
    <t>20108460</t>
  </si>
  <si>
    <t>20188466</t>
  </si>
  <si>
    <t>20108458</t>
  </si>
  <si>
    <t>LUMINARIA WACRER NEUSON MOD:LIGHT TOWER LTN6L</t>
  </si>
  <si>
    <t>7113737</t>
  </si>
  <si>
    <t>MARTILLO HIDRAULICO BOBCAT MOD:880 SERIE:A00X</t>
  </si>
  <si>
    <t>510011</t>
  </si>
  <si>
    <t>MARTILLO HIDRAULICO MAVERICK 750 HSP /2009</t>
  </si>
  <si>
    <t>510013</t>
  </si>
  <si>
    <t>MARTILLO HIDRAULICO MAVERICK 750 HSP/2009</t>
  </si>
  <si>
    <t>03-6151</t>
  </si>
  <si>
    <t>MARTILLO NEUMATICO ROMPEPAVIMENTO 2007/5-MNP-</t>
  </si>
  <si>
    <t>73-6151</t>
  </si>
  <si>
    <t>94-6151</t>
  </si>
  <si>
    <t>95-8151</t>
  </si>
  <si>
    <t>83-6151</t>
  </si>
  <si>
    <t>93-8151</t>
  </si>
  <si>
    <t>23-6151</t>
  </si>
  <si>
    <t>53-6151</t>
  </si>
  <si>
    <t>63-6151</t>
  </si>
  <si>
    <t>15-1578</t>
  </si>
  <si>
    <t>MEZCLADORA CONCRETO/4-MST-01</t>
  </si>
  <si>
    <t>15-1895</t>
  </si>
  <si>
    <t>MINICARGADOR BOBCAT S-185/4-MBS-03</t>
  </si>
  <si>
    <t>15-1898</t>
  </si>
  <si>
    <t>MINICARGADOR BOBCAT S-185/4-MBS-06</t>
  </si>
  <si>
    <t>15-1900</t>
  </si>
  <si>
    <t>MINICARGADOR BOBCAT S-185/4-MBS-08</t>
  </si>
  <si>
    <t>800008</t>
  </si>
  <si>
    <t>MINICARGADOR CASE SR220 (FRESADORA, MARTILLO 4-MCS-16</t>
  </si>
  <si>
    <t>800007</t>
  </si>
  <si>
    <t>MINICARGADOR CASE SR220 (MARTILLO, FRESADORA</t>
  </si>
  <si>
    <t>800006</t>
  </si>
  <si>
    <t>MINICARGADOR CASE SR220 CON MARTILLO, BARREDO</t>
  </si>
  <si>
    <t>15-2235</t>
  </si>
  <si>
    <t>MINICARGADOR NEW HOLLAND 4-MNL-10</t>
  </si>
  <si>
    <t>15-2236</t>
  </si>
  <si>
    <t>MINICARGADOR NEW HOLLAND 4-MNL-11</t>
  </si>
  <si>
    <t>15-2237</t>
  </si>
  <si>
    <t>MINICARGADOR NEW HOLLAND 4-MNL-12</t>
  </si>
  <si>
    <t>800005</t>
  </si>
  <si>
    <t>MINICARGADOR SR220 + MARTILLO, BARREDORA, Y F</t>
  </si>
  <si>
    <t>2860</t>
  </si>
  <si>
    <t>MODULO CENTRAL Y DE PROTECCION   /   002860</t>
  </si>
  <si>
    <t>1993</t>
  </si>
  <si>
    <t>848</t>
  </si>
  <si>
    <t>MONTACARGA MOD.80/4-MNT-01</t>
  </si>
  <si>
    <t>15-2227</t>
  </si>
  <si>
    <t>MOTONIVELADORA NEW HOLLAND 4-MNN-06</t>
  </si>
  <si>
    <t>SINTRAUNIOBRAS - MISAEL RIAÑO</t>
  </si>
  <si>
    <t>15-2228</t>
  </si>
  <si>
    <t>MOTONIVELADORA NEW HOLLAND 4-MNN-07</t>
  </si>
  <si>
    <t>SINTRAUNIOBRAS - FABIO FONTECHA</t>
  </si>
  <si>
    <t>15-2229</t>
  </si>
  <si>
    <t>MOTONIVELADORA NEW HOLLAND 4-MNN-08</t>
  </si>
  <si>
    <t>15-2238</t>
  </si>
  <si>
    <t>MOTONIVELADORA NEW HOLLAND 4-MNN-09</t>
  </si>
  <si>
    <t>15-1745</t>
  </si>
  <si>
    <t>MOTOR BRIG STATION   /   001527</t>
  </si>
  <si>
    <t>15-1746</t>
  </si>
  <si>
    <t>MOTOR BRIG STATION   /   001528</t>
  </si>
  <si>
    <t>1529</t>
  </si>
  <si>
    <t>MOTOR BRIG STATION VANGUARD   /   001529</t>
  </si>
  <si>
    <t>15-1914</t>
  </si>
  <si>
    <t>MOTOR CILINDRO MANUAL  / RUGGERINI /   3615/C</t>
  </si>
  <si>
    <t>15-1915</t>
  </si>
  <si>
    <t>MOTOR CILINDRO MANUAL /   RUGGERINI / 3614</t>
  </si>
  <si>
    <t>15-1908</t>
  </si>
  <si>
    <t>MOTOR CILINDRO MANUAL /   RUGGERINI / 3616 /3</t>
  </si>
  <si>
    <t>15-1907</t>
  </si>
  <si>
    <t>MOTOR CILINDRO MANUAL /   RUGGERINI/   3617</t>
  </si>
  <si>
    <t>20170217I031-277</t>
  </si>
  <si>
    <t>PANTOGRAFO PARA CORTE CIRCULAR POR OXICORTE  ITEM 277</t>
  </si>
  <si>
    <t>20170203I066-4PVV04</t>
  </si>
  <si>
    <t>PAVIMENTADORA 1300-3 VOGELE SERIAL NO. 10110350 No. INTERNO 4PVV04</t>
  </si>
  <si>
    <t>15-1571</t>
  </si>
  <si>
    <t>PAVIMENTADORA BARBER GREEN/4-PVB-01</t>
  </si>
  <si>
    <t>SINTRAUNIOBRAS- EDGAR VAGAS</t>
  </si>
  <si>
    <t>15-2151</t>
  </si>
  <si>
    <t>PAVIMENTADORA DE LLANTAS DYNAPAC F-121 4-PVD-</t>
  </si>
  <si>
    <t>SINTRAUNIOBRAS - ORLANDO CALCETERO</t>
  </si>
  <si>
    <t>12-0672</t>
  </si>
  <si>
    <t>PAVIMENTADORA TEREX VDA-421/2009 4-PVT-02</t>
  </si>
  <si>
    <t>2960</t>
  </si>
  <si>
    <t>PLANTA DE ASFALTO CERADAPIDS   /   002960</t>
  </si>
  <si>
    <t>800009</t>
  </si>
  <si>
    <t>PLANTA DE ASFALTO MARCA ABL REF: ELVA-250</t>
  </si>
  <si>
    <t>00010</t>
  </si>
  <si>
    <t>PLANTA DE CONCRETO PARA LA FABRICACI¢N DE CON</t>
  </si>
  <si>
    <t>JEAN PAUL BERNAL BELTRAN</t>
  </si>
  <si>
    <t>2961</t>
  </si>
  <si>
    <t>PLANTA DE MEZCLA ASFALTICA   /   002961</t>
  </si>
  <si>
    <t>1996</t>
  </si>
  <si>
    <t>15-2090</t>
  </si>
  <si>
    <t>PLANTA TRITURADORA DE IMPACTO ASTECNIA 2009</t>
  </si>
  <si>
    <t>15-1562</t>
  </si>
  <si>
    <t>RECICLADORA CATERPILLAR RR-250/4-RCR-01</t>
  </si>
  <si>
    <t>15-1365</t>
  </si>
  <si>
    <t>REMOLQUE BUFALO 5-RTZ-10</t>
  </si>
  <si>
    <t>15-1366</t>
  </si>
  <si>
    <t>REMOLQUE BUFALO 5-RTZ-11</t>
  </si>
  <si>
    <t>15-1367</t>
  </si>
  <si>
    <t>REMOLQUE BUFALO 5-RTZ-12</t>
  </si>
  <si>
    <t>800004</t>
  </si>
  <si>
    <t>RETROCARGADOR 590SN CASE / SERIE NO. 12016</t>
  </si>
  <si>
    <t>HERNANDO ORTIZ VELASQUEZ</t>
  </si>
  <si>
    <t>800003</t>
  </si>
  <si>
    <t>RETROCARGADOR 590SN CASE / SERIE NO. 12068</t>
  </si>
  <si>
    <t>SINTRAUNIOBRAS - NELSON MOLI NA</t>
  </si>
  <si>
    <t>15-2232</t>
  </si>
  <si>
    <t>RETROCARGADOR NEW HOLLAND 4-RCN-6</t>
  </si>
  <si>
    <t>SINTRUNIOBRAS LUIS ALEJANDRO RODRIGUEZ</t>
  </si>
  <si>
    <t>15-2233</t>
  </si>
  <si>
    <t>RETROCARGADOR NEW HOLLAND 4-RCN-7</t>
  </si>
  <si>
    <t>15-2234</t>
  </si>
  <si>
    <t>RETROCARGADOR NEW HOLLAND 4-RCN-8</t>
  </si>
  <si>
    <t>15-1584</t>
  </si>
  <si>
    <t>RETROEXCAVADORA SAMSUNG SE-210/4-RES-02</t>
  </si>
  <si>
    <t>ANDRES MAURICIO MARTINEZ</t>
  </si>
  <si>
    <t>15-2058</t>
  </si>
  <si>
    <t>SEPARADOR MAGNETICO PARA BANDA DE 30</t>
  </si>
  <si>
    <t>15-2064</t>
  </si>
  <si>
    <t>TABLERO DE CONTROL Y PROTECCION</t>
  </si>
  <si>
    <t>15-1359</t>
  </si>
  <si>
    <t>TANQUE DE ALMACENAMIENTO DE EMULSION 2010</t>
  </si>
  <si>
    <t>20171905I186/4VCD10</t>
  </si>
  <si>
    <t>VIBROCOMPACTADOR PARA SUELOS DV207 SERIE DDDDV207NHNTH2157 NO. INTERNO 4VCD10</t>
  </si>
  <si>
    <t>20173105I199/4VCD11</t>
  </si>
  <si>
    <t>VIBROCOMPACTADOR PARA SUELOS DV207 SERIE DDDDV207NHNTH2158 NO. INTERNO 4VCD11</t>
  </si>
  <si>
    <t>SINTRAUNIOBRAS - JOE VICENTE GUTIERREZ</t>
  </si>
  <si>
    <t>20170404I146/4VHD02</t>
  </si>
  <si>
    <t>VIBROCOMPACTADOR TIPO MIXTO (TANDEM NEUMATICOS)  HAMM HD 14 VT SERIAL NO. H2013554 NO. INTERNO 4VHD02</t>
  </si>
  <si>
    <t>20170404I146/4VHD03</t>
  </si>
  <si>
    <t>VIBROCOMPACTADOR TIPO MIXTO (TANDEM NEUMATICOS)  HAMM HD 14 VT SERIAL NO. H2013576 NO. INTERNO 4VHD03</t>
  </si>
  <si>
    <t>SINTRAUNIOBRAS - JULIO ALBERTO SUAREZ</t>
  </si>
  <si>
    <t>20170404I146/4VHD04</t>
  </si>
  <si>
    <t>VIBROCOMPACTADOR TIPO MIXTO (TANDEM NEUMATICOS)  HAMM HD 14 VT SERIAL NO. H22013477 NO. INTERNO 4VHD04</t>
  </si>
  <si>
    <t>SINTRAUNIOBRAS - ARISTOBULO GONZALEZ</t>
  </si>
  <si>
    <t>20170303I073-4VCC08</t>
  </si>
  <si>
    <t>VIBROCOMPACTADOR TIPO MIXTO (TANDEM NEUMATICOS) CATERPILLAR MODELO CS-433E NO. INTERNO 4VCC08</t>
  </si>
  <si>
    <t>SEGUNDO BLANCO PELAYO</t>
  </si>
  <si>
    <t>20170303I074-4VCC09</t>
  </si>
  <si>
    <t>VIBROCOMPACTADOR TIPO MIXTO (TANDEM NEUMATICOS) CATERPILLAR MODELO CS-433E NO. INTERNO 4VCC09</t>
  </si>
  <si>
    <t>BELARMINO FIGUEROA LIZARAZO</t>
  </si>
  <si>
    <t>15-2059</t>
  </si>
  <si>
    <t>ZARANDA VIBRATORIA DE 4X14DE 2 NIVELES CON M</t>
  </si>
  <si>
    <t>1400360</t>
  </si>
  <si>
    <t>BARRICADA CON SENAL VIA CERRADA</t>
  </si>
  <si>
    <t>1400361</t>
  </si>
  <si>
    <t>BOMBA PARA EMULSION ASFALTICA 2   /   015</t>
  </si>
  <si>
    <t>20170215I259-285</t>
  </si>
  <si>
    <t>CALIBRADOR PIE DE REY DIGITAL HASTA 12" ITEM 285</t>
  </si>
  <si>
    <t>15-1466</t>
  </si>
  <si>
    <t>DIFERENCIAL ELECTRICA DE CADENA 3 TON.HHXG-K3</t>
  </si>
  <si>
    <t>15-1465</t>
  </si>
  <si>
    <t>DIFERENCIAL GRANDE BAJA MOTORES    /    01584</t>
  </si>
  <si>
    <t>12-0115</t>
  </si>
  <si>
    <t>ESCALERA TIPO GATO 6.13 MTS</t>
  </si>
  <si>
    <t>1400283</t>
  </si>
  <si>
    <t>ESTIBADOR DE ALTURAS CON CAP. DE 1 TON.</t>
  </si>
  <si>
    <t>19-1358</t>
  </si>
  <si>
    <t>KIT DE TIRO + MALACATE + LICUADORA/OBI 136</t>
  </si>
  <si>
    <t>19-1341</t>
  </si>
  <si>
    <t>KIT DE TIRO + MALACATE + LICUADORA/OBI 138</t>
  </si>
  <si>
    <t>SINTRAUNIOBRAS- JOSE LUIS BUITRAGO</t>
  </si>
  <si>
    <t>19-1342</t>
  </si>
  <si>
    <t>KIT DE TIRO + MALACATE + LICUADORA/OBI 139</t>
  </si>
  <si>
    <t>19-1343</t>
  </si>
  <si>
    <t>KIT DE TIRO + MALACATE + LICUADORA/OBI 140</t>
  </si>
  <si>
    <t>19-1352</t>
  </si>
  <si>
    <t>KIT DE TIRO + MALACATE + LICUADORA/OBI 142</t>
  </si>
  <si>
    <t>19-1356</t>
  </si>
  <si>
    <t>KIT DE TIRO + MALACATE + LICUADORA/OBI 143</t>
  </si>
  <si>
    <t>19-1344</t>
  </si>
  <si>
    <t>KIT DE TIRO + MALACATE + LICUADORA/OBI 144</t>
  </si>
  <si>
    <t>SINTRAUNIOBRAS-EDILBERTO PEÑA</t>
  </si>
  <si>
    <t>19-1345</t>
  </si>
  <si>
    <t>KIT DE TIRO + MALACATE + LICUADORA/OBI 145</t>
  </si>
  <si>
    <t>SINTRAUNIOBRAS- JUAN PABLO MUÑETO</t>
  </si>
  <si>
    <t>19-1351</t>
  </si>
  <si>
    <t>KIT DE TIRO + MALACATE + LICUADORA/OBI 146</t>
  </si>
  <si>
    <t>SINTRAUNIOBRAS-LUIS CELIS</t>
  </si>
  <si>
    <t>19-1350</t>
  </si>
  <si>
    <t>KIT DE TIRO + MALACATE + LICUADORA/OBI 147</t>
  </si>
  <si>
    <t>19-1353</t>
  </si>
  <si>
    <t>KIT DE TIRO + MALACATE + LICUADORA/OBI 148</t>
  </si>
  <si>
    <t>19-1349</t>
  </si>
  <si>
    <t>KIT DE TIRO + MALACATE + LICUADORA/OBI 149</t>
  </si>
  <si>
    <t>19-1357</t>
  </si>
  <si>
    <t>KIT DE TIRO + MALACATE + LICUADORA/OBI 150</t>
  </si>
  <si>
    <t>19-1348</t>
  </si>
  <si>
    <t>KIT DE TIRO + MALACATE + LICUADORA/OBI 151</t>
  </si>
  <si>
    <t>19-1355</t>
  </si>
  <si>
    <t>KIT DE TIRO + MALACATE + LICUADORA/OBI 152</t>
  </si>
  <si>
    <t>SINTRAUNIOBRAS-MATIAS HERNANDEZ</t>
  </si>
  <si>
    <t>19-1347</t>
  </si>
  <si>
    <t>KIT DE TIRO + MALACATE + LICUADORA/OBI 153</t>
  </si>
  <si>
    <t>19-1346</t>
  </si>
  <si>
    <t>KIT DE TIRO + MALACATE + LICUADORA/OBI 154</t>
  </si>
  <si>
    <t>SINTRAUNIOBRAS - ANDRES EDUARDO MENDEZ</t>
  </si>
  <si>
    <t>19-1375</t>
  </si>
  <si>
    <t>KIT DE TIRO + MALACATE + LICUADORA/OBI 198</t>
  </si>
  <si>
    <t>19-1374</t>
  </si>
  <si>
    <t>KIT DE TIRO + MALACATE + LICUADORA/OBI 199</t>
  </si>
  <si>
    <t>SINTRAUNIOBRAS-HENRY ACHARDY</t>
  </si>
  <si>
    <t>19-1376</t>
  </si>
  <si>
    <t>KIT DE TIRO + MALACATE + LICUADORA/OBI 410</t>
  </si>
  <si>
    <t>19-1368</t>
  </si>
  <si>
    <t>KIT DE TIRO + MALACATE + LICUADORA/OBI 411</t>
  </si>
  <si>
    <t>SINTRAUNIOBRAS - JORGE ABELLO</t>
  </si>
  <si>
    <t>19-1369</t>
  </si>
  <si>
    <t>KIT DE TIRO + MALACATE + LICUADORA/OBI 412</t>
  </si>
  <si>
    <t>19-1370</t>
  </si>
  <si>
    <t>KIT DE TIRO + MALACATE + LICUADORA/OBI 413</t>
  </si>
  <si>
    <t>SINTRAUNIOBRAS-JHON RODRIGUEZ</t>
  </si>
  <si>
    <t>19-1371</t>
  </si>
  <si>
    <t>KIT DE TIRO + MALACATE + LICUADORA/OBI 414</t>
  </si>
  <si>
    <t>SINTRAUNIOBRAS- ALBEIRO SALINAS</t>
  </si>
  <si>
    <t>19-1373</t>
  </si>
  <si>
    <t>KIT DE TIRO + MALACATE + LICUADORA/OBI 416</t>
  </si>
  <si>
    <t>51734</t>
  </si>
  <si>
    <t>MANGUERA CON RECUBRIMIENTO SELLADORA FISURAS</t>
  </si>
  <si>
    <t>CPM660</t>
  </si>
  <si>
    <t>MOTO BOMBA PEDROLLO (MADE IN ITALY)</t>
  </si>
  <si>
    <t>1400045</t>
  </si>
  <si>
    <t>20011347</t>
  </si>
  <si>
    <t>MOTOSIERRA SHINDAIWA 488 MPROFESIONAL</t>
  </si>
  <si>
    <t>12-0117</t>
  </si>
  <si>
    <t>PASARELA DE 5.50 MTS INCLUYE POSTES PUNTO A P</t>
  </si>
  <si>
    <t>20170215I028-275</t>
  </si>
  <si>
    <t>PISTOLA DE ASPIRACION CON COPA METALICA CONVENCIONAL Y ACCESORIOS (PARA PINTAR) ITEM 275</t>
  </si>
  <si>
    <t>JUAN MIGUEL RODRIGUEZ GOMEZ</t>
  </si>
  <si>
    <t>PISTOLA PIROMETRO TEMPERATUTA Rango de Medida de -50 Co a 1850 Co, software, interface USB, máximos y mínimos, promedios alarmas high and low, emisividad ajustable, gran alcance en la toma de lecturas. Certificado de calibración por un año. NP-327</t>
  </si>
  <si>
    <t>IVAN PEREZ SIERRA</t>
  </si>
  <si>
    <t>15-977</t>
  </si>
  <si>
    <t>PLANADORA P/MADERA #2669   /   015981</t>
  </si>
  <si>
    <t>15-955</t>
  </si>
  <si>
    <t>SEGUETA MECANICA MODELO 872-M  2   /   003015</t>
  </si>
  <si>
    <t>20171018I334-16</t>
  </si>
  <si>
    <t>SISTEMA CARPADO ELECTROMECANICO PARA CUBRIR LA CARROCERIA TIPO VOLCO - PLACA OBB-776 - Nº INTERNO 3-VDC-02</t>
  </si>
  <si>
    <t>SINTRAUNIOBRAS - RIGOBERTO PERDOMO PLAZAS</t>
  </si>
  <si>
    <t>20171018I334-15</t>
  </si>
  <si>
    <t>SISTEMA CARPADO ELECTROMECANICO PARA CUBRIR LA CARROCERIA TIPO VOLCO - PLACA OBB-777 - Nº INTERNO 3-VDC-01</t>
  </si>
  <si>
    <t>JORGE ENRIQUE FELICIANO</t>
  </si>
  <si>
    <t>20171018I334-12</t>
  </si>
  <si>
    <t>SISTEMA CARPADO ELECTROMECANICO PARA CUBRIR LA CARROCERIA TIPO VOLCO - PLACA OBE-874 - Nº INTERNO 3-VKD-49</t>
  </si>
  <si>
    <t>SINTRANIOBRAS/ GUSTAVO PARDO PARDO</t>
  </si>
  <si>
    <t>20171018I334-13</t>
  </si>
  <si>
    <t>SISTEMA CARPADO ELECTROMECANICO PARA CUBRIR LA CARROCERIA TIPO VOLCO - PLACA OBE-876 - Nº INTERNO 3-VKD-50</t>
  </si>
  <si>
    <t>SINTRAUNIOBRAS - RITO ANTONIO POVEDA</t>
  </si>
  <si>
    <t>20171018I334-14</t>
  </si>
  <si>
    <t>SISTEMA CARPADO ELECTROMECANICO PARA CUBRIR LA CARROCERIA TIPO VOLCO - PLACA OBE-878 - Nº INTERNO 3-VKD-51</t>
  </si>
  <si>
    <t>20171018I334-18</t>
  </si>
  <si>
    <t>SISTEMA CARPADO ELECTROMECANICO PARA CUBRIR LA CARROCERIA TIPO VOLCO - PLACA OBG-908 - Nº INTERNO 3-VDK-08</t>
  </si>
  <si>
    <t>SINTRAUNIOBRAS/ JHON ROBAYO</t>
  </si>
  <si>
    <t>20171018I334-20</t>
  </si>
  <si>
    <t>SISTEMA CARPADO ELECTROMECANICO PARA CUBRIR LA CARROCERIA TIPO VOLCO - PLACA OBG-909 - Nº INTERNO 3-VKD-12</t>
  </si>
  <si>
    <t>ALDEMAR CASTAÑEDA GARZON</t>
  </si>
  <si>
    <t>20171018I334-23</t>
  </si>
  <si>
    <t>SISTEMA CARPADO ELECTROMECANICO PARA CUBRIR LA CARROCERIA TIPO VOLCO - PLACA OBG-910 - Nº INTERNO 3-VDK-16</t>
  </si>
  <si>
    <t>SINTRAUNIOBRAS - RICARDO ALBA</t>
  </si>
  <si>
    <t>20171018I334-19</t>
  </si>
  <si>
    <t>SISTEMA CARPADO ELECTROMECANICO PARA CUBRIR LA CARROCERIA TIPO VOLCO - PLACA OBG-916 - Nº INTERNO 3-VKD-09</t>
  </si>
  <si>
    <t>20171018I334-21</t>
  </si>
  <si>
    <t>SISTEMA CARPADO ELECTROMECANICO PARA CUBRIR LA CARROCERIA TIPO VOLCO - PLACA OBG-918 - Nº INTERNO 3-VKD-13</t>
  </si>
  <si>
    <t>SINTRAUNIOBRAS/MIGUEL PARRA</t>
  </si>
  <si>
    <t>20171018I334-17</t>
  </si>
  <si>
    <t>SISTEMA CARPADO ELECTROMECANICO PARA CUBRIR LA CARROCERIA TIPO VOLCO - PLACA OBG-919 - Nº INTERNO 3-VDK-07</t>
  </si>
  <si>
    <t>SINTRAUNIOBRAS/JAIRO ROJAS</t>
  </si>
  <si>
    <t>20171018I334-22</t>
  </si>
  <si>
    <t>SISTEMA CARPADO ELECTROMECANICO PARA CUBRIR LA CARROCERIA TIPO VOLCO - PLACA OBG-921 - Nº INTERNO 3-VKD-14</t>
  </si>
  <si>
    <t>SINTRAUNIOBRAS/WILLIAN NOVOA</t>
  </si>
  <si>
    <t>20171018I334-05</t>
  </si>
  <si>
    <t>SISTEMA CARPADO ELECTROMECANICO PARA CUBRIR LA CARROCERIA TIPO VOLCO - PLACA OBI-136 - Nº INTERNO 3-VJC-12</t>
  </si>
  <si>
    <t>20171018I334-01</t>
  </si>
  <si>
    <t>SISTEMA CARPADO ELECTROMECANICO PARA CUBRIR LA CARROCERIA TIPO VOLCO - PLACA OBI-139 - Nº INTERNO 3-VJC-01</t>
  </si>
  <si>
    <t>20171018I334-06</t>
  </si>
  <si>
    <t>SISTEMA CARPADO ELECTROMECANICO PARA CUBRIR LA CARROCERIA TIPO VOLCO - PLACA OBI-141 - Nº INTERNO 3-VJC-14</t>
  </si>
  <si>
    <t>20171018I334-07</t>
  </si>
  <si>
    <t>SISTEMA CARPADO ELECTROMECANICO PARA CUBRIR LA CARROCERIA TIPO VOLCO - PLACA OBI-142 - Nº INTERNO 3-VJC-15</t>
  </si>
  <si>
    <t>20171018I334-02</t>
  </si>
  <si>
    <t>SISTEMA CARPADO ELECTROMECANICO PARA CUBRIR LA CARROCERIA TIPO VOLCO - PLACA OBI-145 - Nº INTERNO 3-VJC-02</t>
  </si>
  <si>
    <t>SINTRAUNIOBRAS-MILTON  PEREZ MORALES</t>
  </si>
  <si>
    <t>20171018I334-08</t>
  </si>
  <si>
    <t>SISTEMA CARPADO ELECTROMECANICO PARA CUBRIR LA CARROCERIA TIPO VOLCO - PLACA OBI-150 - Nº INTERNO 3-VJC-17</t>
  </si>
  <si>
    <t>20171018I334-03</t>
  </si>
  <si>
    <t>SISTEMA CARPADO ELECTROMECANICO PARA CUBRIR LA CARROCERIA TIPO VOLCO - PLACA OBI-151 - Nº INTERNO 3-VJC-08</t>
  </si>
  <si>
    <t>20171018I334-04</t>
  </si>
  <si>
    <t>SISTEMA CARPADO ELECTROMECANICO PARA CUBRIR LA CARROCERIA TIPO VOLCO - PLACA OBI-153 - Nº INTERNO 3-VJC-09</t>
  </si>
  <si>
    <t>20171018I334-10</t>
  </si>
  <si>
    <t>SISTEMA CARPADO ELECTROMECANICO PARA CUBRIR LA CARROCERIA TIPO VOLCO - PLACA OBI-410 - Nº INTERNO 3-VJC-24</t>
  </si>
  <si>
    <t>20171018I334-11</t>
  </si>
  <si>
    <t>SISTEMA DE CARPADO ELECTROMECANICO PARA CUBRIR LA CARROCERIA TIPO VOLCO - PLACA OBI-412 - Nº INTERNO 3-VJC-26</t>
  </si>
  <si>
    <t>20171018I334-09</t>
  </si>
  <si>
    <t>SISTEMA DE CARPADO ELECTROMECANICO PARA CUBRIR LA CARROCERIA TIPO VOLCO - PLACA OBI-415 - Nº INTERNO 3-VJC-21</t>
  </si>
  <si>
    <t>15-962</t>
  </si>
  <si>
    <t>TALADRO DE BANCO COLUMNA DE 5/8   /   015929</t>
  </si>
  <si>
    <t>1400281</t>
  </si>
  <si>
    <t>TANQUE PLASTICO DE 10000 LITROS</t>
  </si>
  <si>
    <t>1400282</t>
  </si>
  <si>
    <t>0001</t>
  </si>
  <si>
    <t>TARRAJA DE 3/8 A 2 RIGID AMERICANA</t>
  </si>
  <si>
    <t>1000006</t>
  </si>
  <si>
    <t>AGITADOR MECANICO PARA EQUIVALENTE DE ARENA</t>
  </si>
  <si>
    <t>APARATO ELECTRICO DEAN STARK 02-PRO-B0110</t>
  </si>
  <si>
    <t>15-1966</t>
  </si>
  <si>
    <t>APARATO P/DESTILACION DE EMULSIONES ASFALTICA</t>
  </si>
  <si>
    <t>1000043</t>
  </si>
  <si>
    <t>BALANZA DIGITAL CAP. 20 KG X 1G MARCA PINZUAR</t>
  </si>
  <si>
    <t>1000042</t>
  </si>
  <si>
    <t>BALANZA DIGITAL CAP. 20KG X 1G MARCA PINZUAR</t>
  </si>
  <si>
    <t>1000039</t>
  </si>
  <si>
    <t>BALANZA DIGITAL CAP. 22KG X 01G MARCA OHAUS</t>
  </si>
  <si>
    <t>1000040</t>
  </si>
  <si>
    <t>1000041</t>
  </si>
  <si>
    <t>1000044</t>
  </si>
  <si>
    <t>BALANZA DIGITAL CAP. 2KG X 01G MARCA OHAUS</t>
  </si>
  <si>
    <t>1000045</t>
  </si>
  <si>
    <t>12-0485</t>
  </si>
  <si>
    <t>BAÑO TERMOSTATICO CON CIRCULADOR HUMBOLD DE53</t>
  </si>
  <si>
    <t>VICTOR EDUARDO CRISTANCHO SERRANO</t>
  </si>
  <si>
    <t>12-727</t>
  </si>
  <si>
    <t>BASCULA ELECTRONICA DE 20KG DIGITAL OHAUS</t>
  </si>
  <si>
    <t>BASCULA NABA MOD SHARK -40FULL INOX CAP 100KG 01-NABA-SHARK</t>
  </si>
  <si>
    <t>12-0488</t>
  </si>
  <si>
    <t>CENTRIFUGA EXTRACCION DE ASFALTO 1500 GRM</t>
  </si>
  <si>
    <t>12-729</t>
  </si>
  <si>
    <t>COMPACTADOR AUTOMATICO PARA ENSAYO MARSHALL</t>
  </si>
  <si>
    <t>12-730</t>
  </si>
  <si>
    <t>COMPACTADOR DE RODILLO ELECTROMECANICO 02-PRO-B0120</t>
  </si>
  <si>
    <t>15-2165</t>
  </si>
  <si>
    <t>DENSIMETRO NUCLEAR LAB/09</t>
  </si>
  <si>
    <t>15-2167</t>
  </si>
  <si>
    <t>DUCTILIMETRO LAB/09</t>
  </si>
  <si>
    <t>1000014</t>
  </si>
  <si>
    <t>EQUIPO PARA DETERMINAR LA RESISTENCIA</t>
  </si>
  <si>
    <t>1000019</t>
  </si>
  <si>
    <t>EQUIPO PARA ENSAYO DE PLACA</t>
  </si>
  <si>
    <t>1000015</t>
  </si>
  <si>
    <t>EQUIPO PARA ENSAYO DE TRACCIàN INDIRECTA EN C</t>
  </si>
  <si>
    <t>1000017</t>
  </si>
  <si>
    <t>EQUIPO PARA ENSAYO DEL M‚TODO DE RICE</t>
  </si>
  <si>
    <t>HORNO DE IGNICION 02-PRO-B0031</t>
  </si>
  <si>
    <t>1000004</t>
  </si>
  <si>
    <t>HORNO DIGITAL DE 250 LT</t>
  </si>
  <si>
    <t>1000005</t>
  </si>
  <si>
    <t>12-0491</t>
  </si>
  <si>
    <t>HORNO ELCTRICO HUMBOLT DE 220 LITROS</t>
  </si>
  <si>
    <t>HORNO GIRATORIO DE PELICULA FINA R.T.F.O.T 02-PRO-B0151</t>
  </si>
  <si>
    <t>15-2162</t>
  </si>
  <si>
    <t>MAQUINA DE PULIMENTO ACELERADO LAB/09</t>
  </si>
  <si>
    <t>12-708</t>
  </si>
  <si>
    <t>MAQUINA DIGITAL DE ENSAYOS DE COMPRESION PARA</t>
  </si>
  <si>
    <t>1000024</t>
  </si>
  <si>
    <t>MAQUINA MULTIUSOS AUTOMATICA COMPUTARIZADA</t>
  </si>
  <si>
    <t>MAQUINA WHEEL TRACKING 02-PRO-B0110</t>
  </si>
  <si>
    <t>15-1967</t>
  </si>
  <si>
    <t>MESA VIBRATORIA ELECTRICA HUMBOLDT P/ PICNOME</t>
  </si>
  <si>
    <t>MEZCLADORA AUTOMATICA DE MUESTRAS ASFALTICAS  02-PRO-B0127</t>
  </si>
  <si>
    <t>12-719</t>
  </si>
  <si>
    <t>MOLDE METALICO COMPACTADOR MUESTRAS CBR COLLA</t>
  </si>
  <si>
    <t>12-717</t>
  </si>
  <si>
    <t>MUFLA DE 25.3 LITROS CONTROL DIGITAL GILSON</t>
  </si>
  <si>
    <t>15-2163</t>
  </si>
  <si>
    <t>PENDULO DE FRICCION LAB/09</t>
  </si>
  <si>
    <t>1000016</t>
  </si>
  <si>
    <t>PENETROMETRO ACME DE LABORATORIO</t>
  </si>
  <si>
    <t>15-1973</t>
  </si>
  <si>
    <t>PENETROMETRO PORTATIL P/ASFALTO NORMA ASTM D5</t>
  </si>
  <si>
    <t>PENETROMETRO SEMIAUTOMATICO DIGITAL 02-PRO-B0166D</t>
  </si>
  <si>
    <t>1000025</t>
  </si>
  <si>
    <t>PERFORADORA SACANUCLEOS PORTATIL ELECTRICA</t>
  </si>
  <si>
    <t>15-1968</t>
  </si>
  <si>
    <t>PICNOMETRO DE VACIO 4.5 LTS HUMBOLD P/MUESTRA</t>
  </si>
  <si>
    <t>12-720</t>
  </si>
  <si>
    <t>PLATO PERFORADO EXPANSION CBR CON VASTAGO AJU</t>
  </si>
  <si>
    <t>12-722</t>
  </si>
  <si>
    <t>SOBRE PESO ABIERTO CBR 5 LBS 2,27 KG 5-7/8 J</t>
  </si>
  <si>
    <t>12-721</t>
  </si>
  <si>
    <t>SOBRE PESO ANULAR CBR 5 LBS 2.27 KG - 5.7/8</t>
  </si>
  <si>
    <t>TALADRO DE ARBOL 10 CON VARILLA 01-KIT TALADRO</t>
  </si>
  <si>
    <t>TERMOCELDA CON HUSILLOS 01-FUN TSPHERE_HUSIL</t>
  </si>
  <si>
    <t xml:space="preserve">VISCOSIMETRO EVO EXPERT R 01-FUN VE320002 </t>
  </si>
  <si>
    <t>18   MOBILIARIO Y ENSERES</t>
  </si>
  <si>
    <t>20170313I078</t>
  </si>
  <si>
    <t>ARCHIVO RODANTE DE 5 ENTREPAÑOS DOS UNIDADES</t>
  </si>
  <si>
    <t>GELBERT HUMBERTO CIFUENTES ROMERO</t>
  </si>
  <si>
    <t>20-0011</t>
  </si>
  <si>
    <t>CAJONERA X 10 UN S/ACTA 2011 MOVILIDAD</t>
  </si>
  <si>
    <t>15-1526</t>
  </si>
  <si>
    <t>DIVISIONES EN PANALES MIXTOS   /   000925</t>
  </si>
  <si>
    <t>1801163</t>
  </si>
  <si>
    <t>DUMMI INFLABLE EN POLICROMIA LOGO UMV 3M X 1.</t>
  </si>
  <si>
    <t>MARTHA PATRICIA AGUILAR COPETE</t>
  </si>
  <si>
    <t>1801164</t>
  </si>
  <si>
    <t>DUMMI INFLABLE EN POLICROMIA SILUETA TRABAJAD</t>
  </si>
  <si>
    <t>15-759</t>
  </si>
  <si>
    <t>EQUIPO DE AIRE DESHUMIDIFICADOR DAYTON</t>
  </si>
  <si>
    <t>19-1011</t>
  </si>
  <si>
    <t>JUEGO DE 124 ESTANTES METALICOS DE 6 ENTREPA¥</t>
  </si>
  <si>
    <t>12-0611</t>
  </si>
  <si>
    <t>JUEGO DE 43 ESTANTES METALICOS CON 7 ENTREPAN</t>
  </si>
  <si>
    <t>15-1286</t>
  </si>
  <si>
    <t>MESA DE JUNTAS REDONDA L300 CON   /   001254</t>
  </si>
  <si>
    <t>1994</t>
  </si>
  <si>
    <t>12-0112</t>
  </si>
  <si>
    <t>MODULO PREFABRICADO EN CONCRETO DE 200 M2</t>
  </si>
  <si>
    <t>FANNY LUCIA VEGA DUEÑAS</t>
  </si>
  <si>
    <t>12-0101</t>
  </si>
  <si>
    <t>12-0102</t>
  </si>
  <si>
    <t>12-0103</t>
  </si>
  <si>
    <t>12-0104</t>
  </si>
  <si>
    <t>12-0105</t>
  </si>
  <si>
    <t>12-0113</t>
  </si>
  <si>
    <t>12-0106</t>
  </si>
  <si>
    <t>12-0107</t>
  </si>
  <si>
    <t>WILLIAM FERNADO GONZALEZ PALACIO</t>
  </si>
  <si>
    <t>12-0108</t>
  </si>
  <si>
    <t>12-0109</t>
  </si>
  <si>
    <t>12-0110</t>
  </si>
  <si>
    <t>12-0111</t>
  </si>
  <si>
    <t>12-0100</t>
  </si>
  <si>
    <t>9003</t>
  </si>
  <si>
    <t>ROCKET DISK DE 30 DBIO</t>
  </si>
  <si>
    <t>JUAN CARLOS ALBA ALBARRACIN</t>
  </si>
  <si>
    <t>9004</t>
  </si>
  <si>
    <t>6678</t>
  </si>
  <si>
    <t>ROMPETRAFICO 1.20X1.20  UND X 8</t>
  </si>
  <si>
    <t>15-499</t>
  </si>
  <si>
    <t>SOFA DE 2 PUESTOS   /   001181</t>
  </si>
  <si>
    <t>1800013</t>
  </si>
  <si>
    <t>SOFA TRES PUESTOS TAPIZADO EN CU   (15-0457)</t>
  </si>
  <si>
    <t>12   EQUIPO  Y MAQUINARIA  PARA OFICINA DIBUJO Y ACCESORIOS</t>
  </si>
  <si>
    <t>15-452</t>
  </si>
  <si>
    <t>TELEVISOR 29CONTROL REMOTO SONY   /   001</t>
  </si>
  <si>
    <t>CAMARA CANON POWERSHOT SX-540 DO:900500817</t>
  </si>
  <si>
    <t>MARIANA RAMIREZ DUQUE</t>
  </si>
  <si>
    <t>MINICOMPONENTE SONY 1440W VERTICAL COD:8480770</t>
  </si>
  <si>
    <t>700043</t>
  </si>
  <si>
    <t>PANTALLA LCD 60 TH-60PF50U</t>
  </si>
  <si>
    <t>700044</t>
  </si>
  <si>
    <t>700045</t>
  </si>
  <si>
    <t>700046</t>
  </si>
  <si>
    <t>700047</t>
  </si>
  <si>
    <t>HUGO CASTILLO SANTANA</t>
  </si>
  <si>
    <t>20170303I072-OC160</t>
  </si>
  <si>
    <t>TELEFONO CELULAR IPHONE 7 190198068354</t>
  </si>
  <si>
    <t>ALVARO SANDOVAL REYES</t>
  </si>
  <si>
    <t>VIDEO CAMARA SONY FDR-AX40 SENSOR EXMOR COD:8506493</t>
  </si>
  <si>
    <t>VIDEO PROYECTOR EPSON X-36 POWERLITE X 36 CID:8510937</t>
  </si>
  <si>
    <t>JULIO CESAR GUEVARA RODRIGUEZ</t>
  </si>
  <si>
    <t>2100096</t>
  </si>
  <si>
    <t>CAMARA DE VIDEO SONY PROFESIONAL HXR-NX3</t>
  </si>
  <si>
    <t>2100115</t>
  </si>
  <si>
    <t>CAMARA FOTOGRAFICA CANON EOS 7D 18-135MM</t>
  </si>
  <si>
    <t>24606LQ</t>
  </si>
  <si>
    <t>CPU H.P. PRO 4300</t>
  </si>
  <si>
    <t>24606KN</t>
  </si>
  <si>
    <t>DIANA MILENA MILLÁN VARGAS</t>
  </si>
  <si>
    <t>20170313I079-4</t>
  </si>
  <si>
    <t>IMPRESORA KIOCERA BLANCO Y NEGRO FS-4200DN-885631088892</t>
  </si>
  <si>
    <t>JULIANA RUIZ OSORIO</t>
  </si>
  <si>
    <t>20170313I079-3</t>
  </si>
  <si>
    <t>MARLENE BELLO CASTILLO</t>
  </si>
  <si>
    <t>20170313I079-2</t>
  </si>
  <si>
    <t>20170313I079-1</t>
  </si>
  <si>
    <t>2100244</t>
  </si>
  <si>
    <t>IMPRESORA KYOCERA FS-1135</t>
  </si>
  <si>
    <t>LEONARDO GONZALEZ HERNANDEZ</t>
  </si>
  <si>
    <t>2100245</t>
  </si>
  <si>
    <t>2100107</t>
  </si>
  <si>
    <t>MICROFONO INHALAMBRICO SENNHEISEER EW 112P G3</t>
  </si>
  <si>
    <t>2100108</t>
  </si>
  <si>
    <t>MICROFONO INHALAMBRICO SENNHEISER EW 112P G3</t>
  </si>
  <si>
    <t>SCANER FI-7260 60 PP,,8,5X14 B&amp;W/24-BI MARCA FUJITSU</t>
  </si>
  <si>
    <t>201701B551</t>
  </si>
  <si>
    <t>HAROLD MENA</t>
  </si>
  <si>
    <t>13   EQUIPOS Y MAQUINARIA PARA TRANSPORTE TRACCIÓN Y ELEVACIÓN</t>
  </si>
  <si>
    <t>15-2180</t>
  </si>
  <si>
    <t>AUTOMOVIL KIA CERATO FORTE 2010 OBH 731</t>
  </si>
  <si>
    <t>NELSON JESUS MONCAYO PORTILLA</t>
  </si>
  <si>
    <t>1300002</t>
  </si>
  <si>
    <t>BUS CHEVROLET FRR - PLACA OJX857</t>
  </si>
  <si>
    <t>1300001</t>
  </si>
  <si>
    <t>BUS CHEVROLET FRR - PLACA OJX858</t>
  </si>
  <si>
    <t>LUIS ALBERTO SANDOVAL CAMACHO</t>
  </si>
  <si>
    <t>12-0674</t>
  </si>
  <si>
    <t>CAMABAJA HIDRAULICA TECNIPESADOS R-46680/3-CT</t>
  </si>
  <si>
    <t>HERNANDO SUAREZ ROZO</t>
  </si>
  <si>
    <t>CAMABAJA HIDROAMERICA PLACA SO735606</t>
  </si>
  <si>
    <t>JORGE ALEJANDRO VANEGAS GOMEZ</t>
  </si>
  <si>
    <t>15-1847</t>
  </si>
  <si>
    <t>CAMABAJA TECNIPESADOS 1557-07/5-RTZ-08</t>
  </si>
  <si>
    <t>15-1848</t>
  </si>
  <si>
    <t>CAMABAJA TECNIPESADOS 1558-07/5-RTZ-09</t>
  </si>
  <si>
    <t>15-1849</t>
  </si>
  <si>
    <t>CAMABAJA TECNIPESADOS 1559-07/5-RTZ-04</t>
  </si>
  <si>
    <t>15-1850</t>
  </si>
  <si>
    <t>CAMABAJA TECNIPESADOS 1560-07/5-RTZ-05</t>
  </si>
  <si>
    <t>15-1841</t>
  </si>
  <si>
    <t>CAMABAJA TECNIPESADOS 1561-07/5-RTZ-06</t>
  </si>
  <si>
    <t>15-1842</t>
  </si>
  <si>
    <t>CAMABAJA TECNIPESADOS 1562-07/5-RTZ-07</t>
  </si>
  <si>
    <t>CAMION 7600 6X4 MIXER OKZ643</t>
  </si>
  <si>
    <t>SINTRAUNIOBRAS- GIOVANY ORTIZ</t>
  </si>
  <si>
    <t>CAMION 7600 6X4 MIXER OKZ644</t>
  </si>
  <si>
    <t>SINTRAUNIOBRAS-105536 JAVIER MORALES</t>
  </si>
  <si>
    <t>CAMION 7600 6X4 MIXER OKZ645</t>
  </si>
  <si>
    <t>15-2357</t>
  </si>
  <si>
    <t>CAMION CHEVROLET NPR 3-CCN-03 OBH594/2009</t>
  </si>
  <si>
    <t>LUIS MIGUEL LOPEZ CAICEDO</t>
  </si>
  <si>
    <t>15-2042</t>
  </si>
  <si>
    <t>CAMION JAC DOBLECABINA 3-CJD-01 / OBI 125</t>
  </si>
  <si>
    <t>FREDY ARMANDO LINARES BARRANTES</t>
  </si>
  <si>
    <t>20170929I326</t>
  </si>
  <si>
    <t>CAMIONETA 4X4 DOBLE CABINA CON PLATON NISSAN FRONTIER DSL S PLACA OKZ825 NO. INT 2CTN23</t>
  </si>
  <si>
    <t>SINTRAUNIOBRAS-SEBASTIAN MARROQUIN</t>
  </si>
  <si>
    <t>CAMIONETA 4X4 DOBLE CABINA CON PLATON NISSAN FRONTIER DSL S PLACA OKZ958 NO. INT 2CTN24</t>
  </si>
  <si>
    <t>SINTRAUNIOBRAS - MARCOS TASCON</t>
  </si>
  <si>
    <t>CAMIONETA 4X4 DOBLE CABINA CON PLATON NISSAN FRONTIER DSL S PLACA OKZ990 NO. INT 2CTN25</t>
  </si>
  <si>
    <t>VICTOR RUBEN RDOFRIGUEZ PRIETO</t>
  </si>
  <si>
    <t>CAMIONETA 4X4 DOBLE CABINA CON PLATON NISSAN FRONTIER DSL S PLACA OKZ991 NO. INT 2CTN26</t>
  </si>
  <si>
    <t>NESTOR HUGO VASQUEZ SILVA</t>
  </si>
  <si>
    <t>CAMIONETA 4X4 DOBLE CABINA CON PLATON NISSAN FRONTIER DSL S PLACA OKZ992 NO. INT 2CTN27</t>
  </si>
  <si>
    <t>SINTRAUNIOBRAS-ANDRES FELIPE MONTOYA</t>
  </si>
  <si>
    <t>CAMIONETA 4X4 DOBLE CABINA CON PLATON NISSAN FRONTIER DSL S PLACA OKZ993 NO. INT 2CTN28</t>
  </si>
  <si>
    <t>JORGE ENRIQUE FELICIANO CASTELLANOS</t>
  </si>
  <si>
    <t>750026</t>
  </si>
  <si>
    <t>CAMIONETA DOBLE CABINA NISSAN NAVARA / PLACA OJX798</t>
  </si>
  <si>
    <t>SINTRAUNIOBRAS GUILLERMO ARANGO</t>
  </si>
  <si>
    <t>750024</t>
  </si>
  <si>
    <t>CAMIONETA DOBLE CABINA NISSAN NAVARA / PLACA OJX796</t>
  </si>
  <si>
    <t>750025</t>
  </si>
  <si>
    <t>CAMIONETA DOBLE CABINA NISSAN NAVARA / PLACA OJX797</t>
  </si>
  <si>
    <t>SERGIO JAVIER MEDINA MARTINEZ</t>
  </si>
  <si>
    <t>750027</t>
  </si>
  <si>
    <t>CAMIONETA DOBLE CABINA NISSAN NAVARA / PLACA OJX800</t>
  </si>
  <si>
    <t>SINTRAUNIOBRAS-SEBASTIAN FONSECA</t>
  </si>
  <si>
    <t>750041</t>
  </si>
  <si>
    <t>CAMIONETA DOBLECABINA MITSUBISHI L200 / PLACA</t>
  </si>
  <si>
    <t>SINTRAUNIOBRAS-JAIME MEJIA</t>
  </si>
  <si>
    <t>750042</t>
  </si>
  <si>
    <t>SINTRAUNIOBRAS-HERNAN GARZON GIL</t>
  </si>
  <si>
    <t>CAMIONETA DOBLECABINA MITSUBISHI L200 / PLACA OJX852</t>
  </si>
  <si>
    <t>SINTRAUNIOBRAS-LUIS ALBERTO POVEDA</t>
  </si>
  <si>
    <t>00003</t>
  </si>
  <si>
    <t>CAMIONETA NISSAN DOBLE CABINA DIESEL / PLACA</t>
  </si>
  <si>
    <t>00002</t>
  </si>
  <si>
    <t>CAMIONETA NISSAN DOBLE CABINA DIESEL / PLACA ODT080</t>
  </si>
  <si>
    <t>NELSON EDUARDO DUITAMA DAZA</t>
  </si>
  <si>
    <t>00001</t>
  </si>
  <si>
    <t>CAMIONETA NISSAN DOBLE CABINA DIESEL / PLACA ODT079 NO. INT 2CTN13</t>
  </si>
  <si>
    <t>SINTRAUNIOBRAS - JOSE SANTIAGO PERILLA LOPEZ</t>
  </si>
  <si>
    <t>00004</t>
  </si>
  <si>
    <t>CAMIONETA NISSAN DOBLE CABINA DIESEL/ PLACA O</t>
  </si>
  <si>
    <t>1929</t>
  </si>
  <si>
    <t>CAMIONETA OBE 873/2-CTL-01</t>
  </si>
  <si>
    <t>2CCV15</t>
  </si>
  <si>
    <t>CAMPERO CAMIONETA 4X4 GASOLINA SUSUKI GRAND VITARA SZ GLX SORT MT 2400CC 5P 4X4-(8808032) PLACA OKZ978 NO. INT 2CCV15</t>
  </si>
  <si>
    <t>NELSON ENRIQUE CASTELLANOS GAMBA</t>
  </si>
  <si>
    <t>2CCV16</t>
  </si>
  <si>
    <t>CAMPERO CAMIONETA 4X4 GASOLINA SUSUKI GRAND VITARA SZ GLX SORT MT 2400CC 5P 4X4-(8808032) PLACA OKZ979 NO. INT 2CCV16</t>
  </si>
  <si>
    <t>AROLDO FLORENCIO DELUQUE GONGORA</t>
  </si>
  <si>
    <t>2CCV17</t>
  </si>
  <si>
    <t>CAMPERO CAMIONETA 4X4 GASOLINA SUSUKI GRAND VITARA SZ GLX SORT MT 2400CC 5P 4X4-(8808032) PLACA OKZ995 NO. INT 2CCV17</t>
  </si>
  <si>
    <t>SINTRAUNIOBRAS-MAURCIO VANOY</t>
  </si>
  <si>
    <t>2CCV18</t>
  </si>
  <si>
    <t>CAMPERO CAMIONETA 4X4 GASOLINA SUSUKI GRAND VITARA SZ GLX SORT MT 2400CC 5P 4X4-(8808032) PLACA OKZ996 NO. INT 2CCV18</t>
  </si>
  <si>
    <t>OMAR MAURICIO RODRIGUEZ</t>
  </si>
  <si>
    <t>2CCV19</t>
  </si>
  <si>
    <t>CAMPERO CAMIONETA 4X4 GASOLINA SUSUKI GRAND VITARA SZ GLX SORT MT 2400CC 5P 4X4-(8808032) PLACA OKZ997 NO. INT 2CCV19</t>
  </si>
  <si>
    <t>JORGE ELIECER DIAZ CASTELBLANCO</t>
  </si>
  <si>
    <t>2CCV20</t>
  </si>
  <si>
    <t>CAMPERO CAMIONETA 4X4 GASOLINA SUSUKI GRAND VITARA SZ GLX SORT MT 2400CC 5P 4X4-(8808032) PLACA OKZ998 NO. INT 2CCV20</t>
  </si>
  <si>
    <t>2CCV21</t>
  </si>
  <si>
    <t>CAMPERO CAMIONETA 4X4 GASOLINA SUSUKI GRAND VITARA SZ GLX SORT MT 2400CC 5P 4X4-(8808032) PLACA OKZ999 NO. INT 2CCV21</t>
  </si>
  <si>
    <t>SINTRAUNIOBRAS-FERNANDO BELLO</t>
  </si>
  <si>
    <t>2CCV22</t>
  </si>
  <si>
    <t>CAMPERO CAMIONETA 4X4 GASOLINA SUSUKI GRAND VITARA SZ GLX SORT MT 2400CC 5P 4X4-(8808032) PLACA OLM829 NO. INT 2CCV22</t>
  </si>
  <si>
    <t>ERICK LARRY GAMEZ</t>
  </si>
  <si>
    <t>15-2355</t>
  </si>
  <si>
    <t>CAMPERO CHEVROLET OBC-393/1995 FONDATT</t>
  </si>
  <si>
    <t>15-1377</t>
  </si>
  <si>
    <t>CARROTANQUE DIESEL JAC OBI 197 3-CJC-04 (AGUA</t>
  </si>
  <si>
    <t>SINTRAUNIOBRAS-FERNANDO GARCIA</t>
  </si>
  <si>
    <t>12-0656</t>
  </si>
  <si>
    <t>CARROTANQUE KODIAK 2007 OBG 906/3-CCK-02</t>
  </si>
  <si>
    <t>12-0651</t>
  </si>
  <si>
    <t>DOBLETROQUE KODIAK 2007 OBG-907/3-VDK-06</t>
  </si>
  <si>
    <t>SINTRAUNIOBRAS-JULIO ROJAS</t>
  </si>
  <si>
    <t>12-0653</t>
  </si>
  <si>
    <t>DOBLETROQUE KODIAK 2007 OBG-908/3-VDK-08</t>
  </si>
  <si>
    <t>12-0658</t>
  </si>
  <si>
    <t>DOBLETROQUE KODIAK 2007 OBG-909/3-VDK-12</t>
  </si>
  <si>
    <t>12-0662</t>
  </si>
  <si>
    <t>DOBLETROQUE KODIAK 2007 OBG-910/3-VDK-16</t>
  </si>
  <si>
    <t>12-0654</t>
  </si>
  <si>
    <t>DOBLETROQUE KODIAK 2007 OBG-916/3-VDK-09</t>
  </si>
  <si>
    <t>12-0661</t>
  </si>
  <si>
    <t>DOBLETROQUE KODIAK 2007 OBG-917/3-VDK-15</t>
  </si>
  <si>
    <t>SINTRAUNIOBRAS -WILIAM ALFONSO ORTIZ</t>
  </si>
  <si>
    <t>12-0659</t>
  </si>
  <si>
    <t>DOBLETROQUE KODIAK 2007 OBG-918/3-VDK-13</t>
  </si>
  <si>
    <t>12-0652</t>
  </si>
  <si>
    <t>DOBLETROQUE KODIAK 2007 OBG-919/3-VDK-07</t>
  </si>
  <si>
    <t>12-0660</t>
  </si>
  <si>
    <t>DOBLETROQUE KODIAK 2007 OBG-921/3-VDK-14</t>
  </si>
  <si>
    <t>SINTRAUNIOBRAS-ALVARO ALXANDER DIAZ</t>
  </si>
  <si>
    <t>12-0657</t>
  </si>
  <si>
    <t>DOBLETROQUE KODIAK 2007 OBG-924/3-VDK-11</t>
  </si>
  <si>
    <t>SINTRAUNIOBRAS- ARMANDO DUITAMA</t>
  </si>
  <si>
    <t>12-0655</t>
  </si>
  <si>
    <t>DOBLETROQUE KODIAK 2007 OBG-925/3-VDK-10</t>
  </si>
  <si>
    <t>1300010</t>
  </si>
  <si>
    <t>GRUA DE PLANCHON DE 8 TN - CHEVROLET FVR OJX-879</t>
  </si>
  <si>
    <t>SINTRAUNIOBRAS - OSWALDO CASTILLO</t>
  </si>
  <si>
    <t>1300003</t>
  </si>
  <si>
    <t>GRUA PLANCHON DE 5 TON. CHEVROLET FTR / PLACA     OJX856</t>
  </si>
  <si>
    <t>SINTRAUNIOBRAS-FREDY AVILA</t>
  </si>
  <si>
    <t>19-1372</t>
  </si>
  <si>
    <t>KIT DE TIRO + MALACATE + LICUADORA/OBI 415</t>
  </si>
  <si>
    <t>07386</t>
  </si>
  <si>
    <t>MOTONIVELADORA CASE MOD.845 / 2011    NO. INT  4MCA-01</t>
  </si>
  <si>
    <t xml:space="preserve">SINTRAUNIOBRAS - JAIR SAAVEDRA </t>
  </si>
  <si>
    <t>TRACTOCAMION PROSTAR 6X14 5605</t>
  </si>
  <si>
    <t>15-1558</t>
  </si>
  <si>
    <t>TRACTOMULA OBB-177/3-TCB-02</t>
  </si>
  <si>
    <t>15-1569</t>
  </si>
  <si>
    <t>VOLQUETA BRIGADIER OBB776/3-VDC-02</t>
  </si>
  <si>
    <t>SINTRAUNIOBRAS RIGOBERTO PERDOMO PLAZAS</t>
  </si>
  <si>
    <t>15-1553</t>
  </si>
  <si>
    <t>VOLQUETA BRIGADIER OBB777/3-VDC-01</t>
  </si>
  <si>
    <t>1998</t>
  </si>
  <si>
    <t>15-1734</t>
  </si>
  <si>
    <t>VOLQUETA BRIGADIER OBB786/3-VDC-03</t>
  </si>
  <si>
    <t>15-1625</t>
  </si>
  <si>
    <t>VOLQUETA BRIGADIER OBB875/3-VDC-05</t>
  </si>
  <si>
    <t>SINTRAUNIOBRAS - FABIAN ADRES ACEVEDO</t>
  </si>
  <si>
    <t>15-1635</t>
  </si>
  <si>
    <t>VOLQUETA BRIGADIER OBB877/3-VDC-04</t>
  </si>
  <si>
    <t>SINTRAUNIOBRAS - LUIS SALINAS</t>
  </si>
  <si>
    <t>1300005</t>
  </si>
  <si>
    <t>VOLQUETA CHEVROLET FVZ - PLACA OJX 870</t>
  </si>
  <si>
    <t>SINTRAUNIOBRAS-OSWALDO CASTILLO</t>
  </si>
  <si>
    <t>1300007</t>
  </si>
  <si>
    <t>VOLQUETA CHEVROLET FVZ - PLACA OJX 871</t>
  </si>
  <si>
    <t>SINTRAUNIOBRAS - JIMMY BARON</t>
  </si>
  <si>
    <t>1300009</t>
  </si>
  <si>
    <t>VOLQUETA CHEVROLET FVZ - PLACA OJX 872</t>
  </si>
  <si>
    <t>SINTRAUNIOBRAS - JHON JAIRO BARRAGAN</t>
  </si>
  <si>
    <t>1300004</t>
  </si>
  <si>
    <t>VOLQUETA CHEVROLET FVZ - PLACA OJX 873</t>
  </si>
  <si>
    <t>SINTRAUNIOBRAS- GUSTAVO ECHAVARRIA</t>
  </si>
  <si>
    <t>1300006</t>
  </si>
  <si>
    <t>VOLQUETA CHEVROLET FVZ - PLACA OJX 874</t>
  </si>
  <si>
    <t>1300008</t>
  </si>
  <si>
    <t>VOLQUETA CHEVROLET FVZ - PLACA OJX 875</t>
  </si>
  <si>
    <t>SINTRAUNIOBRAS-MAURICIO VANEGAS</t>
  </si>
  <si>
    <t>15-1358</t>
  </si>
  <si>
    <t>VOLQUETA DIESEL JAC OBI 136 3-VJC-12</t>
  </si>
  <si>
    <t>15-1341</t>
  </si>
  <si>
    <t>VOLQUETA DIESEL JAC OBI 138 3-VJC-03</t>
  </si>
  <si>
    <t>15-1342</t>
  </si>
  <si>
    <t>VOLQUETA DIESEL JAC OBI 139 3-VJC-01</t>
  </si>
  <si>
    <t>15-1354</t>
  </si>
  <si>
    <t>VOLQUETA DIESEL JAC OBI 141 3-VJC-14</t>
  </si>
  <si>
    <t>15-1352</t>
  </si>
  <si>
    <t>VOLQUETA DIESEL JAC OBI 142 3-VJC-15</t>
  </si>
  <si>
    <t>15-1344</t>
  </si>
  <si>
    <t>VOLQUETA DIESEL JAC OBI 144 3-VJC-05</t>
  </si>
  <si>
    <t>15-1345</t>
  </si>
  <si>
    <t>VOLQUETA DIESEL JAC OBI 145 3-VJC-02</t>
  </si>
  <si>
    <t>15-1351</t>
  </si>
  <si>
    <t>VOLQUETA DIESEL JAC OBI 146 3-VJC-10</t>
  </si>
  <si>
    <t>15-1350</t>
  </si>
  <si>
    <t>VOLQUETA DIESEL JAC OBI 147 3-VJC-07</t>
  </si>
  <si>
    <t>15-1353</t>
  </si>
  <si>
    <t>VOLQUETA DIESEL JAC OBI 148 3-VJC-13</t>
  </si>
  <si>
    <t>15-1357</t>
  </si>
  <si>
    <t>VOLQUETA DIESEL JAC OBI 150 3-VJC-17</t>
  </si>
  <si>
    <t>15-1348</t>
  </si>
  <si>
    <t>VOLQUETA DIESEL JAC OBI 151 3-VJC-08</t>
  </si>
  <si>
    <t>15-1355</t>
  </si>
  <si>
    <t>VOLQUETA DIESEL JAC OBI 152 3-VJC-16</t>
  </si>
  <si>
    <t>15-1347</t>
  </si>
  <si>
    <t>VOLQUETA DIESEL JAC OBI 153 3-VJC-09</t>
  </si>
  <si>
    <t>15-1346</t>
  </si>
  <si>
    <t>VOLQUETA DIESEL JAC OBI 154 3-VJC-11</t>
  </si>
  <si>
    <t>15-1374</t>
  </si>
  <si>
    <t>VOLQUETA DIESEL JAC OBI 199 3-VJC-19</t>
  </si>
  <si>
    <t>15-1376</t>
  </si>
  <si>
    <t>VOLQUETA DIESEL JAC OBI 410 3-VJC-24</t>
  </si>
  <si>
    <t>15-1368</t>
  </si>
  <si>
    <t>VOLQUETA DIESEL JAC OBI 411 3-VJC-23</t>
  </si>
  <si>
    <t>15-1369</t>
  </si>
  <si>
    <t>VOLQUETA DIESEL JAC OBI 412 3-VJC-26</t>
  </si>
  <si>
    <t>15-1370</t>
  </si>
  <si>
    <t>VOLQUETA DIESEL JAC OBI 413 3-VJC-20</t>
  </si>
  <si>
    <t>15-1371</t>
  </si>
  <si>
    <t>VOLQUETA DIESEL JAC OBI 414 3-VJC-22</t>
  </si>
  <si>
    <t>15-1372</t>
  </si>
  <si>
    <t>VOLQUETA DIESEL JAC OBI 415 3-VJC-21</t>
  </si>
  <si>
    <t>15-1563</t>
  </si>
  <si>
    <t>VOLQUETA KODIAK DIESEL OBE-874/3-VKD-49</t>
  </si>
  <si>
    <t>SINTRAUNIOBRAS-ANDRES HURTADO</t>
  </si>
  <si>
    <t>15-1560</t>
  </si>
  <si>
    <t>VOLQUETA KODIAK DIESEL OBE-876/3-VKD-50</t>
  </si>
  <si>
    <t>15-1646</t>
  </si>
  <si>
    <t>VOLQUETA KODIAK DIESEL OBE-878/3-VKD-51</t>
  </si>
  <si>
    <t>24   SISTEMAS DE PROGRAMACIÓN</t>
  </si>
  <si>
    <t>2400001</t>
  </si>
  <si>
    <t>LICENCIAS DE SOFTWARE ARCGIS FOR DESKTOP STAN</t>
  </si>
  <si>
    <t>CAMION IRRIGADOR DE ASFALTO IVECO TECTOR 170E28 4X2 NO. INTERNO 3IIT-04</t>
  </si>
  <si>
    <t>SINTRAUNIOBRAS - EDWIN ARMADO DUITAMA</t>
  </si>
  <si>
    <t>CARROTANQUE AGUA CHEVROLET NKR PLACA OLM871 NO. INT 3CCA-05</t>
  </si>
  <si>
    <t>SINTRAUNIOBRAS  GUSTAVO PARDO PARDO</t>
  </si>
  <si>
    <t>CARROTANQUE COMBUSTIBLE CHEVROLET NKR PLACA OLM870 NO. INT 3CCA-03</t>
  </si>
  <si>
    <t>MONTACARGAS 30DT-7 HYUNDAI NO. INTERNO 4-MHD-02</t>
  </si>
  <si>
    <t>QUERUBIN CARDENAS GOMEZ</t>
  </si>
  <si>
    <t>SISTEMA CARPADO ELECTROMECANICO VOLQUETA OBG-925</t>
  </si>
  <si>
    <t>SINTRAUNIOBRAS/ JOSE RUIZ MORALES</t>
  </si>
  <si>
    <t>SISTEMA CARPADO ELECTROMECANICO VOLQUETA OBG-924</t>
  </si>
  <si>
    <t>SINTRAUNIOBRAS/ARMANDO DUITAMA</t>
  </si>
  <si>
    <t>SISTEMA CARPADO ELECTROMECANICO VOLQUETA OBG-917</t>
  </si>
  <si>
    <t>SINTRAUNIOBRAS/EDWIN SIERRA</t>
  </si>
  <si>
    <t>SISTEMA CARPADO ELECTROMECANICO VOLQUETA OBI-414</t>
  </si>
  <si>
    <t>SISTEMA CARPADO ELECTROMECANICO VOLQUETA OBI-154</t>
  </si>
  <si>
    <t>SISTEMA CARPADO ELECTROMECANICO VOLQUETA OBI-152</t>
  </si>
  <si>
    <t>SINTRAUNOBRAS/WILSON HURTADO LOBATON</t>
  </si>
  <si>
    <t>SISTEMA CARPADO ELECTROMECANICO VOLQUETA OBI-413</t>
  </si>
  <si>
    <t>SISTEMA CARPADO ELECTROMECANICO VOLQUETA OBI-411</t>
  </si>
  <si>
    <t>SISTEMA CARPADO ELECTROMECANICO VOLQUETA OBB-877</t>
  </si>
  <si>
    <t>SISTEMA CARPADO ELECTROMECANICO VOLQUETA OBG-907</t>
  </si>
  <si>
    <t>SINTRAUNIOBRAS/ HECTOR JULIO ROJAS</t>
  </si>
  <si>
    <t>SISTEMA CARPADO ELECTROMECANICO VOLQUETA OBI-147</t>
  </si>
  <si>
    <t>SISTEMA CARPADO ELECTROMECANICO VOLQUETA OBI-144</t>
  </si>
  <si>
    <t>SINTRAUNIOBRAS/ LUIS MARTIN MUÑOZ</t>
  </si>
  <si>
    <t>SISTEMA CARPADO ELECTROMECANICO VOLQUETA OBB-786</t>
  </si>
  <si>
    <t>SINTRAUNIOBRAS/ OMAR PRIETO PRIETO</t>
  </si>
  <si>
    <t>SISTEMA CARPADO ELECTROMECANICO VOLQUETA OBI-138</t>
  </si>
  <si>
    <t>SISTEMA CARPADO ELECTROMECANICO VOLQUETA OBI-146</t>
  </si>
  <si>
    <t>SINTRAUNIOBRAS/ JOSE OROZCO GARCIA</t>
  </si>
  <si>
    <t>SISTEMA CARPADO ELECTROMECANICO VOLQUETA OBI-199</t>
  </si>
  <si>
    <t>SISTEMA CARPADO ELECTROMECANICO VOLQUETA OBB-875</t>
  </si>
  <si>
    <t>SISTEMA CARPADO ELECTROMECANICO VOLQUETA OBI-148</t>
  </si>
  <si>
    <t>SISTEMA CARPADO ELECTROMECANICO VOLQUETA OJX-870</t>
  </si>
  <si>
    <t>SINTRAUNIOBRAS/ALVARO SALINAS MEDEZ</t>
  </si>
  <si>
    <t>SISTEMA CARPADO ELECTROMECANICO VOLQUETA OJX-871</t>
  </si>
  <si>
    <t>SINTRAUNIOBRAS/JIMMY BARON</t>
  </si>
  <si>
    <t>SISTEMA CARPADO ELECTROMECANICO VOLQUETA OJX-873</t>
  </si>
  <si>
    <t>SINTRAUNIOBRAS/ GUSTAVO ECHAVARRIA</t>
  </si>
  <si>
    <t>SISTEMA CARPADO ELECTROMECANICO VOLQUETA OJX-874</t>
  </si>
  <si>
    <t>SINTRAUNIOBRAS/LEONIDAS CARREÑO</t>
  </si>
  <si>
    <t>SISTEMA CARPADO ELECTROMECANICO VOLQUETA OJX-872</t>
  </si>
  <si>
    <t>SINTRAUNIOBRAS/ JAIRO BARRAGAN</t>
  </si>
  <si>
    <t>ESTACION DE TRABAJO 2,1 CPU - SMJ06C7KE MONITOR V5D12119 - LENOVO</t>
  </si>
  <si>
    <t>ESTACION DE TRABAJO 2,1 CPU - SMJ06C7KQ MONITOR V5D12126 - LENOVO</t>
  </si>
  <si>
    <t>ELIZABETH LOZANO MOGOLLON</t>
  </si>
  <si>
    <t>ESTACION DE TRABAJO 2,1 CPU - SMJ06C7KS MONITOR V5D12136 - LENOVO</t>
  </si>
  <si>
    <t>CARLOS RIVERA</t>
  </si>
  <si>
    <t>ESTACION DE TRABAJO 2,1 CPU - SMJ06C7KT MONITOR V5D12129 - LENOVO</t>
  </si>
  <si>
    <t>ESTACION DE TRABAJO 2,1 CPU - SMJ06C7KW MONITOR V5D10564 - LENOVO</t>
  </si>
  <si>
    <t>REMY ALEXANDER GALAN NAVARRO</t>
  </si>
  <si>
    <t>ESTACION DE TRABAJO 2,1 CPU - SMJ06C7KX MONITOR V5D12118 - LENOVO</t>
  </si>
  <si>
    <t>RUBEN FELIPE CASTRO LONDOÑO</t>
  </si>
  <si>
    <t>CAMION DOBLECABINA TIPO FURGON NISSAN OLM964 NO. INT 3-FNC-01</t>
  </si>
  <si>
    <t>LEONARDO GUTIERREZ RINCON</t>
  </si>
  <si>
    <t>CAMION DOBLECABINA TIPO FURGON NISSAN OLM965 NO. INT 3-FNC-02</t>
  </si>
  <si>
    <t>SINTRAUNIOBRAS - FREDY ORLANDO DEL CAMPO</t>
  </si>
  <si>
    <t>AUTODESK AUTOCAD 2018 COMMERCIAL NEW SINGL - Ultima Versión</t>
  </si>
  <si>
    <t>JOSE GABRILE GUERRA ALMENDRALES</t>
  </si>
  <si>
    <t>KIT HERRAMIENTAS NO. 1 GERENCIA DE PRODUCCION</t>
  </si>
  <si>
    <t>HELVER PEÑUELA SUAN</t>
  </si>
  <si>
    <t>KIT HERRAMIENTAS NO. 2 GERENCIA DE PRODUCCION</t>
  </si>
  <si>
    <t>KIT HERRAMIENTAS MONTALLANTAS</t>
  </si>
  <si>
    <t>KIT HERRAMIENTAS MAQUINARIA  SEDE OPERATIVA AVENIDA TERCERA</t>
  </si>
  <si>
    <t>IPAD PRO(10,5 INCH) 256 GB WI-FI+CELLULAR S/N NO. DMPVT5K1HPDV IMEI/MEID 355816083030775</t>
  </si>
  <si>
    <t xml:space="preserve">ALINEADOR DE POLEAS DIGITAL - 2 Alineador TKBA 40 SKF - 2 Estuches de Almacenamiento - 4 Baterias - 2 certificado de Calibracion </t>
  </si>
  <si>
    <t>CARRO GRASERO PARA LUBRICACIÓN - ENGRASADORA NEUMATICA CON CAPACIDAD DE PRODUCTO DE 15 KG (O 30 LBS)</t>
  </si>
  <si>
    <t>DIFERENCIAL MANUAL DE 5 TON -L 141028 -DIFERENCIA, TROLLEY Y PORTICO</t>
  </si>
  <si>
    <t>EQUIPO DE SOLDADURA CONVENCIONAL - Equipo de soldadura multiprocesos de alimentación eléctrica para trabajo pesado</t>
  </si>
  <si>
    <t>HARY GUILLERMO MONROY MARTINEZ</t>
  </si>
  <si>
    <t>EQUIPO MOTOSOLDADOR DIESEL - Equipo de soldadura con Motor a combustible Diésel, para trabajo pesado</t>
  </si>
  <si>
    <t>HOLMAN JIMENEZ</t>
  </si>
  <si>
    <t>HIDROLAVADORA INDUSTRIAL - Equipo de limpieza de alta presión b1746820013</t>
  </si>
  <si>
    <t>PRENSA HIDRAÚLICA PARA TALLER - Prensa Hidraulica para Taller</t>
  </si>
  <si>
    <t>TALADRO DE ARBOL INDUSTRIAL de 1- 1/4" - Taladro de árbol de  mesa desplazable y cabezal fijo</t>
  </si>
  <si>
    <t>TORRE DE SUMINISTRO DE AIRE LLANTAS DE EQUIPOS - Equipo inflallantas digital</t>
  </si>
  <si>
    <t>EQUIPO DE SUMINISTRO DE ACEITES Y GRASAS REF 2641/2642/2643/2471 ASI: EQUIPO DE ACEITES: Equipo compuesto de bomba para aceites, carretel, mangueras, pistola contadora de lubricación, recolector, carro transportador, reguladores de presión y filtros.EQUIPO DE GRASAS: Equipo compuesto de bomba para Grasa, carretel, mangueras, pistola contadora de lubricación, recolector, carro transportador, reguladores de presión y filtros</t>
  </si>
  <si>
    <t>CARLOS FERNANDO GARZON PINZON</t>
  </si>
  <si>
    <t>ESCANER FUJITSU SERIAL NO. A3RDC09476</t>
  </si>
  <si>
    <t>ESCANER FUJITSU SERIAL NO. A3RDC09558</t>
  </si>
  <si>
    <t>IMPRESORA KYOCERA LD36503582</t>
  </si>
  <si>
    <t>DEYANIRA QUINTERO HERNANDEZ</t>
  </si>
  <si>
    <t>COMPUTADOR IMAC D25WC0G4J1GN</t>
  </si>
  <si>
    <t>ESCANER FUJITSU SERIAL NO. A3RDC09463</t>
  </si>
  <si>
    <t>DANIEL ANDRES MELO</t>
  </si>
  <si>
    <t>ESCANER FUJITSU SERIAL NO. A3RDC09466</t>
  </si>
  <si>
    <t>FREDY ELIECER VELASQUEZ AMORTEGUI</t>
  </si>
  <si>
    <t>PARLANTES PARA PANTALLAS INDUSTRIALES</t>
  </si>
  <si>
    <t>LICENCIA ADOBE VIP CREATIVE CLOUD FOR TEAMS ALL APPS MULTIPLE PLATAFORMS 12 MESES 1 USUARIO</t>
  </si>
  <si>
    <t>RHON EDSON JOSE LOPEZ RAMIREZ</t>
  </si>
  <si>
    <t>CCE93206 ARCGIS FOR DESKTOP STANDARD SINGLE USE LICENSE</t>
  </si>
  <si>
    <t>CCE153148-5 ARCGIS ONLINE USUSARIOS NOMBRADOS NIVEL 2 TERM LIC. INCLUYE 5 USUARIOS, 2500 CREDITOS</t>
  </si>
  <si>
    <t>PLOTTER MULTIFUNCIONAL CON SERVICIO E INSTALACION</t>
  </si>
  <si>
    <t>MONITOR TOUCH PLUS LED ANDROID 55", CON EXTENSOR USB, SOPORTE E INSTALACION SERIE V70180300024</t>
  </si>
  <si>
    <t>MARCELA ROCIO MARQUEZ ARENAS</t>
  </si>
  <si>
    <t>MONITOR TOUCH 65" CON SOPORTE, EXTENSOR USB E INSTALACION SERIE V25180200301</t>
  </si>
  <si>
    <t>PROYECTOR WXGA, CON SOPORTE, TELON, CABLE HDMI, SOPORTE PROYECTOR TUBULAR, PG703W SERIE V2U173701047</t>
  </si>
  <si>
    <t>WXGA DLP Projector, 1280 x 800, 3,600 Lumens, connectivities includes HDMI, VGA, Composite Video, Mini USB, RS232, 4.89 lbs net. CON CONVERSOR VGA, INSTALACION V0T174903078</t>
  </si>
  <si>
    <t>ALVARO HERNANDO RODRIGUEZ MORALES</t>
  </si>
  <si>
    <t>WXGA DLP Projector, 1280 x 800, 3,600 Lumens, connectivities includes HDMI, VGA, Composite Video, Mini USB, RS232, 4.89 lbs net. CON CONVERSOR VGA, INSTALACION VSERIE V0174903037</t>
  </si>
  <si>
    <t>WXGA DLP Projector, 1280 x 800, 3,600 Lumens, connectivities includes HDMI, VGA, Composite Video, Mini USB, RS232, 4.89 lbs net. SERIE V0T174903051</t>
  </si>
  <si>
    <t>KAREN VIVIVANA MORA</t>
  </si>
  <si>
    <t>Pantallas de 49" y 450 nits de brillo, panel de tecnología IPS, resolución FHD (1920 x1080), SOPORTE SERVICIO E INSTALACION CENTRO MONITOREO SERIE MJ056ZTH</t>
  </si>
  <si>
    <t>ALVARO VILLATE SUPELANO</t>
  </si>
  <si>
    <t>Pantallas de 49" y 450 nits de brillo, panel de tecnología IPS, resolución FHD (1920 x1080), SOPORTE SERVICIO E INSTALACION CENTRO MONITOREO SERIE MJ056ZUO</t>
  </si>
  <si>
    <t>Pantallas de 49" y 450 nits de brillo, panel de tecnología IPS, resolución FHD (1920 x1080), SOPORTE SERVICIO E INSTALACION CENTRO MONITOREO SERIE MJ056ZTA</t>
  </si>
  <si>
    <t>NANO PC Plataforma de alto desempeño de 5ta generación</t>
  </si>
  <si>
    <t>PLAYER NUC5CPYH + Cables, VDM CLIENTE</t>
  </si>
  <si>
    <t>Monitor Industrial 55" , CABLE HDMI, CABLE VGA, CABLE DE RED, SOPORTE, INSTALACION, VDM CLIENTE SERIE 802RMAQ27016</t>
  </si>
  <si>
    <t>Monitor Industrial 55" , CABLE HDMI, CABLE VGA, CABLE DE RED, SOPORTE, INSTALACION, VDM CLIENTE SERIE 802RMWV27017</t>
  </si>
  <si>
    <t>Monitor Industrial 55" , CABLE HDMI, CABLE VGA, CABLE DE RED, SOPORTE, INSTALACION, VDM CLIENTE SERIE 802RMNE27015</t>
  </si>
  <si>
    <t>Monitor Industrial 55" , CABLE HDMI, CABLE VGA, CABLE DE RED, SOPORTE, INSTALACION, VDM CLIENTE SERIE 802RMEN26964</t>
  </si>
  <si>
    <t>2018i245</t>
  </si>
  <si>
    <t>VIBRO COMPACTADORES CATERPILLAR CC34B OXC300182 PA000423, 4-VCB-08</t>
  </si>
  <si>
    <t>SINTRAUNIOBRAS- LEONARDO MARTINEZ</t>
  </si>
  <si>
    <t>VIBRO COMPACTADORES CATERPILLAR CC34B OXC300181 PA000422, 4-VCB-07</t>
  </si>
  <si>
    <t>VIBRO COMPACTADORES CATERPILLAR CC34B OXC300180 PA000427, 4-VCB-06</t>
  </si>
  <si>
    <t>SINTRAUNIOBRAS/ RICARDO SUAREZ</t>
  </si>
  <si>
    <t>VIBRO COMPACTADORES CATERPILLAR CC34B OXC300179 PA000428, 4-VCB-05</t>
  </si>
  <si>
    <t>JHON FREDY SANCHEZ LIBERATO</t>
  </si>
  <si>
    <t>2018I260 -1</t>
  </si>
  <si>
    <t>2018I260-2</t>
  </si>
  <si>
    <t>2018I262</t>
  </si>
  <si>
    <t>HARDWARE PLUS 24X7 FORTICARE AND FORTIGUARD UTM PROTECTION FG-100D-BDL-950-12</t>
  </si>
  <si>
    <t>X440-62 24 10/100/1000BASE-T POE+, 4 SFP combo, 4 1 GbE unpopulated SFP upgradable to 10GbE SFP+, 1 Fixed AC PSU, 1 RPS port extreme XOS edge license/16533</t>
  </si>
  <si>
    <t>PROCESADOR I7 - XEON SUPERIOR A 2GHZ 8 NUCLEOS, DISCO DURO 3TB, 3 TARJETAS DE RED GB ETHERNET, con soporte IPV6 RAM 16GB/JM -server</t>
  </si>
  <si>
    <t>windows server 2012/Nexsys -Licence WSUS</t>
  </si>
  <si>
    <t>20170404I146/4VHD01</t>
  </si>
  <si>
    <t>VIBROCOMPACTADOR TIPO MIXTO (TANDEM NEUMATICOS)  HAMM HD 14 VT SERIAL NO. H2013553 NO. INTERNO 4VHD01</t>
  </si>
  <si>
    <t>20170830I296-01</t>
  </si>
  <si>
    <t xml:space="preserve">KIT ESTACIONARIO PARA CONTROL DE DERRAMES </t>
  </si>
  <si>
    <t>20170830I296-02</t>
  </si>
  <si>
    <t>20170830I296-03</t>
  </si>
  <si>
    <t>20170925I31701</t>
  </si>
  <si>
    <t>SILO PARA ALMACENAMIENTO DE CEMENTO CON CAPACIDAD DE 65 TONELADAS</t>
  </si>
  <si>
    <t>2018i333</t>
  </si>
  <si>
    <t>CAMIONETA MITSUBISHI L200 4X4  DOBLECABINA PLACA OLO293 NO. INT. 2-CTM-29</t>
  </si>
  <si>
    <t>DAGOBERTO BORDA RODRIGUEZ</t>
  </si>
  <si>
    <t>CAMIONETA MITSUBISHI L200 4X4  DOBLECABINA PLACA OLO408 NO. INT. 2-CTM-30</t>
  </si>
  <si>
    <t>SINTRAUNIOBRAS/ MARIO JAIME MIRANDA</t>
  </si>
  <si>
    <t>CAMIONETA MITSUBISHI L200 4X4  DOBLECABINA PLACA OLO409 NO. INT. 2-CTM-31</t>
  </si>
  <si>
    <t>HUGO ERIBERTO RODRIGUEZ FAJARDO</t>
  </si>
  <si>
    <t>CAMIONETA MITSUBISHI L200 4X4  DOBLECABINA PLACA OLO410 NO. INT. 2-CTM-32</t>
  </si>
  <si>
    <t>JOHN NEIRA PARRA</t>
  </si>
  <si>
    <t>CAMIONETA MITSUBISHI L200 4X4  DOBLECABINA PLACA OLO411 NO. INT. 2-CTM-33</t>
  </si>
  <si>
    <t>CAMIONETA MITSUBISHI L200 4X4  DOBLECABINA PLACA OLO412 NO. INT. 2-CTM-34</t>
  </si>
  <si>
    <t>EDUARDO ALFONSO ACHARDY ARDILA</t>
  </si>
  <si>
    <t>CAMIONETA MITSUBISHI L200 4X4  DOBLECABINA PLACA OLO413 NO. INT. 2-CTM-35</t>
  </si>
  <si>
    <t>LINA MARCELA GUTIERREZ MORENO</t>
  </si>
  <si>
    <t>CAMIONETA MITSUBISHI L200 4X4  DOBLECABINA PLACA OLO414 NO. INT. 2-CTM-36</t>
  </si>
  <si>
    <t>JHON JAIRO OCHOA BEDOYA</t>
  </si>
  <si>
    <t>CAMIONETA MITSUBISHI L200 4X4  DOBLECABINA PLACA OLO415 NO. INT. 2-CTM-37</t>
  </si>
  <si>
    <t>ALEJANDRO MARTINEZ MORENO</t>
  </si>
  <si>
    <t>2018ISK650</t>
  </si>
  <si>
    <t>ANDAMIO PARA TRABAJO EN ALTURA MINIMO 16 MTS</t>
  </si>
  <si>
    <t>ANDAMIO PARA TRABAJO EN ALTURA MINIMO 8 MTS</t>
  </si>
  <si>
    <t>IMPRESORA DATACARD CARNET USB 1 CARA 2201</t>
  </si>
  <si>
    <t>MILENA CASTRO</t>
  </si>
  <si>
    <t>CAMION ESTACAS 7 TON CHEVROLET NQR PLACA OLO487  3-CCE-04</t>
  </si>
  <si>
    <t>SINTRAUNIOBRAS -CRISTIAN GUILLERMO MORENO</t>
  </si>
  <si>
    <t>CAMION ESTACAS 7 TON CHEVROLET NQR PLACA OLO488  3-CCE-05</t>
  </si>
  <si>
    <t>SINTRAUNIOBRAS - MARCO IVAN DIAZ PEREZ</t>
  </si>
  <si>
    <t>CAMION ESTACAS 7 TON CHEVROLET NQR PLACA OLO489  3-CCE-06</t>
  </si>
  <si>
    <t>SINTRAUNIOBRAS - JOSE CARDENAS</t>
  </si>
  <si>
    <t>CAMION ESTACAS 7 TON CHEVROLET NQR PLACA OLO490  3-CCE-07</t>
  </si>
  <si>
    <t>SINTRAUNIOBRAS - JOSE JESUS BUITRAGO</t>
  </si>
  <si>
    <t>VOLQUETA INTERNATIONAL 7600 6X4 14M3 HARDOX (WORKSTAR) PLACA OLO324 NO. INTERNO 3-VDW-23</t>
  </si>
  <si>
    <t>SINRAUNIOBRAS/ WILLIAM NOVOA</t>
  </si>
  <si>
    <t>VOLQUETA INTERNATIONAL 7600 6X4 14M3 HARDOX (WORKSTAR) PLACA OLO455 NO. INTERNO 3-VDW-24</t>
  </si>
  <si>
    <t>SINTRAUNIOBRAS  ALVARO SALINBAS MENDEZ</t>
  </si>
  <si>
    <t>VOLQUETA INTERNATIONAL 7600 6X4 14M3 HARDOX (WORKSTAR) PLACA OLO491 NO. INTERNO 3-VDW-25</t>
  </si>
  <si>
    <t>VOLQUETA INTERNATIONAL 7600 6X4 14M3 HARDOX (WORKSTAR) PLACA OLO492 NO. INTERNO 3-VDW-26</t>
  </si>
  <si>
    <t>SINTRAUNIOBRAS EDWIN ALEXANDER SIERRA FORERO</t>
  </si>
  <si>
    <t>VOLQUETA INTERNATIONAL 7600 6X4 14M3 HARDOX (WORKSTAR) PLACA OLO493 NO. INTERNO 3-VDW-27</t>
  </si>
  <si>
    <t>SINTRUANIOBRAS JOSE EDILBERTO SALINAS MARTINEZ</t>
  </si>
  <si>
    <t>VOLQUETA INTERNATIONAL 7600 6X4 14M3 HARDOX (WORKSTAR) PLACA OLO494 NO. INTERNO 3-VDW-28</t>
  </si>
  <si>
    <t>SINTRAUNIOBRAS -JHON JAVIER ROBAYO</t>
  </si>
  <si>
    <t>VOLQUETA INTERNATIONAL 7600 6X4 14M3 HARDOX (WORKSTAR) PLACA OLO495 NO. INTERNO 3-VDW-29</t>
  </si>
  <si>
    <t>SINTRAUNIOBRAS - JOSE DANIEL CARDONA</t>
  </si>
  <si>
    <t>VOLQUETA INTERNATIONAL 7600 6X4 14M3 HARDOX (WORKSTAR) PLACA OLO496 NO. INTERNO 3-VDW-30</t>
  </si>
  <si>
    <t>LEONARDO GUTIERREZ</t>
  </si>
  <si>
    <t>CELULAR IPHONE XS MAX 64 GB PLATA  IMEI/MEID NO. 357280098525717</t>
  </si>
  <si>
    <t>CELULAR IPHONE 7 32 GB NEGRO MATE IMEI/MEID NO. 354828097473280</t>
  </si>
  <si>
    <t>SILVIA PILAR FORERO</t>
  </si>
  <si>
    <t>CELULAR IPHONE 7 32 GB NEGRO MATE IMEI/MEID NO. 354828097239731</t>
  </si>
  <si>
    <t>GIACOMO SANTIAGO LEOPOLDO MARCENARO</t>
  </si>
  <si>
    <t>CAMION IRRIGADOR DE ASFALTO IVECO TECTOR 170E28 PLACA OLO497 NO. INT 3-IIT-05</t>
  </si>
  <si>
    <t>SINTRAUNIOBRAS NELSON DIAZ</t>
  </si>
  <si>
    <t>ESCANER KODAK 12820 SERIE 57021470</t>
  </si>
  <si>
    <t>HAROL MENA</t>
  </si>
  <si>
    <t>ESCANER KODAK 12820 SERIE 57021967</t>
  </si>
  <si>
    <t>IMPRESORA TERMICA ZEBRA GK420T 29J184300409</t>
  </si>
  <si>
    <t>IMPRESORA TERMICA ZEBRA GK420T 29J184300386</t>
  </si>
  <si>
    <t>FORTIGATE-100E HARDWARE PLUS 1 YEAR  8X5 FORTICARE AND FORTIGUARD UNIFIED (UTM) PROTECTION</t>
  </si>
  <si>
    <t>CARLOS ANDRES BALLEN</t>
  </si>
  <si>
    <t>CAMARA CANON EOS 6D MARK II LEN 24-105 SER 143052001338</t>
  </si>
  <si>
    <t>CAMARA PARA FOTOGRAFIA Y VIDEO GOPRO HERO 6 BLACK SERIE 3221326110486</t>
  </si>
  <si>
    <t>CAMARA PARA FOTOGRAFIA Y VIDEO GOPRO HERO 6 BLACK SERIE 3221325927821</t>
  </si>
  <si>
    <t>TABLET PROFESIONAL CREATIVA INTUOS PRO PTH660 MEDIANA 8CQ00A1013924</t>
  </si>
  <si>
    <t>TABLET PROFESIONAL CREATIVA INTUOS PRO PTH660 MEDIANA 8CQ00A1013925</t>
  </si>
  <si>
    <t>PTV VISSIM PARA SIMULAR EL COMPORTAMIENTO VEHICULAR PARA GESTIONAR PMT DE LA UAERMV</t>
  </si>
  <si>
    <t>ESTEFANY MARTINEZ MORALES</t>
  </si>
  <si>
    <t>HIDRO ASPIRADORA 16 GALONES 6.5 HP</t>
  </si>
  <si>
    <t>UNIDAD DE CINTA LTO PARA COPIAS DE RESPALDO BAKUPS 3580-H7W - KIT DE LIMPIEZA</t>
  </si>
  <si>
    <t>DIEGO PEÑALOSA</t>
  </si>
  <si>
    <t>PANTALLA TACTIL ONE SCREEN CANVAS 58" KYSE815E11260074 - SOPORTE ONE SCREEN DE RUEDAS</t>
  </si>
  <si>
    <t>PLANTA ELECTRICA 1-400 KVA REF: T394XC-T SERIAL NO. TPS01FJ171379</t>
  </si>
  <si>
    <t>PLANTA ELECTRICA 2-125 KVA REF: MD-125I SERIAL NO. X21620B</t>
  </si>
  <si>
    <t>GRUA DE RESCATE 7600 6X4 STD WORKSTAR INTERNATIONAL PLACA OLO658 NO. INT 3-GRW-01</t>
  </si>
  <si>
    <t>RAMIRO ENRIQUE  BELTRAN MONTAÑA</t>
  </si>
  <si>
    <t>MOTOR DE 140 VDC Y 1.5 AMP PARA EQUIPO DE CENTRIFUGA HUMBOLDT SERIE 181616043</t>
  </si>
  <si>
    <t>MERCY RIVERA</t>
  </si>
  <si>
    <t>TORRE DE ILUMINACION, ATLAS COPCO, MOD HILIGHT V4 NO. INTE 5-TIA-09 SERIE WUX916996</t>
  </si>
  <si>
    <t>SINTRAUNIOBRAS/ ALEJANDRO BENAVIDES</t>
  </si>
  <si>
    <t>TORRE DE ILUMINACION, ATLAS COPCO, MOD HILIGHT V4 NO. INTE 5-TIA-06 SERIE WUX916993</t>
  </si>
  <si>
    <t>SINTRAUNIOBRAS/ KEWIN MANFRED CASTAÑEDA</t>
  </si>
  <si>
    <t>TORRE DE ILUMINACION, ATLAS COPCO, MOD HILIGHT V4 NO. INTE 5-TIA-07 SERIE WUX916994</t>
  </si>
  <si>
    <t xml:space="preserve">SINTRAUNIOBRAS JHON ROJAS </t>
  </si>
  <si>
    <t>TORRE DE ILUMINACION, ATLAS COPCO, MOD HILIGHT V4 NO. INTE 5-TIA-11 SERIE WUX916998</t>
  </si>
  <si>
    <t>SINTRAUNOBRAS/EDWARD PEDRAZA</t>
  </si>
  <si>
    <t>TORRE DE ILUMINACION, ATLAS COPCO, MOD HILIGHT V4 NO. INTE 5-TIA-08 SERIE WUX916995</t>
  </si>
  <si>
    <t>SINTRAUNIOBRAS/ JUAN INFANTE</t>
  </si>
  <si>
    <t>TORRE DE ILUMINACION, ATLAS COPCO, MOD HILIGHT V4 NO. INTE 5-TIA-10 SERIE WUX916997</t>
  </si>
  <si>
    <t>SINTRAUNIOBRAS/YEFER ENRIQUE SANCHEZ</t>
  </si>
  <si>
    <t>GRUA PLACHON HINO MOD GH8J PLACA OLO743NO. INT GPH-05</t>
  </si>
  <si>
    <t>SINTRAUNIOBRAS/ JAIME ACEVEDO FONSECA</t>
  </si>
  <si>
    <t>GRUA PLACHON HINO MOD GH8J PLACA OLO742 NO. INT GPH-08</t>
  </si>
  <si>
    <t>SINTRAUNIOBRAS/ JOSE ARNULFO VASQUEZ</t>
  </si>
  <si>
    <t>GRUA PLACHON HINO MOD GH8J PLACA OLO741 NO. INT GPH-07</t>
  </si>
  <si>
    <t>SINTRAUNIOBRAS/ EDGAR BORRAEZ</t>
  </si>
  <si>
    <t>GRUA PLACHON HINO MOD GH8J PLACA OLO740 NO. INT GPH-06</t>
  </si>
  <si>
    <t>SINTRAUNIOBRAS/ JORGE ARMANDO CASAS</t>
  </si>
  <si>
    <t>MINICARGADOR SOBRE LLANTAS SR200 CASE CON MARTILLO CABINA ABIERTA NO.INT 4-MCS-17 MARTILLO NO.INT 5-MRP-16</t>
  </si>
  <si>
    <t>SINTRAUNIOBRAS - LUIS ALFONSO WILCHES</t>
  </si>
  <si>
    <t>MINICARGADOR SOBRE LLANTAS SR200 CASE CON MARTILLO CABINA ABIERTA NO.INT 4-MCS-18 MARTILLO NO.INT 5-MRP-17</t>
  </si>
  <si>
    <t>SINTRAUNIOBRAS - GONZALO NARANJO</t>
  </si>
  <si>
    <t>MINICARGADOR SOBRE LLANTAS SR200 CASE CON MARTILLO CABINA ABIERTA NO.INT 4-MCS-19 MARTILLO NO.INT 5-MRP-18</t>
  </si>
  <si>
    <t>SINTRAUNIOBRAS TIRSO COPETE</t>
  </si>
  <si>
    <t>MINICARGADOR SOBRE LLANTAS SR200 CASE CON MARTILLO CABINA ABIERTA NO.INT 4-MCS-20 MARTILLO NO.INT 5-MRP-19</t>
  </si>
  <si>
    <t>SINTRAUNIOBRAS - FREDY FERANDO PIAMONTE</t>
  </si>
  <si>
    <t>MINICARGADOR SOBRE LLANTAS SR200 CASE CON MARTILLO CABINA ABIERTA NO.INT 4-MCS-21 MARTILLO NO.INT 5-MRP-20</t>
  </si>
  <si>
    <t>SINTRAUNIOBRAS - ISIDRO BELTRAN</t>
  </si>
  <si>
    <t>MINICARGADOR SOBRE LLANTAS SR200 CASE CON MARTILLO CABINA ABIERTA NO.INT 4-MCS-22 MARTILLO NO.INT 5-MRP-21</t>
  </si>
  <si>
    <t>SINTRAUNIOBRAS - IVAN BRICEÑO</t>
  </si>
  <si>
    <t>MINICARGADOR SOBRE LLANTAS SR200 CASE CON MARTILLO CABINA ABIERTA NO.INT 4-MCS-23 MARTILLO NO.INT 5-MRP-22</t>
  </si>
  <si>
    <t>SINTRAUNIOBRAS - GABRIEL ZAMORA</t>
  </si>
  <si>
    <t>PAVIMENTADORA CATERPILLAR DE ORUGAS MOD AP355F, NO. INT 4-PVC-05</t>
  </si>
  <si>
    <t>SINTRAUNIOBAS RICARDO BARBOSA BUSTOS</t>
  </si>
  <si>
    <t>PAVIMENTADORA CATERPILLAR DE ORUGAS MOD AP355F, NO. INT 4-PVC-06</t>
  </si>
  <si>
    <t>JOSE ARNULFO MOLINA URREA</t>
  </si>
  <si>
    <t>MINICARGADOR SOBRE LLANTAS SR200 CASE  CABINA CERRADA NO.INT 4-MCS-24</t>
  </si>
  <si>
    <t>SINTRAUNIOBRAS - JULIETH PIRAQUIVE</t>
  </si>
  <si>
    <t>MINICARGADOR SOBRE LLANTAS SR200 CASE CABINA CERRADA NO.INT 4-MCS-25</t>
  </si>
  <si>
    <t>SINTRAUNIOBRAS/ LUIS FERNANDO SIERRA</t>
  </si>
  <si>
    <t xml:space="preserve">CAZUELA DE CASAGRANDE DE FUNCIONAMIENTO MECÁNICO </t>
  </si>
  <si>
    <t>PENETROMETRO DE CONO DINAMICO 1</t>
  </si>
  <si>
    <t>PENETROMETRO DE CONO DINAMICO 2</t>
  </si>
  <si>
    <t>LICENCIA DE AUTOCAD - INCLUID SPECIALIZED TOOLSETS AD COMMERCIAL NEW SINGLE-USER ELD ANNUAL SUBSCRIPTION -01</t>
  </si>
  <si>
    <t>LICENCIA DE AUTOCAD - INCLUID SPECIALIZED TOOLSETS AD COMMERCIAL NEW SINGLE-USER ELD ANNUAL SUBSCRIPTION -02</t>
  </si>
  <si>
    <t>LICENCIA DE AUTOCAD - INCLUID SPECIALIZED TOOLSETS AD COMMERCIAL NEW SINGLE-USER ELD ANNUAL SUBSCRIPTION -03</t>
  </si>
  <si>
    <t>LICENCIA DE AUTOCAD - INCLUID SPECIALIZED TOOLSETS AD COMMERCIAL NEW SINGLE-USER ELD ANNUAL SUBSCRIPTION -04</t>
  </si>
  <si>
    <t>LICENCIA DE AUTOCAD - INCLUID SPECIALIZED TOOLSETS AD COMMERCIAL NEW SINGLE-USER ELD ANNUAL SUBSCRIPTION -05</t>
  </si>
  <si>
    <t>LICENCIA DE AUTOCAD - INCLUID SPECIALIZED TOOLSETS AD COMMERCIAL NEW SINGLE-USER ELD ANNUAL SUBSCRIPTION -06</t>
  </si>
  <si>
    <t>LICENCIA DE AUTOCAD - INCLUID SPECIALIZED TOOLSETS AD COMMERCIAL NEW SINGLE-USER ELD ANNUAL SUBSCRIPTION -07</t>
  </si>
  <si>
    <t>LICENCIA DE AUTOCAD - INCLUID SPECIALIZED TOOLSETS AD COMMERCIAL NEW SINGLE-USER ELD ANNUAL SUBSCRIPTION -08</t>
  </si>
  <si>
    <t>LICENCIA DE AUTOCAD - INCLUID SPECIALIZED TOOLSETS AD COMMERCIAL NEW SINGLE-USER ELD ANNUAL SUBSCRIPTION -09</t>
  </si>
  <si>
    <t>LICENCIA DE AUTOCAD - INCLUID SPECIALIZED TOOLSETS AD COMMERCIAL NEW SINGLE-USER ELD ANNUAL SUBSCRIPTION -10</t>
  </si>
  <si>
    <t>LICENCIA DE SOFTWARE ADOBE CREATIVE CLOUD FOR TEAMS ALL LICENCIA NIEVA CCT MULTIPLE PLATFORMS - 01</t>
  </si>
  <si>
    <t>LICENCIA DE SOFTWARE ADOBE CREATIVE CLOUD FOR TEAMS ALL LICENCIA NIEVA CCT MULTIPLE PLATFORMS - 02</t>
  </si>
  <si>
    <t>LICENCIA DE SOFTWARE ADOBE CREATIVE CLOUD FOR TEAMS ALL LICENCIA NIEVA CCT MULTIPLE PLATFORMS - 03</t>
  </si>
  <si>
    <t>LICENCIA DE SOFTWARE ADOBE CREATIVE CLOUD FOR TEAMS ALL LICENCIA NIEVA CCT MULTIPLE PLATFORMS - 04</t>
  </si>
  <si>
    <t>LICENCIA DE SOFTWARE ADOBE CREATIVE CLOUD FOR TEAMS ALL LICENCIA NIEVA CCT MULTIPLE PLATFORMS - 05</t>
  </si>
  <si>
    <t>CONJUNTO PARA ENSAYO EQUIVALENTE DE ARENA</t>
  </si>
  <si>
    <t>TAMIZADORA MECANICA DISEÑADA PARA SU USO CON TAMICES DE 8``</t>
  </si>
  <si>
    <t>MARTILLO MECANICO QUE COMPACTE Y GIRE EL MOLDE AUTOMATICAMENTE, COMPACTACION DE PROCTOR ESTANDAR O MODIFICADO</t>
  </si>
  <si>
    <t>COMPACADOR AUTOMATICO SIMPLE PARA TRABAJO PESADO, CON MOLDE ESTACIONARIO, RESISTENTE PARA MOLLDES DE ENSAYO MARSHALL</t>
  </si>
  <si>
    <t>CAZUELA DE CASAGRANDE MOTORIZADA - RANURADOR PLASTICO - RANURADOR METALICO</t>
  </si>
  <si>
    <t>CORTADORA DE PAVIMETOS CON SEIS (6) DISCOS DIAMANTADOS DE DIAMETRO 350 MM</t>
  </si>
  <si>
    <t>MARTILLO DEMOLEDOR ELECTRICO PARA PAVIMENTOS</t>
  </si>
  <si>
    <t>PLANTA ELECTRICA PARA USO DE MARTILLO ELECTRICO DEMOLEDOR Y/O PARA LA CORTADORA ELECTRICA</t>
  </si>
  <si>
    <t>PLANTA ELECTRICA PARA EL EXTRACTOR DE NUCLEOS ELECTRICO DE POTENCIA 3780 WATTS A 110 VAC</t>
  </si>
  <si>
    <t>PENETROMETRO DE CONO DINAMICO PDC</t>
  </si>
  <si>
    <t>TERMOMETRO CON ALARMA TRAZABLE EN GRADOS CENTIGRADOS</t>
  </si>
  <si>
    <t>CENTRIFUGA USADA PARA LA DETERMINACION CUANTITATIVA DEL CONTENIDO DE BETUMEN EN LAS MEZCLAS DE PAVIMENTACION</t>
  </si>
  <si>
    <t>LICENCIA FORTIGATE PARA LA SECRETARIA GENERAL</t>
  </si>
  <si>
    <t>VIBRO COMPATADOR AMMANN MOD ARX 45K S 6180453 NO. INT 4-VAA-09</t>
  </si>
  <si>
    <t>SINTRAUNIOBRAS- YESID FERNANDO SEGURA</t>
  </si>
  <si>
    <t>VIBRO COMPATADOR AMMANN MOD ARX 45K S 6180456 NO. INT 4-VAA-10</t>
  </si>
  <si>
    <t>SINTRAUNIOBRAS- JOSE MANUEL USA SANCHEZ</t>
  </si>
  <si>
    <t>VIBRO COMPATADOR AMMANN MOD ARX 45K S 6180457 NO. INT 4-VAA-11</t>
  </si>
  <si>
    <t>SINTRAUNIOBRAS- CARLOS MAURICIO CHAVES</t>
  </si>
  <si>
    <t>VIBRO COMPATADOR AMMANN MOD ARX 45K S 6180458 NO. INT 4-VAA-12</t>
  </si>
  <si>
    <t>SINTRAUNIOBRAS -RUBEN DIAZ</t>
  </si>
  <si>
    <t>CALIBRADOR DIGITAL DE 0A 20" (0 A 508 MM) EN ACERO INOXIDABLE CON HOJAS</t>
  </si>
  <si>
    <t>BAÑO DE AGUA CON CONTROL DE TEMPERATURA POR MICROPROCESADOR, AUTO REGULACION</t>
  </si>
  <si>
    <t>KIT DE PESAJE PARA GRAVEDAD, CON BANCO METALICO PARA GRAVEDAD ESPECIFICA</t>
  </si>
  <si>
    <t>CONJUNTO PARA ENSAYO DE AZUL DE METILENO QUE OPERE A 110V, 50 O 60HZ MONOFASICO</t>
  </si>
  <si>
    <t>PLACA CALEFACTORA PARA TRABAJO PESADO CON SUPERFICIE DE CALENTAMIENTO DE ALUMINIO NO. 1</t>
  </si>
  <si>
    <t>PLACA CALEFACTORA PARA TRABAJO PESADO CON SUPERFICIE DE CALENTAMIENTO DE ALUMINIO NO. 2</t>
  </si>
  <si>
    <t>PLACA CALEFACTORA PARA TRABAJO PESADO CON SUPERFICIE DE CALENTAMIENTO DE ALUMINIO NO. 3</t>
  </si>
  <si>
    <t>LUPA COMPARADORA PARA USARLLO AL EXAMINAR LA MALLA DEL TAMIZ EN LA VERIFICACION DE</t>
  </si>
  <si>
    <t>ESTACION DE TRABAJO AMD RYZEN 7-3700 SERIE  4389S90028 CON MONITOR DE 23"</t>
  </si>
  <si>
    <t>JARRIZON ALEXANDER MURCIA PERALTA</t>
  </si>
  <si>
    <t>REGISTRADOR DE TEMPERATURA Y UMEDAD RELATIVA CON SONDA PARA SALA DE CURADO</t>
  </si>
  <si>
    <t>CONJUNTO PARA ENSAYO PUNTO DE ABLANDAMIENTO QUE CONTIENE (1 PLACA CALEFACTORA, 10 BOLAS DE ACERO, 10 GUIAS Y 10 ANILLOS)</t>
  </si>
  <si>
    <t>SINTRAUNIOBRAS- JUAN PABLO MUÑETON</t>
  </si>
  <si>
    <t>ALVARO  VILLATE SUPELANO</t>
  </si>
  <si>
    <t>Etiquetas de fila</t>
  </si>
  <si>
    <t>Total general</t>
  </si>
  <si>
    <t>Suma de Valor Adquisición</t>
  </si>
  <si>
    <t xml:space="preserve">UNIDAD ADMINISTRATIVA ESPECIAL DE REHABILITACION Y MANTENIMIENTO VIAL </t>
  </si>
  <si>
    <t>SECRETARIA GENERAL - ALMACEN GENERAL</t>
  </si>
  <si>
    <t>PLACA SIK/ID ELEMENTO</t>
  </si>
  <si>
    <t>MES</t>
  </si>
  <si>
    <t>CC FUNCIONARIO</t>
  </si>
  <si>
    <t>NOMBRE FUNCIONARIO RESPONABLE</t>
  </si>
  <si>
    <t>UBICACIÓN</t>
  </si>
  <si>
    <t>1989</t>
  </si>
  <si>
    <t>dic</t>
  </si>
  <si>
    <t>3331</t>
  </si>
  <si>
    <t>EXTINTOR   /   003331</t>
  </si>
  <si>
    <t>SERVICIO</t>
  </si>
  <si>
    <t>3332</t>
  </si>
  <si>
    <t>EXTINTOR   /   003332</t>
  </si>
  <si>
    <t>3507</t>
  </si>
  <si>
    <t>EXTINTOR QUIMICO 5 LIBRAS   /   003507</t>
  </si>
  <si>
    <t>3508</t>
  </si>
  <si>
    <t>EXTINTOR TIPO ABC 20 LIBRAS   /   003508</t>
  </si>
  <si>
    <t>DIANA PAOLA MUÑOZ GARCIA</t>
  </si>
  <si>
    <t>3509</t>
  </si>
  <si>
    <t>EXTINTOR TIPO ABC 20 LIBRAS   /   003509</t>
  </si>
  <si>
    <t>3510</t>
  </si>
  <si>
    <t>EXTINTOR TIPO ABC 20 LIBRAS   /   003510</t>
  </si>
  <si>
    <t>3511</t>
  </si>
  <si>
    <t>EXTINTOR TIPO ABC 20 LIBRAS   /   003511</t>
  </si>
  <si>
    <t>3512</t>
  </si>
  <si>
    <t>EXTINTOR TIPO ABC 20 LIBRAS   /   003512</t>
  </si>
  <si>
    <t>3513</t>
  </si>
  <si>
    <t>EXTINTOR TIPO ABC 20 LIBRAS   /   003513</t>
  </si>
  <si>
    <t>3514</t>
  </si>
  <si>
    <t>EXTINTOR TIPO ABC 10 LIBRAS   /   003514</t>
  </si>
  <si>
    <t>ELIANA PATRICIA CAYCEDO OCHOA</t>
  </si>
  <si>
    <t>3515</t>
  </si>
  <si>
    <t>EXTINTOR TIPO ABC 20 LIBRAS   /   003515</t>
  </si>
  <si>
    <t>3516</t>
  </si>
  <si>
    <t>EXTINTOR TIPO ABC 20 LIBRAS   /   003516</t>
  </si>
  <si>
    <t>3517</t>
  </si>
  <si>
    <t>EXTINTOR TIPO ABC 20 LIBRAS   /   003517</t>
  </si>
  <si>
    <t>3518</t>
  </si>
  <si>
    <t>EXTINTOR TIPO ABC 20 LIBRAS   /   003518</t>
  </si>
  <si>
    <t>3519</t>
  </si>
  <si>
    <t>EXTINTOR TIPO ABC 20 LIBRAS   /   003519</t>
  </si>
  <si>
    <t>3522</t>
  </si>
  <si>
    <t>EXTINTOR QUIMICO 20 LIBRAS   /   003522</t>
  </si>
  <si>
    <t>3523</t>
  </si>
  <si>
    <t>EXTINTOR QUIMICO 20 LIBRAS   /   003523</t>
  </si>
  <si>
    <t>3524</t>
  </si>
  <si>
    <t>EXTINTOR TIPO ABC 20 LIBRAS   /   003524</t>
  </si>
  <si>
    <t>HARY MONRROY</t>
  </si>
  <si>
    <t>3525</t>
  </si>
  <si>
    <t>EXTINTOR QUIMICO 5 LIBRAS   /   003525</t>
  </si>
  <si>
    <t>3526</t>
  </si>
  <si>
    <t>EXTINTOR QUIMICO 5 LIBRAS   /   003526</t>
  </si>
  <si>
    <t>3527</t>
  </si>
  <si>
    <t>EXTINTOR QUIMICO 5 LIBRAS   /   003527</t>
  </si>
  <si>
    <t>3528</t>
  </si>
  <si>
    <t>EXTINTOR QUIMICO 5 LIBRAS   /   003528</t>
  </si>
  <si>
    <t>3531</t>
  </si>
  <si>
    <t>EXTINTOR QUIMICO 5 LIBRAS   /   003531</t>
  </si>
  <si>
    <t>3532</t>
  </si>
  <si>
    <t>EXTINTOR QUIMICO 5 LIBRAS   /   003532</t>
  </si>
  <si>
    <t>3533</t>
  </si>
  <si>
    <t>EXTINTOR   /   003533</t>
  </si>
  <si>
    <t>3534</t>
  </si>
  <si>
    <t>EXTINTOR   /   003534</t>
  </si>
  <si>
    <t>3535</t>
  </si>
  <si>
    <t>EXTINTOR   /   003535</t>
  </si>
  <si>
    <t>3537</t>
  </si>
  <si>
    <t>EXTINTOR QUIMICO 5 LIBRAS   /   003537</t>
  </si>
  <si>
    <t>3540</t>
  </si>
  <si>
    <t>EXTINTOR TIPO ABC 20 LIBRAS   /   003540</t>
  </si>
  <si>
    <t>3541</t>
  </si>
  <si>
    <t>EXTINTOR   /   003541</t>
  </si>
  <si>
    <t>3542</t>
  </si>
  <si>
    <t>EXTINTOR QUIMICO 5 LIBRAS   /   003542</t>
  </si>
  <si>
    <t>3543</t>
  </si>
  <si>
    <t>EXTINTOR QUIMICO 5 LIBRAS   /   003543</t>
  </si>
  <si>
    <t>3545</t>
  </si>
  <si>
    <t>EXTINTOR QUIMICO 5 LIBRAS   /   003545</t>
  </si>
  <si>
    <t>3546</t>
  </si>
  <si>
    <t>EXTINTOR TIPO A COLOR VERDE   /   003546 agua</t>
  </si>
  <si>
    <t>3547</t>
  </si>
  <si>
    <t>EXTINTOR TIPO A COLOR VERDE   /   003547 agua</t>
  </si>
  <si>
    <t>3548</t>
  </si>
  <si>
    <t>EXTINTOR TIPO A COLOR VERDE   /   003548  agua</t>
  </si>
  <si>
    <t>3549</t>
  </si>
  <si>
    <t>EXTINTOR TIPO ABC 20 LIBRAS   /   003549</t>
  </si>
  <si>
    <t>3550</t>
  </si>
  <si>
    <t>EXTINTOR TIPO ABC 20 LIBRAS   /   003550</t>
  </si>
  <si>
    <t>3551</t>
  </si>
  <si>
    <t>EXTINTOR TIPO ABC 20 LIBRAS   /   003551</t>
  </si>
  <si>
    <t>3552</t>
  </si>
  <si>
    <t>EXTINTOR TIPO ABC 20 LIBRAS   /   003552</t>
  </si>
  <si>
    <t>3553</t>
  </si>
  <si>
    <t>EXTINTOR TIPO ABC 20LIBRAS   /   003553</t>
  </si>
  <si>
    <t>3554</t>
  </si>
  <si>
    <t>EXTINTOR QUIMICO 5 LIBRAS   /   003554</t>
  </si>
  <si>
    <t>3555</t>
  </si>
  <si>
    <t>EXTINTOR QUIMICO 5 LIBRAS   /   003555</t>
  </si>
  <si>
    <t>3556</t>
  </si>
  <si>
    <t>EXTINTOR QUIMICO 5LIBRAS   /   003556</t>
  </si>
  <si>
    <t>3557</t>
  </si>
  <si>
    <t>EXTINTOR TIPO ABC 20 LIBRAS   /   003557</t>
  </si>
  <si>
    <t>3558</t>
  </si>
  <si>
    <t>EXTINTOR QUIMICO 5 LIBRAS   /   003558</t>
  </si>
  <si>
    <t xml:space="preserve">HERNANDO SUAREZ ROZO </t>
  </si>
  <si>
    <t>3560</t>
  </si>
  <si>
    <t>EXTINTOR QUIMICO 5 LIBRAS   /   003560</t>
  </si>
  <si>
    <t>3561</t>
  </si>
  <si>
    <t>EXTINTOR QUIMICO 5 LIBRAS   /   003561</t>
  </si>
  <si>
    <t>3562</t>
  </si>
  <si>
    <t>EXTINTOR QUIMICO 5 LIBRAS   /   003562</t>
  </si>
  <si>
    <t>3563</t>
  </si>
  <si>
    <t>EXTINTOR QUIMICO 5 LIBRAS   /   003563</t>
  </si>
  <si>
    <t>3564</t>
  </si>
  <si>
    <t>EXTINTOR QUIMICO 5 LIBRAS   /   003564</t>
  </si>
  <si>
    <t>3566</t>
  </si>
  <si>
    <t>EXTINTOR TIPO ABC 20 LIBRAS   /   003566</t>
  </si>
  <si>
    <t>3568</t>
  </si>
  <si>
    <t>EXTINTOR QUIMICO 5 LIBRAS   /   003568</t>
  </si>
  <si>
    <t>3569</t>
  </si>
  <si>
    <t>EXTINTOR QUIMICO 5 LIBRAS   /   003569</t>
  </si>
  <si>
    <t>3570</t>
  </si>
  <si>
    <t>EXTINTOR QUIMICO 5 LIBRAS   /   003570</t>
  </si>
  <si>
    <t>3571</t>
  </si>
  <si>
    <t>EXTINTOR QUIMICO 5 LIBRAS   /   003571</t>
  </si>
  <si>
    <t>3584</t>
  </si>
  <si>
    <t>EXTINTOR QUIMICO 5 LIBRAS   /   003584</t>
  </si>
  <si>
    <t>3585</t>
  </si>
  <si>
    <t>EXTINTOR QUIMICO 5 LIBRAS   /   003585</t>
  </si>
  <si>
    <t>3586</t>
  </si>
  <si>
    <t>EXTINTOR QUIMICO 5 LIBRAS   /   003586</t>
  </si>
  <si>
    <t>3587</t>
  </si>
  <si>
    <t>EXTINTOR QUIMICO 5 LIBRAS   /   003587</t>
  </si>
  <si>
    <t>3588</t>
  </si>
  <si>
    <t>EXTINTOR QUIMICO 5 LIBRAS   /   003588</t>
  </si>
  <si>
    <t>AZUCENA QUIROGA HERNANDEZ</t>
  </si>
  <si>
    <t>3589</t>
  </si>
  <si>
    <t>EXTINTOR QUIMICO 5 LIBRAS   /   003589</t>
  </si>
  <si>
    <t>3590</t>
  </si>
  <si>
    <t>EXTINTOR QUIMICO 5 LIBRAS   /   003590</t>
  </si>
  <si>
    <t>3591</t>
  </si>
  <si>
    <t>EXTINTOR QUIMICO 5 LIBRAS   /   003591</t>
  </si>
  <si>
    <t>3592</t>
  </si>
  <si>
    <t>EXTINGUIDOR   /   003592</t>
  </si>
  <si>
    <t>3594</t>
  </si>
  <si>
    <t>EXTINTOR QUIMICO 5 LIBRAS   /   003594</t>
  </si>
  <si>
    <t>3596</t>
  </si>
  <si>
    <t>EXTINTOR QUIMICO 5 LIBRAS   /   003596</t>
  </si>
  <si>
    <t>3597</t>
  </si>
  <si>
    <t>EXTINTOR QUIMICO 5 LIBRAS   /   003597</t>
  </si>
  <si>
    <t>3598</t>
  </si>
  <si>
    <t>EXTINTOR QUIMICO 5 LIBRAS   /   003598</t>
  </si>
  <si>
    <t>3600</t>
  </si>
  <si>
    <t>EXTINTOR TIPO ABC 20 LIBRAS   /   003600</t>
  </si>
  <si>
    <t>3601</t>
  </si>
  <si>
    <t>EXTINTOR TIPO ABC 20 LIBRAS   /   003601</t>
  </si>
  <si>
    <t>3602</t>
  </si>
  <si>
    <t>EXTINTOR TIPO ABC 20 LIBRAS   /   003602</t>
  </si>
  <si>
    <t>15-1597</t>
  </si>
  <si>
    <t>EQUIPO DE OXIACETILENO   /   003195</t>
  </si>
  <si>
    <t>BODEGA</t>
  </si>
  <si>
    <t>15-1802</t>
  </si>
  <si>
    <t>REGULADOR CON MANOMETRO P/ OXIGE   /   003003</t>
  </si>
  <si>
    <t>GENARO ABSALON PRIETO CASTILLO</t>
  </si>
  <si>
    <t>15-1803</t>
  </si>
  <si>
    <t>REGULADOR CON MANOMETRO P/ACETIL   /   003004</t>
  </si>
  <si>
    <t>15-966</t>
  </si>
  <si>
    <t>EQUIPO DE SOLDADURA LINCOLN  250 AMP / 003194</t>
  </si>
  <si>
    <t>15-976</t>
  </si>
  <si>
    <t>MAQUINA PARA HACER LLAVES   /   001451</t>
  </si>
  <si>
    <t>15-979</t>
  </si>
  <si>
    <t>COMPRESOR 150 PSI   /   003340</t>
  </si>
  <si>
    <t>oct</t>
  </si>
  <si>
    <t>3529</t>
  </si>
  <si>
    <t>EXTINTOR QUIMICO 5 LIBRAS   /   003529</t>
  </si>
  <si>
    <t>3595</t>
  </si>
  <si>
    <t>EXTINTOR   /   003595</t>
  </si>
  <si>
    <t>ene</t>
  </si>
  <si>
    <t>3</t>
  </si>
  <si>
    <t>GRECA ACERO INOXIDABLE   /   000065</t>
  </si>
  <si>
    <t>979</t>
  </si>
  <si>
    <t>TERMOMETRO DIGITAL INFRARROJO   /   000979</t>
  </si>
  <si>
    <t>980</t>
  </si>
  <si>
    <t>TERMOMETRO DIGITAL INFRARROJO   /   000980</t>
  </si>
  <si>
    <t>2256</t>
  </si>
  <si>
    <t>TABLERO ACRILICO   /   002256</t>
  </si>
  <si>
    <t>2380</t>
  </si>
  <si>
    <t>TABLERO ACRILICO CON BORRADOR   /   002380</t>
  </si>
  <si>
    <t>2381</t>
  </si>
  <si>
    <t>TABLERO ACRILICO CON BORRADOR   /   002381</t>
  </si>
  <si>
    <t>2382</t>
  </si>
  <si>
    <t>TABLERO ACRILICO CON BORRADOR   /   002382</t>
  </si>
  <si>
    <t>1200011</t>
  </si>
  <si>
    <t>NEVERA DE CONSOLA ICASA (115-451)</t>
  </si>
  <si>
    <t>1800010</t>
  </si>
  <si>
    <t>MESA FEDERAL PARA TV. Y VHS  (15-0454)</t>
  </si>
  <si>
    <t>1800023</t>
  </si>
  <si>
    <t>MESA REDONDA PARA JUNTAS DE 1.20  (15-0461)</t>
  </si>
  <si>
    <t>06-462</t>
  </si>
  <si>
    <t>ARCHIVADOR VERTICAL 4 GAV MADERA   /   002369</t>
  </si>
  <si>
    <t>06-623</t>
  </si>
  <si>
    <t>PERCHERO   /   002295</t>
  </si>
  <si>
    <t>15-1094</t>
  </si>
  <si>
    <t>ARCHIVADOR VERTICAL 4 GAVETAS MA   /   002317</t>
  </si>
  <si>
    <t>15-1098</t>
  </si>
  <si>
    <t>BIBLIOTECA EN MADERA 4 ENTREPAðO   /   000829</t>
  </si>
  <si>
    <t>15-1111</t>
  </si>
  <si>
    <t>SOFA UN PUESTO   /   000739</t>
  </si>
  <si>
    <t>15-1123</t>
  </si>
  <si>
    <t>CAJA FUERTE   /   000914</t>
  </si>
  <si>
    <t>YENNY YAZO</t>
  </si>
  <si>
    <t>15-1128</t>
  </si>
  <si>
    <t>PERCHERO REF. 540   /   001315</t>
  </si>
  <si>
    <t>15-1135</t>
  </si>
  <si>
    <t>MESA REDONDA   /   000474</t>
  </si>
  <si>
    <t>15-1150</t>
  </si>
  <si>
    <t>ARCHIVADOR METALICO   /   002342</t>
  </si>
  <si>
    <t>15-1216</t>
  </si>
  <si>
    <t>ARCHIVADOR METALICO   /   002282</t>
  </si>
  <si>
    <t>15-1217</t>
  </si>
  <si>
    <t>ARCHIVADOR METALICO   /   002281</t>
  </si>
  <si>
    <t>15-1236</t>
  </si>
  <si>
    <t>MESA REDONDA PARA JUNTAS   /   002053</t>
  </si>
  <si>
    <t>15-1283</t>
  </si>
  <si>
    <t>DESTRUCTORA DE PAPEL   /   001716</t>
  </si>
  <si>
    <t>15-1284</t>
  </si>
  <si>
    <t>ARCHIVADOR VERTICAL 4 GAVETAS   /   001927</t>
  </si>
  <si>
    <t>15-1285</t>
  </si>
  <si>
    <t>ARCHIVADOR VERTICAL 4 GAVETAS   /   002319</t>
  </si>
  <si>
    <t>15-1509</t>
  </si>
  <si>
    <t>POLTRONA CHESTER/UN PUESTO   /   001319</t>
  </si>
  <si>
    <t>15-1517</t>
  </si>
  <si>
    <t>SOFA CHESTER DOS PUESTOS RECEPCI   /   001617</t>
  </si>
  <si>
    <t>15-1594</t>
  </si>
  <si>
    <t>ODOMETRO MARCA REALPE   /   000324</t>
  </si>
  <si>
    <t>15-1595</t>
  </si>
  <si>
    <t>LOCKER 2 CUERPOS   /   002221</t>
  </si>
  <si>
    <t>15-1678</t>
  </si>
  <si>
    <t>PERCHERO   /   002074</t>
  </si>
  <si>
    <t>15-1691</t>
  </si>
  <si>
    <t>PERCHERO   /   001907</t>
  </si>
  <si>
    <t>15-1727</t>
  </si>
  <si>
    <t>CAJA FUERTE MEDIANA ANCLA   /   000915</t>
  </si>
  <si>
    <t>15-236</t>
  </si>
  <si>
    <t>BALANZA MECANICA HOACE 16 KGR   /   000786</t>
  </si>
  <si>
    <t>15-473</t>
  </si>
  <si>
    <t>SOFA CUERO NEGRO/TRES PUESTOS   /   002093</t>
  </si>
  <si>
    <t>15-475</t>
  </si>
  <si>
    <t>MESA HERRADURA PARA JUNTAS   /   002079</t>
  </si>
  <si>
    <t>15-517</t>
  </si>
  <si>
    <t>ARCHIVADOR VERTICAL 4 GAVETAS   /   002071</t>
  </si>
  <si>
    <t>15-534</t>
  </si>
  <si>
    <t>ARCHIVADOR VERTICAL 4 GAVETAS EN   /   002327</t>
  </si>
  <si>
    <t>15-535</t>
  </si>
  <si>
    <t>BIBLIOTECA EN MADERA 4 COMPARTIM   /   000826</t>
  </si>
  <si>
    <t>15-546</t>
  </si>
  <si>
    <t>ARCHIVADOR EN MADERA 4 GAVE   /   002314</t>
  </si>
  <si>
    <t>15-578</t>
  </si>
  <si>
    <t>MESA REDONDA PARA JUNTAS   /   000467</t>
  </si>
  <si>
    <t>15-652</t>
  </si>
  <si>
    <t>ARCHIVADOR EN MADERA 4 GAVETAS   /   002304</t>
  </si>
  <si>
    <t>15-669</t>
  </si>
  <si>
    <t>ARCHIVADOR EN MADERA 2 GAVETAS   /   002345</t>
  </si>
  <si>
    <t>15-724</t>
  </si>
  <si>
    <t>ARCHIVADOR VERTICAL DE 4 GAVETAS   /   002312</t>
  </si>
  <si>
    <t>15-729</t>
  </si>
  <si>
    <t>POLTRONA   /   001320</t>
  </si>
  <si>
    <t>15-730</t>
  </si>
  <si>
    <t>POLTRONA   /   001321</t>
  </si>
  <si>
    <t>15-732</t>
  </si>
  <si>
    <t>MUEBLE EN MADERA PARA ARCHIVO   /   002107</t>
  </si>
  <si>
    <t>15-791</t>
  </si>
  <si>
    <t>ARCHIVADOR VERTICAL 4 GAVETAS   /   002291</t>
  </si>
  <si>
    <t>15-797</t>
  </si>
  <si>
    <t>ARCHIVADOR DE 4 GAVETAS 2486   /   001934</t>
  </si>
  <si>
    <t>15-841</t>
  </si>
  <si>
    <t>ROPERO TIPO ARBOL   /   002333</t>
  </si>
  <si>
    <t>15-906</t>
  </si>
  <si>
    <t>BIBLIOTECA   /   002217</t>
  </si>
  <si>
    <t>ARCHIVADOR VERTICAL 3 GAVETAS</t>
  </si>
  <si>
    <t>15-934</t>
  </si>
  <si>
    <t>ARCHIVADOR VERTICAL 4 GAVETAS   /   002307</t>
  </si>
  <si>
    <t>15-990</t>
  </si>
  <si>
    <t>ESCALERA EN ALUMINIO/TIJERA/5PAS   /   002349</t>
  </si>
  <si>
    <t>860</t>
  </si>
  <si>
    <t xml:space="preserve">REMOLQUE LORENA 2 TONELADAS   /   </t>
  </si>
  <si>
    <t>1845</t>
  </si>
  <si>
    <t>TABLERO VOLTIMETRO Y AMPERIMETRO  /  001845</t>
  </si>
  <si>
    <t>15-1099</t>
  </si>
  <si>
    <t>BIBLIOTECA EN MADERA   /   000824</t>
  </si>
  <si>
    <t>15-1112</t>
  </si>
  <si>
    <t>SOFA FORRADO EN CORDOBAN NEGRO   / 001622</t>
  </si>
  <si>
    <t>15-1148</t>
  </si>
  <si>
    <t>ARCHIVADOR METALICO   /   002341</t>
  </si>
  <si>
    <t>15-1202</t>
  </si>
  <si>
    <t>ARCHIVADOR EN MADERA   /   002339</t>
  </si>
  <si>
    <t>15-1660</t>
  </si>
  <si>
    <t>ROPERO   /   000016</t>
  </si>
  <si>
    <t>15-1687</t>
  </si>
  <si>
    <t>SOFA UN PUESTO TAPIZADO NEGRO   /   002357</t>
  </si>
  <si>
    <t>15-547</t>
  </si>
  <si>
    <t>MUEBLE EN MADERA CON DIVISIONES   /   001291</t>
  </si>
  <si>
    <t>15-839</t>
  </si>
  <si>
    <t>SOFA 3 PUESTOS   /   002334</t>
  </si>
  <si>
    <t>15-970</t>
  </si>
  <si>
    <t>LOCKER   /   001193</t>
  </si>
  <si>
    <t>214-495</t>
  </si>
  <si>
    <t>ESCALERA METALICA 8 PASOS   /   002360</t>
  </si>
  <si>
    <t>feb</t>
  </si>
  <si>
    <t>15-711</t>
  </si>
  <si>
    <t>ESCRITORIO EN MADERA 2 GAVETAS 001013</t>
  </si>
  <si>
    <t>DICIEMBRE</t>
  </si>
  <si>
    <t>15-921</t>
  </si>
  <si>
    <t>ESCRITORIO 2 GAVETAS 000958</t>
  </si>
  <si>
    <t>15-1210</t>
  </si>
  <si>
    <t>SILLA FIJA CON BRAZOS 001464</t>
  </si>
  <si>
    <t>15-1232</t>
  </si>
  <si>
    <t>SILLA FIJA CON BRAZOS 001610</t>
  </si>
  <si>
    <t>15-1211</t>
  </si>
  <si>
    <t>ESCRITORIO EN MADERA SECRETARIAL 002283</t>
  </si>
  <si>
    <t>15-1031</t>
  </si>
  <si>
    <t>ESCRITORIO 2 GAVETAS 001014</t>
  </si>
  <si>
    <t>15-1668</t>
  </si>
  <si>
    <t>SILLA FIJA EN MADERA 002359</t>
  </si>
  <si>
    <t>15-168</t>
  </si>
  <si>
    <t>SILLA FIJA 001501</t>
  </si>
  <si>
    <t>15-575</t>
  </si>
  <si>
    <t>SILLA FIJA SIN BRAZOS 000698</t>
  </si>
  <si>
    <t>15-776</t>
  </si>
  <si>
    <t>ESCRITORIO DE MADERA 2 GAVETAS 000940</t>
  </si>
  <si>
    <t>15-850</t>
  </si>
  <si>
    <t>SILLA FIJA 001506</t>
  </si>
  <si>
    <t>202-001</t>
  </si>
  <si>
    <t>ARCHIVADOR S H</t>
  </si>
  <si>
    <t>202-0010</t>
  </si>
  <si>
    <t>204-001</t>
  </si>
  <si>
    <t>SUPERFICIE S H</t>
  </si>
  <si>
    <t>204-0010</t>
  </si>
  <si>
    <t>ARCHIVADOR EN MADERA 4 GAVETAS 002304</t>
  </si>
  <si>
    <t>15-545</t>
  </si>
  <si>
    <t>ESCRITORIO EN MADERA DOS GAVETAS 001060</t>
  </si>
  <si>
    <t>15-1655</t>
  </si>
  <si>
    <t>IMPRESORA HP 1102 W</t>
  </si>
  <si>
    <t>DAGOBERTO BORDA</t>
  </si>
  <si>
    <t>15-1590</t>
  </si>
  <si>
    <t>MOTOR ELECTRICO MOTORTOOL   /   002882</t>
  </si>
  <si>
    <t>ESCRITORIO EN MADERA</t>
  </si>
  <si>
    <t>SILLA FIJA</t>
  </si>
  <si>
    <t>JULIO</t>
  </si>
  <si>
    <t>BOQUILLA P/CORTE CON OXIACETILEN   /   015921</t>
  </si>
  <si>
    <t>BOQUILLA P/CALENTAR NO. 5 REF. 5   /   015912</t>
  </si>
  <si>
    <t>BOQUILLA P/CALENTAR NO. 5 REF. 5   /   015920</t>
  </si>
  <si>
    <t>BOQUILLA P/CORTE CON OXIACETILEN   /   015913</t>
  </si>
  <si>
    <t>1246</t>
  </si>
  <si>
    <t>ESTUCHE METALICO P/HERRAMIENTA   /   001246</t>
  </si>
  <si>
    <t>1309</t>
  </si>
  <si>
    <t>CALIBRADOR PIE DE REY   /   001309</t>
  </si>
  <si>
    <t>1310</t>
  </si>
  <si>
    <t>CALIBRADOR PIE DE REY NITUTOYO   /   001310</t>
  </si>
  <si>
    <t>1618</t>
  </si>
  <si>
    <t>CEPILLO DE VUELTA   /   001618</t>
  </si>
  <si>
    <t>1632</t>
  </si>
  <si>
    <t>CEPILLO ESTANLEY NO. 3   /   001632</t>
  </si>
  <si>
    <t>1633</t>
  </si>
  <si>
    <t>CEPILLO ESTANLEY   /   001633</t>
  </si>
  <si>
    <t>BOQUILLA DE CORTE   /   015911</t>
  </si>
  <si>
    <t>1736</t>
  </si>
  <si>
    <t>CIZALLA MANUAL NO. 13240278   /   001736</t>
  </si>
  <si>
    <t>1744</t>
  </si>
  <si>
    <t>COPA PARA PERNOS   /   001744</t>
  </si>
  <si>
    <t>1897</t>
  </si>
  <si>
    <t>COPAS /JUEGO POR VEINTIUNA   /   001897</t>
  </si>
  <si>
    <t>2037</t>
  </si>
  <si>
    <t>DESTORNILLADOR PALA 10 PROTO   /   002</t>
  </si>
  <si>
    <t>2038</t>
  </si>
  <si>
    <t>DESTORNILLADOR PALA 9 PROTO   /   0020</t>
  </si>
  <si>
    <t>2049</t>
  </si>
  <si>
    <t>DESTORNILLADOR DE ESTRELLA 3   /   002</t>
  </si>
  <si>
    <t>2083</t>
  </si>
  <si>
    <t>DESTORNILLADOR PALA 8   /   002083</t>
  </si>
  <si>
    <t>2084</t>
  </si>
  <si>
    <t>DESTORNILLADOR PALA 8   /   002084</t>
  </si>
  <si>
    <t>2570</t>
  </si>
  <si>
    <t>EXTENSOR   /   002570</t>
  </si>
  <si>
    <t>2594</t>
  </si>
  <si>
    <t>EXTRACTOR TORNILLO 1/8-3/8 PROTO   /   002594</t>
  </si>
  <si>
    <t>JOSE MANUEL ARIAS RAMIREZ</t>
  </si>
  <si>
    <t>BOQUILLA   /   015910</t>
  </si>
  <si>
    <t>BOMBA EXTRACTORA DE ACEITE   /   015988</t>
  </si>
  <si>
    <t>3145</t>
  </si>
  <si>
    <t>KIT DE HERRAMIENTAS 58 PIEZAS   /   003145</t>
  </si>
  <si>
    <t>3797</t>
  </si>
  <si>
    <t>LLAVE BRISTOL 1.5 A 10MM JGOX10   /   003797</t>
  </si>
  <si>
    <t>3886</t>
  </si>
  <si>
    <t>LLAVE ESTRELLA JUEGO X 17 PIEZAS   /   003886</t>
  </si>
  <si>
    <t>3917</t>
  </si>
  <si>
    <t>LLAVE EXPANSIVA NO.18   /   003917</t>
  </si>
  <si>
    <t>3961</t>
  </si>
  <si>
    <t>LLAVE MIXTA 1.1/8   /   003961</t>
  </si>
  <si>
    <t>JAIRO MEDINA ORTIZ</t>
  </si>
  <si>
    <t>3962</t>
  </si>
  <si>
    <t>LLAVE MIXTA 1?   /   003962</t>
  </si>
  <si>
    <t>3965</t>
  </si>
  <si>
    <t>LLAVE MIXTA 1.7/16   /   003965</t>
  </si>
  <si>
    <t>3969</t>
  </si>
  <si>
    <t>LLAVE MIXTA 1.3/18   /   003969</t>
  </si>
  <si>
    <t>3970</t>
  </si>
  <si>
    <t>LLAVE MIXTA 1.1/4   /   003970</t>
  </si>
  <si>
    <t>3974</t>
  </si>
  <si>
    <t>LLAVE MIXTA 1.1/2   /   003974</t>
  </si>
  <si>
    <t>3975</t>
  </si>
  <si>
    <t>LLAVE MIXTA 1.3/14   /   003975</t>
  </si>
  <si>
    <t>3978</t>
  </si>
  <si>
    <t>LLAVE MIXTA 1.15/16   /   003978</t>
  </si>
  <si>
    <t>3979</t>
  </si>
  <si>
    <t>LLAVE MIXTA 1.5/8   /   003979</t>
  </si>
  <si>
    <t>3982</t>
  </si>
  <si>
    <t>LLAVE MIXTA 1.3/4   /   003982</t>
  </si>
  <si>
    <t>3983</t>
  </si>
  <si>
    <t>LLAVE MIXTA 1.1/4   /   003983</t>
  </si>
  <si>
    <t>3985</t>
  </si>
  <si>
    <t>LLAVE MIXTA 1.1/8   /   003985</t>
  </si>
  <si>
    <t>4049</t>
  </si>
  <si>
    <t>LLAVE PARA TUBO 18   /   004049</t>
  </si>
  <si>
    <t>4098</t>
  </si>
  <si>
    <t>LLAVES ESTRELLA X 6 PIEZAS   /   004098</t>
  </si>
  <si>
    <t>4181</t>
  </si>
  <si>
    <t>LLAVE ESTRELLA JUEGO X 17   /   004181</t>
  </si>
  <si>
    <t>PEDRO ANTONIO ALARCON NIETO</t>
  </si>
  <si>
    <t>6476</t>
  </si>
  <si>
    <t>PRENSA EN C   /   006476</t>
  </si>
  <si>
    <t>8448</t>
  </si>
  <si>
    <t>VOLVEDOR   /   008448</t>
  </si>
  <si>
    <t>8655</t>
  </si>
  <si>
    <t>ALICATE   /   008655</t>
  </si>
  <si>
    <t>ALVARO FERNANDEZ GOMEZ</t>
  </si>
  <si>
    <t>9285</t>
  </si>
  <si>
    <t>EXTRACTOR   /   009285</t>
  </si>
  <si>
    <t>9873</t>
  </si>
  <si>
    <t>LLAVE PARA TUBO DE 36?   /   009873</t>
  </si>
  <si>
    <t>11142</t>
  </si>
  <si>
    <t>LLAVE EXPANSIVA NO. 18   /   011142</t>
  </si>
  <si>
    <t>11237</t>
  </si>
  <si>
    <t>ALICATE   /   011237</t>
  </si>
  <si>
    <t>11260</t>
  </si>
  <si>
    <t>CEPILLO PEQUEðO DE  MADERA   /   011260</t>
  </si>
  <si>
    <t>11261</t>
  </si>
  <si>
    <t>CEPILLO PEQUEðO DE MADERA   /   011261</t>
  </si>
  <si>
    <t>11265</t>
  </si>
  <si>
    <t>SACABOCADO   /   011265</t>
  </si>
  <si>
    <t>11274</t>
  </si>
  <si>
    <t>COPA PARA PERNOS   /   011274</t>
  </si>
  <si>
    <t>SILVERIO GOMEZ CASTELBLANCO</t>
  </si>
  <si>
    <t>11281</t>
  </si>
  <si>
    <t>COPA PARA PERNOS   /   011281</t>
  </si>
  <si>
    <t>11283</t>
  </si>
  <si>
    <t>COPA PARA PERNOS   /   011283</t>
  </si>
  <si>
    <t>11286</t>
  </si>
  <si>
    <t>COPA PARA PERNOS   /   011286</t>
  </si>
  <si>
    <t>JAVIER DARIO PIÑEROS SEGURA</t>
  </si>
  <si>
    <t>11288</t>
  </si>
  <si>
    <t>COPA PARA PERNOS   /   011288</t>
  </si>
  <si>
    <t>11290</t>
  </si>
  <si>
    <t>COPA PARA PERNOS   /   011290</t>
  </si>
  <si>
    <t>11294</t>
  </si>
  <si>
    <t>COPA PARA PERNOS   /   011294</t>
  </si>
  <si>
    <t>11297</t>
  </si>
  <si>
    <t>COPA PARA PERNOS   /   011297</t>
  </si>
  <si>
    <t>GUSTAVO RODRIGUEZ BOHORQUEZ</t>
  </si>
  <si>
    <t>11300</t>
  </si>
  <si>
    <t>COPA PARA PERNOS   /   011300</t>
  </si>
  <si>
    <t>11303</t>
  </si>
  <si>
    <t>COPA P/PERNOS   /   011303</t>
  </si>
  <si>
    <t>11304</t>
  </si>
  <si>
    <t>COPA PARA PERNOS   /   011304</t>
  </si>
  <si>
    <t>11320</t>
  </si>
  <si>
    <t>DESTORNILLADOR DE PALA 5   /   011320</t>
  </si>
  <si>
    <t>11321</t>
  </si>
  <si>
    <t>DESTORNILLADOR DE ESTRELLA 5   /   011</t>
  </si>
  <si>
    <t>DESTORNILLADOR DE ESTRELLA 6   /   011</t>
  </si>
  <si>
    <t>11328</t>
  </si>
  <si>
    <t>DESTORNILLADOR DE PALA 4   /   011328</t>
  </si>
  <si>
    <t>11329</t>
  </si>
  <si>
    <t>DESTORNILLADOR DE PALA 2   /   011329</t>
  </si>
  <si>
    <t>11330</t>
  </si>
  <si>
    <t>DESTORNILLADOR DE PALA 5   /   011330</t>
  </si>
  <si>
    <t>11331</t>
  </si>
  <si>
    <t>DESTORNILLADOR DE PALA 8   /   011331</t>
  </si>
  <si>
    <t>11333</t>
  </si>
  <si>
    <t>DESTORNILLADOR DE PALA 6   /   011333</t>
  </si>
  <si>
    <t>11336</t>
  </si>
  <si>
    <t>DESTORNILLADOR DE PALA 8   /   011336</t>
  </si>
  <si>
    <t>11338</t>
  </si>
  <si>
    <t>DESTORNILLADOR DE PALA 5   /   011338</t>
  </si>
  <si>
    <t>11342</t>
  </si>
  <si>
    <t>DESTORNILLADOR DE ESTRELLA 6?   /   011342</t>
  </si>
  <si>
    <t>11343</t>
  </si>
  <si>
    <t>DESTORNILLADOR DE PALA 6?   /   011343</t>
  </si>
  <si>
    <t>11351</t>
  </si>
  <si>
    <t>DESTORNILLADOR DE PALA 5   /   011351</t>
  </si>
  <si>
    <t>DESTORNILLADOR DE ESTRELLA 3   /   011</t>
  </si>
  <si>
    <t>11354</t>
  </si>
  <si>
    <t>11355</t>
  </si>
  <si>
    <t>DESTORNILLADOR DE ESTRELLA 4   /   011</t>
  </si>
  <si>
    <t>11357</t>
  </si>
  <si>
    <t>11358</t>
  </si>
  <si>
    <t>11361</t>
  </si>
  <si>
    <t>11362</t>
  </si>
  <si>
    <t>DESTORNILLADOR DE PALA 4   /   011362</t>
  </si>
  <si>
    <t>11364</t>
  </si>
  <si>
    <t>DESTORNILLADOR DE ESTRELLA 2   /   011</t>
  </si>
  <si>
    <t>11365</t>
  </si>
  <si>
    <t>11367</t>
  </si>
  <si>
    <t>11368</t>
  </si>
  <si>
    <t>11370</t>
  </si>
  <si>
    <t>EXTENSIONES DE 1/2   /   011370</t>
  </si>
  <si>
    <t>11481</t>
  </si>
  <si>
    <t>LLAVE MIXTA 5/16   /   011481</t>
  </si>
  <si>
    <t>11482</t>
  </si>
  <si>
    <t>LLAVE MIXTA 12   /   011482</t>
  </si>
  <si>
    <t>11483</t>
  </si>
  <si>
    <t>LLAVE MIXTA 12   /   011483</t>
  </si>
  <si>
    <t>11484</t>
  </si>
  <si>
    <t>LLAVE MIXTA 14   /   011484</t>
  </si>
  <si>
    <t>11485</t>
  </si>
  <si>
    <t>LLAVE MIXTA 11/16   /   011485</t>
  </si>
  <si>
    <t>11486</t>
  </si>
  <si>
    <t>LLAVE MIXTA 3/4   /   011486</t>
  </si>
  <si>
    <t>11487</t>
  </si>
  <si>
    <t>LLAVE MIXTA 1/2   /   011487</t>
  </si>
  <si>
    <t>11496</t>
  </si>
  <si>
    <t>LLAVE MIXTA 13   /   011496</t>
  </si>
  <si>
    <t>11499</t>
  </si>
  <si>
    <t>LLAVE MIXTA 11   /   011499</t>
  </si>
  <si>
    <t>11502</t>
  </si>
  <si>
    <t>LLAVE MIXTA 14   /   011502</t>
  </si>
  <si>
    <t>11520</t>
  </si>
  <si>
    <t>LLAVE MIXTA 8   /   011520</t>
  </si>
  <si>
    <t>11521</t>
  </si>
  <si>
    <t>LLAVE MIXTA 10   /   011521</t>
  </si>
  <si>
    <t>11522</t>
  </si>
  <si>
    <t>LLAVE MIXTA 11   /   011522</t>
  </si>
  <si>
    <t>11523</t>
  </si>
  <si>
    <t>LLAVE MIXTA 12   /   011523</t>
  </si>
  <si>
    <t>11524</t>
  </si>
  <si>
    <t>LLAVE MIXTA 13   /   011524</t>
  </si>
  <si>
    <t>11525</t>
  </si>
  <si>
    <t>LLAVE MIXTA 15   /   011525</t>
  </si>
  <si>
    <t>11526</t>
  </si>
  <si>
    <t>LLAVE MIXTA 16   /   011526</t>
  </si>
  <si>
    <t>11527</t>
  </si>
  <si>
    <t>LLAVE MIXTA 17   /   011527</t>
  </si>
  <si>
    <t>11534</t>
  </si>
  <si>
    <t>LLAVE MIXTA   /   011534</t>
  </si>
  <si>
    <t>11535</t>
  </si>
  <si>
    <t>LLAVE MIXTA   /   011535</t>
  </si>
  <si>
    <t>11536</t>
  </si>
  <si>
    <t>LLAVE MIXTA   /   011536</t>
  </si>
  <si>
    <t>11537</t>
  </si>
  <si>
    <t>LLAVE MIXTA   /   011537</t>
  </si>
  <si>
    <t>11541</t>
  </si>
  <si>
    <t>LLAVE MIXTA 20   /   011541</t>
  </si>
  <si>
    <t>11542</t>
  </si>
  <si>
    <t>LLAVE MIXTA 15   /   011542</t>
  </si>
  <si>
    <t>11543</t>
  </si>
  <si>
    <t>LLAVE MIXTA 15/16   /   011543</t>
  </si>
  <si>
    <t>11547</t>
  </si>
  <si>
    <t>LLAVE MIXTA 13/16   /   011547</t>
  </si>
  <si>
    <t>11549</t>
  </si>
  <si>
    <t>LLAVE MIXTA 5/16   /   011549</t>
  </si>
  <si>
    <t>11550</t>
  </si>
  <si>
    <t>LLAVE MIXTA 15/16   /   011550</t>
  </si>
  <si>
    <t>11554</t>
  </si>
  <si>
    <t>LLAVE MIXTA 11/16   /   011554</t>
  </si>
  <si>
    <t>11555</t>
  </si>
  <si>
    <t>LLAVE MIXTA 1/2   /   011555</t>
  </si>
  <si>
    <t>11569</t>
  </si>
  <si>
    <t>LLAVE MIXTA 15   /   011569</t>
  </si>
  <si>
    <t>11570</t>
  </si>
  <si>
    <t>LLAVE MIXTA 16   /   011570</t>
  </si>
  <si>
    <t>12473</t>
  </si>
  <si>
    <t>ESCUALIZADOR   /   012473</t>
  </si>
  <si>
    <t>12478</t>
  </si>
  <si>
    <t>EXTENSION DE 8   /   012478</t>
  </si>
  <si>
    <t>12479</t>
  </si>
  <si>
    <t>DESTORNILLADOR DE ESTRELLA 4   /   012</t>
  </si>
  <si>
    <t>12481</t>
  </si>
  <si>
    <t>LLAVE FIJA 1/4 X 5/16   /   012481</t>
  </si>
  <si>
    <t>12482</t>
  </si>
  <si>
    <t>LLAVE MIXTA 10   /   012482</t>
  </si>
  <si>
    <t>12483</t>
  </si>
  <si>
    <t>LLAVE FIJA 10 X 11   /   012483</t>
  </si>
  <si>
    <t>12484</t>
  </si>
  <si>
    <t>LLAVE MIXTA 8   /   012484</t>
  </si>
  <si>
    <t>12485</t>
  </si>
  <si>
    <t>LLAVE FIJA 12 X 13   /   012485</t>
  </si>
  <si>
    <t>12486</t>
  </si>
  <si>
    <t>LLAVE FIJA 10 X 11   /   012486</t>
  </si>
  <si>
    <t>12488</t>
  </si>
  <si>
    <t>LLAVE MIXTA 8   /   012488</t>
  </si>
  <si>
    <t>12546</t>
  </si>
  <si>
    <t>LLAVE MIXTA JGX8   /   012546</t>
  </si>
  <si>
    <t>12548</t>
  </si>
  <si>
    <t>JUEGO LLAVES 8 PIEZAS   /   012548</t>
  </si>
  <si>
    <t>12555</t>
  </si>
  <si>
    <t>DESTORNILLADOR DE ESTRELLA 8   /   012</t>
  </si>
  <si>
    <t>12556</t>
  </si>
  <si>
    <t>LLAVE ESTRELLA 9/16   /   012556</t>
  </si>
  <si>
    <t>12557</t>
  </si>
  <si>
    <t>LLAVE ESTRELLA 7/16   /   012557</t>
  </si>
  <si>
    <t>12559</t>
  </si>
  <si>
    <t>JUEGO LLAVES X 8   /   012559</t>
  </si>
  <si>
    <t>RAMIRO BELTRAN</t>
  </si>
  <si>
    <t>12560</t>
  </si>
  <si>
    <t>DESTORNILLADOR DE PALA 6   /   012560</t>
  </si>
  <si>
    <t>12562</t>
  </si>
  <si>
    <t>LLAVE JGX8 UNIDADES   /   012562</t>
  </si>
  <si>
    <t>12646</t>
  </si>
  <si>
    <t>CORTADOR CON BOQUILLA NO. 1   /   012646</t>
  </si>
  <si>
    <t>15903</t>
  </si>
  <si>
    <t>GATO HIDRAULICO   /   015903</t>
  </si>
  <si>
    <t>15906</t>
  </si>
  <si>
    <t>ESTUCHE METALICO P/HERRAMIENTA   /   015906</t>
  </si>
  <si>
    <t>15907</t>
  </si>
  <si>
    <t>PELACABLE   /   015907</t>
  </si>
  <si>
    <t>15914</t>
  </si>
  <si>
    <t>KIT - PORTAELECTRODOS   /   015914</t>
  </si>
  <si>
    <t>15915</t>
  </si>
  <si>
    <t>MANGO MEZCLADOR   /   015915</t>
  </si>
  <si>
    <t>15916</t>
  </si>
  <si>
    <t>PINZA MAZA 400 AMPERIOS EN BRON   /   015916</t>
  </si>
  <si>
    <t>15917</t>
  </si>
  <si>
    <t>PINZA MAZA 400 AMPERIOS EN BRON   /   015917</t>
  </si>
  <si>
    <t>15918</t>
  </si>
  <si>
    <t>PORTAELECTRODO 400 AMPERIOS MAXI   /   015918</t>
  </si>
  <si>
    <t>15919</t>
  </si>
  <si>
    <t>YUNQUE EN ACERO CON BASE EN MADE   /   015919</t>
  </si>
  <si>
    <t>15938</t>
  </si>
  <si>
    <t>DENSIMETRO P/PRUEBA DE BATERIA   /   015938</t>
  </si>
  <si>
    <t>15939</t>
  </si>
  <si>
    <t>GARRUCHA CAPACIDAD 1 TONELADA   /   015939</t>
  </si>
  <si>
    <t>15949</t>
  </si>
  <si>
    <t>DIFERENCIAL O GARRUCHA   /   015949</t>
  </si>
  <si>
    <t>15950</t>
  </si>
  <si>
    <t>DIFERENCIAL O GARRUCHA   /   015950</t>
  </si>
  <si>
    <t>15951</t>
  </si>
  <si>
    <t>DIFERENCIAL O GARRUCHA   /   015951</t>
  </si>
  <si>
    <t>15955</t>
  </si>
  <si>
    <t>GATO HIDRAULICO   /   015955</t>
  </si>
  <si>
    <t>15964</t>
  </si>
  <si>
    <t>GATO HIDRAULICO 12 TONELADAS   /   015964</t>
  </si>
  <si>
    <t>15971</t>
  </si>
  <si>
    <t>GATO HIDRAULICO DE 12 TONELADAS   /   015971</t>
  </si>
  <si>
    <t>15986</t>
  </si>
  <si>
    <t>GATO HIDRAULICO   /   015986</t>
  </si>
  <si>
    <t>15987</t>
  </si>
  <si>
    <t>GATO HIDRAULICO   /   015987</t>
  </si>
  <si>
    <t>15989</t>
  </si>
  <si>
    <t>MARCADOR PARA LLANTA   /   015989</t>
  </si>
  <si>
    <t>15990</t>
  </si>
  <si>
    <t>GATO HIDRAULICO 5 TONELADAS   /   015990</t>
  </si>
  <si>
    <t>16001</t>
  </si>
  <si>
    <t>GATO 30 TONELADAS   /   016001</t>
  </si>
  <si>
    <t>16003</t>
  </si>
  <si>
    <t>GATO 30 TONELADAS   /   016003</t>
  </si>
  <si>
    <t>16007</t>
  </si>
  <si>
    <t>GATO 30 TONELADAS   /   016007</t>
  </si>
  <si>
    <t>16008</t>
  </si>
  <si>
    <t>GATO 30 TONELADAS   /   016008</t>
  </si>
  <si>
    <t>16017</t>
  </si>
  <si>
    <t>GATO 20 TONELADAS   /   016017</t>
  </si>
  <si>
    <t>SANTIAGO GUERRERO RODRIGUEZ</t>
  </si>
  <si>
    <t>16019</t>
  </si>
  <si>
    <t>GATO 20 TONELADAS   /   016019</t>
  </si>
  <si>
    <t>16021</t>
  </si>
  <si>
    <t>GATO 20 TONELADAS   /   016021</t>
  </si>
  <si>
    <t>16022</t>
  </si>
  <si>
    <t>GATO 20 TONELADAS   /   016022</t>
  </si>
  <si>
    <t>16023</t>
  </si>
  <si>
    <t>GATO 20 TONELADAS   /   016023</t>
  </si>
  <si>
    <t>16024</t>
  </si>
  <si>
    <t>GATO 20 TONELADAS   /   016024</t>
  </si>
  <si>
    <t>15-1004</t>
  </si>
  <si>
    <t>TALADRO DE ARBOL 1 A 3/4 1.7   /   015941</t>
  </si>
  <si>
    <t>15-1005</t>
  </si>
  <si>
    <t>PRENSA DE BANCO N0-5   /   015940</t>
  </si>
  <si>
    <t>15-1006</t>
  </si>
  <si>
    <t>PERTICA   /   015942</t>
  </si>
  <si>
    <t>15-1007</t>
  </si>
  <si>
    <t>CARGADOR DE BATERIA   /   001443</t>
  </si>
  <si>
    <t>15-1452</t>
  </si>
  <si>
    <t>TALADRO ELECTRICO ARBOL 3/4 CHIM   /   012496</t>
  </si>
  <si>
    <t>15-1565</t>
  </si>
  <si>
    <t>ESMERIL MARCA BENCH GRINDER   /   015980</t>
  </si>
  <si>
    <t>15-1568</t>
  </si>
  <si>
    <t>BANCO DE MADERA CON PRENSA   /   015977</t>
  </si>
  <si>
    <t>15-1596</t>
  </si>
  <si>
    <t>YUNQUE   /   015930</t>
  </si>
  <si>
    <t>HARRY MONROY</t>
  </si>
  <si>
    <t>15-1600</t>
  </si>
  <si>
    <t>POLEA DIFERENCIAL   /   015922</t>
  </si>
  <si>
    <t>15-956</t>
  </si>
  <si>
    <t>PRENSA DE BANCO N0-6   /   015924</t>
  </si>
  <si>
    <t>15-960</t>
  </si>
  <si>
    <t>PRENSA PARA BANCO NO. 3   /   015927</t>
  </si>
  <si>
    <t>15-971</t>
  </si>
  <si>
    <t>PRENSA #6 MARCA 4R-54S   /   015976</t>
  </si>
  <si>
    <t>15-972</t>
  </si>
  <si>
    <t>ESMERIL BENCH GRINDER 3/4 HP3450   /   015979</t>
  </si>
  <si>
    <t>15-974</t>
  </si>
  <si>
    <t>CEPILLO 1642 TIPO C46-MOTOR   /   015978</t>
  </si>
  <si>
    <t>15-981</t>
  </si>
  <si>
    <t>PRENSA DE BANCO   /   015961</t>
  </si>
  <si>
    <t>COPA DE 13 MM BUFALO   /   009128</t>
  </si>
  <si>
    <t>COPA DE 17 MM BUFALO   /   009132</t>
  </si>
  <si>
    <t>COPA DE 19 MM BUFALO   /   009134</t>
  </si>
  <si>
    <t>COPA DE 22 MM BUFALO   /   009137</t>
  </si>
  <si>
    <t>COPA DE 24 MM BUFALO   /   009139</t>
  </si>
  <si>
    <t>COPA DE 27 MM BUFALO   /   009141</t>
  </si>
  <si>
    <t>COPA DE 30 MM BUFALO   /   009144</t>
  </si>
  <si>
    <t>COPA DE 36 MM BUFALO   /   009146</t>
  </si>
  <si>
    <t>COPA DE 8 MM BUFALO   /   009149</t>
  </si>
  <si>
    <t>1978</t>
  </si>
  <si>
    <t>CRUCETA   /   001978</t>
  </si>
  <si>
    <t>3943</t>
  </si>
  <si>
    <t>LLAVE MIXTA 1.11/16   /   003943</t>
  </si>
  <si>
    <t>3957</t>
  </si>
  <si>
    <t>LLAVE MIXTA 1.11/16   /   003957</t>
  </si>
  <si>
    <t>3959</t>
  </si>
  <si>
    <t>LLAVE MIXTA 1.1/16   /   003959</t>
  </si>
  <si>
    <t>3966</t>
  </si>
  <si>
    <t>LLAVE MIXTA 1.13/16   /   003966</t>
  </si>
  <si>
    <t>4007</t>
  </si>
  <si>
    <t>LLAVE MIXTA 1.7/16   /   004007</t>
  </si>
  <si>
    <t>4138</t>
  </si>
  <si>
    <t>LLAVE MIXTA 1/2   /   004138</t>
  </si>
  <si>
    <t>4139</t>
  </si>
  <si>
    <t>LLAVE MIXTA 9/16   /   004139</t>
  </si>
  <si>
    <t>4140</t>
  </si>
  <si>
    <t>LLAVE MIXTA 3/4   /   004140</t>
  </si>
  <si>
    <t>4141</t>
  </si>
  <si>
    <t>LLAVE MIXTA 11/16   /   004141</t>
  </si>
  <si>
    <t>8774</t>
  </si>
  <si>
    <t>BARBEKE SESHIN 9311 A   /   008774</t>
  </si>
  <si>
    <t>9195</t>
  </si>
  <si>
    <t>DESTORNILLADOR DE PALA 4   /   009195</t>
  </si>
  <si>
    <t>9213</t>
  </si>
  <si>
    <t>DESTORNILLADOR DE PALA 8   /   009213</t>
  </si>
  <si>
    <t>9221</t>
  </si>
  <si>
    <t>DESTORNILLADORES MIXTAS  6-PIEZA   /   009221</t>
  </si>
  <si>
    <t>9263</t>
  </si>
  <si>
    <t>ESCUALIZADOR   /   009263</t>
  </si>
  <si>
    <t>9270</t>
  </si>
  <si>
    <t>EXTENSION DE REACHET 94-01   /   009270</t>
  </si>
  <si>
    <t>9272</t>
  </si>
  <si>
    <t>EXTENSION REACHET 93-09   /   009272</t>
  </si>
  <si>
    <t>9275</t>
  </si>
  <si>
    <t>EXTENSION REACHET CUADT. 3/4   /   009275</t>
  </si>
  <si>
    <t>9760</t>
  </si>
  <si>
    <t>LLAVE ALEMANA NO.18   /   009760</t>
  </si>
  <si>
    <t>9761</t>
  </si>
  <si>
    <t>LLAVE BOCA FIJA 10/12   /   009761</t>
  </si>
  <si>
    <t>9762</t>
  </si>
  <si>
    <t>LLAVE BOCA FIJA 13/17   /   009762</t>
  </si>
  <si>
    <t>9764</t>
  </si>
  <si>
    <t>LLAVE BOCA FIJA 8/9   /   009764</t>
  </si>
  <si>
    <t>9767</t>
  </si>
  <si>
    <t>LLAVE BOCA FIJA DE 19/22   /   009767</t>
  </si>
  <si>
    <t>9769</t>
  </si>
  <si>
    <t>LLAVE BOCA FIJA DE 22/24   /   009769</t>
  </si>
  <si>
    <t>9784</t>
  </si>
  <si>
    <t>LLAVE EXPANSIVA DE 8 SANSUNG   /   009</t>
  </si>
  <si>
    <t>9786</t>
  </si>
  <si>
    <t>LLAVE DE FILTROS   /   009786</t>
  </si>
  <si>
    <t>9840</t>
  </si>
  <si>
    <t>LLAVE MIXTA 30MM   /   009840</t>
  </si>
  <si>
    <t>9841</t>
  </si>
  <si>
    <t>LLAVE MIXTA 34MM   /   009841</t>
  </si>
  <si>
    <t>9857</t>
  </si>
  <si>
    <t>LLAVE MIXTA DE 12/12   /   009857</t>
  </si>
  <si>
    <t>9859</t>
  </si>
  <si>
    <t>LLAVE MIXTA DE 13/13   /   009859</t>
  </si>
  <si>
    <t>9861</t>
  </si>
  <si>
    <t>LLAVE MIXTA DE 17/17   /   009861</t>
  </si>
  <si>
    <t>9863</t>
  </si>
  <si>
    <t>LLAVE MIXTA DE 19/19   /   009863</t>
  </si>
  <si>
    <t>9865</t>
  </si>
  <si>
    <t>LLAVE MIXTA DE 22/22   /   009865</t>
  </si>
  <si>
    <t>9868</t>
  </si>
  <si>
    <t>LLAVE MIXTA DE 7/7   /   009868</t>
  </si>
  <si>
    <t>9870</t>
  </si>
  <si>
    <t>LLAVE MIXTA DE 8/8   /   009870</t>
  </si>
  <si>
    <t>9872</t>
  </si>
  <si>
    <t>LLAVE MIXTA DE27/27   /   009872</t>
  </si>
  <si>
    <t>9901</t>
  </si>
  <si>
    <t>LLAVE MIXTA  1.1/16 JGX16 PIEZAS   /   009901</t>
  </si>
  <si>
    <t>9911</t>
  </si>
  <si>
    <t>LLAVE PARA TUBO DE 18-24-36   /   009911</t>
  </si>
  <si>
    <t>10266</t>
  </si>
  <si>
    <t>PINZA PICO LORO   /   010266</t>
  </si>
  <si>
    <t>10374</t>
  </si>
  <si>
    <t>PORTAELECTRODO DE 300 AMP   /   010374</t>
  </si>
  <si>
    <t>10375</t>
  </si>
  <si>
    <t>PRENSA EN C  NO. 10   /   010375</t>
  </si>
  <si>
    <t>10471</t>
  </si>
  <si>
    <t>REACHET REF: 30 PULG. SESHIN   /   010471</t>
  </si>
  <si>
    <t>10473</t>
  </si>
  <si>
    <t>REACHET SESHIN  23128   /   010473</t>
  </si>
  <si>
    <t>10636</t>
  </si>
  <si>
    <t>VOLVEDOR SESHIN 9401 3A   /   010636</t>
  </si>
  <si>
    <t>10637</t>
  </si>
  <si>
    <t>VOLVEDOR 30-2 SESHIN   /   010637</t>
  </si>
  <si>
    <t>12995</t>
  </si>
  <si>
    <t>LLAVE EXPANSIVA NO. 10   /   012995</t>
  </si>
  <si>
    <t>12996</t>
  </si>
  <si>
    <t>LLAVE EXPANSIVA NO. 10   /   012996</t>
  </si>
  <si>
    <t>12997</t>
  </si>
  <si>
    <t>LLAVE MIXTA DE 6MM A 18MM JGOX13   /   012997</t>
  </si>
  <si>
    <t>12998</t>
  </si>
  <si>
    <t>LLAVE MIXTA 1/4-1/2-5/8-9/16   /   012998</t>
  </si>
  <si>
    <t>12999</t>
  </si>
  <si>
    <t>COPA JGX16 UNIDADES   /   012999</t>
  </si>
  <si>
    <t>13000</t>
  </si>
  <si>
    <t>RACHE 6013 PROTO   /   013000</t>
  </si>
  <si>
    <t>13010</t>
  </si>
  <si>
    <t>CALIBRADOR PIE DE REY MITUTOYO   /   013010</t>
  </si>
  <si>
    <t>15516</t>
  </si>
  <si>
    <t>LLAVE MIXTA #17   /   015516</t>
  </si>
  <si>
    <t>15541</t>
  </si>
  <si>
    <t>LLAVE MIXTA #19   /   015541</t>
  </si>
  <si>
    <t>15932</t>
  </si>
  <si>
    <t>GATO DE BOTELLA 30 TONELADAS   /   015932</t>
  </si>
  <si>
    <t>112-2880</t>
  </si>
  <si>
    <t>ESMERIL 1HP MOD110B SERIE 002781   /   013022</t>
  </si>
  <si>
    <t>TEOFILO RUIZ</t>
  </si>
  <si>
    <t>15-1455</t>
  </si>
  <si>
    <t>TALADRO ARBOL 3/4 BELL CHIM   /   015879</t>
  </si>
  <si>
    <t>15-1489</t>
  </si>
  <si>
    <t>GATO HIDRAHULICO 20 TN ZUBIOLA   /   015891</t>
  </si>
  <si>
    <t>15-1501</t>
  </si>
  <si>
    <t>GATO HIDRAHULICO 2 TN MEGA WZZZ   /   015890</t>
  </si>
  <si>
    <t>CRISTIAN MUÑOZ</t>
  </si>
  <si>
    <t>15-967</t>
  </si>
  <si>
    <t>CIZALLA NUBE   /   009104</t>
  </si>
  <si>
    <t>15-968</t>
  </si>
  <si>
    <t>ESMERIL ARWABOGA NO. 131717-13   /   009264</t>
  </si>
  <si>
    <t>18-0246</t>
  </si>
  <si>
    <t>CIZALLA MANUAL PEDDINGHAUS   /   016000</t>
  </si>
  <si>
    <t>15936</t>
  </si>
  <si>
    <t>GATO TIPO ZORRA 2 TONELADAS   /   015936</t>
  </si>
  <si>
    <t>15-959</t>
  </si>
  <si>
    <t>PRENSA HIDRAULICA M-2135-M DE 2   /   015926</t>
  </si>
  <si>
    <t>GATO 20 TONELADAS  /  JACK</t>
  </si>
  <si>
    <t>may</t>
  </si>
  <si>
    <t>16026</t>
  </si>
  <si>
    <t>16028</t>
  </si>
  <si>
    <t>16029</t>
  </si>
  <si>
    <t>16030</t>
  </si>
  <si>
    <t>16031</t>
  </si>
  <si>
    <t>16032</t>
  </si>
  <si>
    <t>16033</t>
  </si>
  <si>
    <t>16034</t>
  </si>
  <si>
    <t>16035</t>
  </si>
  <si>
    <t>16036</t>
  </si>
  <si>
    <t>16037</t>
  </si>
  <si>
    <t>16038</t>
  </si>
  <si>
    <t>16039</t>
  </si>
  <si>
    <t>16042</t>
  </si>
  <si>
    <t>16043</t>
  </si>
  <si>
    <t>16044</t>
  </si>
  <si>
    <t>16045</t>
  </si>
  <si>
    <t>51-1909</t>
  </si>
  <si>
    <t>ASPIRADORA INDUSTRIAL SL 55</t>
  </si>
  <si>
    <t>nov</t>
  </si>
  <si>
    <t>15-1903</t>
  </si>
  <si>
    <t>EQUIPO SONIDO LG 3CD MP3   /   000001</t>
  </si>
  <si>
    <t>sep</t>
  </si>
  <si>
    <t xml:space="preserve">DAGOBERTO FORERO </t>
  </si>
  <si>
    <t>ago</t>
  </si>
  <si>
    <t>15-1964</t>
  </si>
  <si>
    <t>BALANZA ELECTRONICA OHAUS SCOUT DE 1200 G Y0.</t>
  </si>
  <si>
    <t>VICTOR EDUARDO CRISTANCHO</t>
  </si>
  <si>
    <t>15-1972</t>
  </si>
  <si>
    <t>MEDIDOR RAPIDO DE HUMEDAD SPEEDY COMPLETAMENT</t>
  </si>
  <si>
    <t>SILLA DE MADERA</t>
  </si>
  <si>
    <t>mar</t>
  </si>
  <si>
    <t>12-0483</t>
  </si>
  <si>
    <t>EQUIPO PARA PREPARAR MUESTRAS  ENSAYO INMERSI</t>
  </si>
  <si>
    <t>12-0484</t>
  </si>
  <si>
    <t>MAQUINA DE COMPRESION 300 KN  COMPACTAR Y ENS</t>
  </si>
  <si>
    <t>12-0486</t>
  </si>
  <si>
    <t>TAMIZ CERTIFICADO ENDECOTTS DIAM. 8 X 2 A</t>
  </si>
  <si>
    <t>12-0487</t>
  </si>
  <si>
    <t>BALANZA ELECTRONICA DE PRECISION OHAUS EX</t>
  </si>
  <si>
    <t>12-0493</t>
  </si>
  <si>
    <t>BALANZA ELECTRONICA OHAUS SCOUT PRO 400 GRM</t>
  </si>
  <si>
    <t>12-0494</t>
  </si>
  <si>
    <t>CRONOMETRO DIGITAL CASIO DE MANO A0 01 PGL</t>
  </si>
  <si>
    <t>12-0525</t>
  </si>
  <si>
    <t>EQUIPO DE SOLDADURA LINCON MODELO SA-200F / 5</t>
  </si>
  <si>
    <t>15-0481</t>
  </si>
  <si>
    <t>SWICH  24 PUESTOS  10/100/1000 MARCA 3COM BAS</t>
  </si>
  <si>
    <t>12-0618</t>
  </si>
  <si>
    <t>HORNO MICROONDAS</t>
  </si>
  <si>
    <t>12-0629</t>
  </si>
  <si>
    <t>CHITA MOTALLANTAS</t>
  </si>
  <si>
    <t>12-0630</t>
  </si>
  <si>
    <t>TABLERO ACRILICO 1.40X1.00 MT</t>
  </si>
  <si>
    <t>12-0631</t>
  </si>
  <si>
    <t>TABLERO ACRILICO</t>
  </si>
  <si>
    <t>12-0632</t>
  </si>
  <si>
    <t>CARRO PARA TINTOS</t>
  </si>
  <si>
    <t>12-0640</t>
  </si>
  <si>
    <t>VALVULINERA</t>
  </si>
  <si>
    <t>12-0646</t>
  </si>
  <si>
    <t>EXTRACTOR DE BALINERAS</t>
  </si>
  <si>
    <t>12-0647</t>
  </si>
  <si>
    <t>PRENSA DE BANCO GIRATORIA</t>
  </si>
  <si>
    <t>12-0664</t>
  </si>
  <si>
    <t>CARTELERA DE INFORMACION</t>
  </si>
  <si>
    <t>12-0691</t>
  </si>
  <si>
    <t>AMPLIFICADOR</t>
  </si>
  <si>
    <t>12-0497</t>
  </si>
  <si>
    <t>PULIDORA / SER:26100083</t>
  </si>
  <si>
    <t>22</t>
  </si>
  <si>
    <t>GUADA¥ADORA ROYAL FAMATZU REF-A-962</t>
  </si>
  <si>
    <t>12-0610</t>
  </si>
  <si>
    <t>TABLERO ACRILICO DE 120X240</t>
  </si>
  <si>
    <t>15-1889</t>
  </si>
  <si>
    <t>BALANZA 2610 GRMS OHAUS</t>
  </si>
  <si>
    <t>15-2367</t>
  </si>
  <si>
    <t>TELEFONO AVANTEL GAMA TRABAJO PESADO</t>
  </si>
  <si>
    <t>jul</t>
  </si>
  <si>
    <t>15-2376</t>
  </si>
  <si>
    <t>15-2379</t>
  </si>
  <si>
    <t>15-2381</t>
  </si>
  <si>
    <t>15-2384</t>
  </si>
  <si>
    <t>15-2385</t>
  </si>
  <si>
    <t>LECTOR DE CODIGO DE BARRAS IT3800/HHP</t>
  </si>
  <si>
    <t>jun</t>
  </si>
  <si>
    <t>15-2377</t>
  </si>
  <si>
    <t>LAVAMANOS PARA BA¥O PORTATIL EN POLIPROPILENO</t>
  </si>
  <si>
    <t>15-2383</t>
  </si>
  <si>
    <t>CARTELERA EN ALUMINIO TUBULAR CON RODACHINES</t>
  </si>
  <si>
    <t>15-2387</t>
  </si>
  <si>
    <t>CARTELERA TUBULAR EN ALUMINIO CON RODACHINES</t>
  </si>
  <si>
    <t>15-2389</t>
  </si>
  <si>
    <t>DISTANCIOMETRO LASER DE 200 METROS</t>
  </si>
  <si>
    <t>15-064</t>
  </si>
  <si>
    <t>15-066</t>
  </si>
  <si>
    <t>15-067</t>
  </si>
  <si>
    <t>15-068</t>
  </si>
  <si>
    <t>15-069</t>
  </si>
  <si>
    <t>15-070</t>
  </si>
  <si>
    <t>15-071</t>
  </si>
  <si>
    <t>15-074</t>
  </si>
  <si>
    <t>15-075</t>
  </si>
  <si>
    <t>15-076</t>
  </si>
  <si>
    <t>15-078</t>
  </si>
  <si>
    <t>DISTANCIOMETRO LASE DE 200 METROS</t>
  </si>
  <si>
    <t>15-2198</t>
  </si>
  <si>
    <t>EXTINTOR SATELITE DE 150 LBS MULTIPROPOSITO</t>
  </si>
  <si>
    <t>abr</t>
  </si>
  <si>
    <t>15-2301</t>
  </si>
  <si>
    <t>TELEVISOR LCD KALLEY 24 FHD</t>
  </si>
  <si>
    <t>JUAN HERNADO LIZARAZO JARA</t>
  </si>
  <si>
    <t>12-300</t>
  </si>
  <si>
    <t>TENSIOMETRO ANEROIDE DURASHOCK</t>
  </si>
  <si>
    <t>CAMILLA EXAMEN ADULTO</t>
  </si>
  <si>
    <t>12-311</t>
  </si>
  <si>
    <t>12-312</t>
  </si>
  <si>
    <t>ESCALERILLA DE DOS PASOS</t>
  </si>
  <si>
    <t>12-313</t>
  </si>
  <si>
    <t>12-318</t>
  </si>
  <si>
    <t>SILLA DE RUEDAS TIPO CORRIENTE</t>
  </si>
  <si>
    <t>12-319</t>
  </si>
  <si>
    <t>BALA DE OXIGENO PORTATIL</t>
  </si>
  <si>
    <t>MULETAS EN ALUMINIO JUEGO X 2 PIEZAS</t>
  </si>
  <si>
    <t>12-323</t>
  </si>
  <si>
    <t>FUENTE DE LAVA OJOS TIPO PEDESTAL EN ACERO</t>
  </si>
  <si>
    <t>12-326</t>
  </si>
  <si>
    <t>205-001</t>
  </si>
  <si>
    <t>PERCHERO S.H.</t>
  </si>
  <si>
    <t>MONITOR LCD LENOVO DE 17 + PARLANTES</t>
  </si>
  <si>
    <t>15-1304</t>
  </si>
  <si>
    <t>15-1306</t>
  </si>
  <si>
    <t>15-1307</t>
  </si>
  <si>
    <t>15-1310</t>
  </si>
  <si>
    <t>15-1313</t>
  </si>
  <si>
    <t>15-1318</t>
  </si>
  <si>
    <t>15-1319</t>
  </si>
  <si>
    <t>CRISTIAN AREVALO GONZALEZ</t>
  </si>
  <si>
    <t>15-1321</t>
  </si>
  <si>
    <t>15-1322</t>
  </si>
  <si>
    <t>15-1323</t>
  </si>
  <si>
    <t>15-1327</t>
  </si>
  <si>
    <t>15-1330</t>
  </si>
  <si>
    <t>15-1331</t>
  </si>
  <si>
    <t>15-2200</t>
  </si>
  <si>
    <t>SCANNER LECTOR CODIGO DE BARRAS LS1203</t>
  </si>
  <si>
    <t>15-2213</t>
  </si>
  <si>
    <t>TELEVISOR LCD LG DE 32 HD</t>
  </si>
  <si>
    <t>GIACOMMO SANTIAGO MACERANO</t>
  </si>
  <si>
    <t>15-890</t>
  </si>
  <si>
    <t>SILLA PLASTICA BLANCA SALSA</t>
  </si>
  <si>
    <t>15-891</t>
  </si>
  <si>
    <t>15-892</t>
  </si>
  <si>
    <t>15-893</t>
  </si>
  <si>
    <t>15-894</t>
  </si>
  <si>
    <t>15-895</t>
  </si>
  <si>
    <t>15-896</t>
  </si>
  <si>
    <t>15-897</t>
  </si>
  <si>
    <t>15-898</t>
  </si>
  <si>
    <t>MESA PLASTICA BLANCA TAYRONA</t>
  </si>
  <si>
    <t>15-899</t>
  </si>
  <si>
    <t>15-811</t>
  </si>
  <si>
    <t>REGULADOR DE VOLTAJE DE 2000W / 2010</t>
  </si>
  <si>
    <t>19-1354</t>
  </si>
  <si>
    <t>KIT DE TIRO + MALACATE + LICUADORA/OBI 141</t>
  </si>
  <si>
    <t>19-1377</t>
  </si>
  <si>
    <t>LICUADORA ESTROBOSCOPICA LED / OBI-197</t>
  </si>
  <si>
    <t>19-1378</t>
  </si>
  <si>
    <t>LICUADORA ESTROBOSCOPICA LED / OBI-157</t>
  </si>
  <si>
    <t>19-1379</t>
  </si>
  <si>
    <t>LICUADORA ESTROBOSCOPICA LED / OBI-137</t>
  </si>
  <si>
    <t>12-0010</t>
  </si>
  <si>
    <t>ENGRASADORA NEUMATICA CON RARRETEL ARCO</t>
  </si>
  <si>
    <t>3334</t>
  </si>
  <si>
    <t>EXTINTOR SATELITE DE 150 LBS TIPO ABC</t>
  </si>
  <si>
    <t>3339</t>
  </si>
  <si>
    <t>EXTINTOR DE 20 LBS TIPO ABC</t>
  </si>
  <si>
    <t>3340</t>
  </si>
  <si>
    <t>3341</t>
  </si>
  <si>
    <t>3342</t>
  </si>
  <si>
    <t>3343</t>
  </si>
  <si>
    <t>3344</t>
  </si>
  <si>
    <t>3345</t>
  </si>
  <si>
    <t>3346</t>
  </si>
  <si>
    <t>3347</t>
  </si>
  <si>
    <t>EXTINTOR DE 15 LBS DE CO2</t>
  </si>
  <si>
    <t>3348</t>
  </si>
  <si>
    <t>3349</t>
  </si>
  <si>
    <t>3350</t>
  </si>
  <si>
    <t>3351</t>
  </si>
  <si>
    <t>3352</t>
  </si>
  <si>
    <t>12-701</t>
  </si>
  <si>
    <t>MEGAFONO HI POWER MAGAPHONE / 2011</t>
  </si>
  <si>
    <t>205625</t>
  </si>
  <si>
    <t>TECLADO IBM MOVILIDAD S:13205625</t>
  </si>
  <si>
    <t>CARLOS FERNANDO GARZON</t>
  </si>
  <si>
    <t>12-4171</t>
  </si>
  <si>
    <t>MONITOR IBM MOVILIDAD S:V158328</t>
  </si>
  <si>
    <t>12-1212</t>
  </si>
  <si>
    <t>PLANTA ELECTRICA A GASOLINA MOD:4200 HONDA /S</t>
  </si>
  <si>
    <t>2100251</t>
  </si>
  <si>
    <t>3050665</t>
  </si>
  <si>
    <t>TELEFONO CELULAR SAMSUNG NIAGARA</t>
  </si>
  <si>
    <t>6412227</t>
  </si>
  <si>
    <t>23713D8</t>
  </si>
  <si>
    <t>CPU H.P. ELITE 6300</t>
  </si>
  <si>
    <t>23713DH</t>
  </si>
  <si>
    <t>240QH4X</t>
  </si>
  <si>
    <t>MONITOR H.P. PRO 4300</t>
  </si>
  <si>
    <t>240QH4Z</t>
  </si>
  <si>
    <t>CATHERINE MANCERA</t>
  </si>
  <si>
    <t>240QH50</t>
  </si>
  <si>
    <t>JESICA ARDILA</t>
  </si>
  <si>
    <t>240QH51</t>
  </si>
  <si>
    <t>240QH52</t>
  </si>
  <si>
    <t xml:space="preserve">EDUARDO DANIEL SANCHEZ </t>
  </si>
  <si>
    <t>240QH54</t>
  </si>
  <si>
    <t>240QH55</t>
  </si>
  <si>
    <t>240QH57</t>
  </si>
  <si>
    <t>EDWIN JULIAN CRIZ</t>
  </si>
  <si>
    <t>240QH58</t>
  </si>
  <si>
    <t>CRISTIAN CAMILO MONTAÑA</t>
  </si>
  <si>
    <t>240QHCV</t>
  </si>
  <si>
    <t>FREDY LEONARGO GOMEZ ROCHA</t>
  </si>
  <si>
    <t>240QHF2</t>
  </si>
  <si>
    <t>DEYBIS EDUARDO RIOS0</t>
  </si>
  <si>
    <t>240QHQ6</t>
  </si>
  <si>
    <t>240QHWL</t>
  </si>
  <si>
    <t>240QHWR</t>
  </si>
  <si>
    <t>240QHXZ</t>
  </si>
  <si>
    <t>JOSE LUIS FRADE</t>
  </si>
  <si>
    <t>240QHY0</t>
  </si>
  <si>
    <t>240QHY1</t>
  </si>
  <si>
    <t>240QHY2</t>
  </si>
  <si>
    <t>RAFAEL PEREZ VERDUGO</t>
  </si>
  <si>
    <t>240QHY4</t>
  </si>
  <si>
    <t>240QHY5</t>
  </si>
  <si>
    <t>240QHY7</t>
  </si>
  <si>
    <t>ANGIE CATALINA CESPEDES</t>
  </si>
  <si>
    <t>240QHYJ</t>
  </si>
  <si>
    <t>CRISTIAN FABIAN MUÑOZ</t>
  </si>
  <si>
    <t>240QHYK</t>
  </si>
  <si>
    <t>HEIDY VIVIANA GOMEZ</t>
  </si>
  <si>
    <t>240QHYL</t>
  </si>
  <si>
    <t>ADRIANA MARCELA CANTOR ÁVILA</t>
  </si>
  <si>
    <t>240QHYQ</t>
  </si>
  <si>
    <t>LAURA STELLA VALERO CRUZ</t>
  </si>
  <si>
    <t>240QJ45</t>
  </si>
  <si>
    <t>240QJ46</t>
  </si>
  <si>
    <t>240QJ46A</t>
  </si>
  <si>
    <t>240QJ47</t>
  </si>
  <si>
    <t>MANUEL ALFONSO AVILA QUINTANA</t>
  </si>
  <si>
    <t>240QJ49</t>
  </si>
  <si>
    <t>ALEXANDER BECERRA SANDOVAL</t>
  </si>
  <si>
    <t>240QJ4B</t>
  </si>
  <si>
    <t>OSCAR BURITICA</t>
  </si>
  <si>
    <t>240QJ4F</t>
  </si>
  <si>
    <t>240QJ4K</t>
  </si>
  <si>
    <t>240QJBC</t>
  </si>
  <si>
    <t>240QJBD</t>
  </si>
  <si>
    <t>240QJBF</t>
  </si>
  <si>
    <t>240QJBG</t>
  </si>
  <si>
    <t>SANDRA GURIERREZ</t>
  </si>
  <si>
    <t>240QJBH</t>
  </si>
  <si>
    <t>240QJBK</t>
  </si>
  <si>
    <t>CESAR PINTO</t>
  </si>
  <si>
    <t>240QJBL</t>
  </si>
  <si>
    <t>240QJBM</t>
  </si>
  <si>
    <t>240QJBP</t>
  </si>
  <si>
    <t>240QJBV</t>
  </si>
  <si>
    <t>LAURA HUERTAS</t>
  </si>
  <si>
    <t>240QJBZ</t>
  </si>
  <si>
    <t>240QJG3</t>
  </si>
  <si>
    <t>ALFONSO ESCOBAR</t>
  </si>
  <si>
    <t>240QJHC</t>
  </si>
  <si>
    <t>JHON MENDEZ</t>
  </si>
  <si>
    <t>240QJHL</t>
  </si>
  <si>
    <t>240QJHQ</t>
  </si>
  <si>
    <t>JHON ALEXANDER BEDOYA DELGADO</t>
  </si>
  <si>
    <t>240QJJ5</t>
  </si>
  <si>
    <t>ALBERTO ARIAS</t>
  </si>
  <si>
    <t>240QJJ6</t>
  </si>
  <si>
    <t>240QJJ8</t>
  </si>
  <si>
    <t>240QJJ9</t>
  </si>
  <si>
    <t>240QK33</t>
  </si>
  <si>
    <t>240QK37</t>
  </si>
  <si>
    <t>240QK38</t>
  </si>
  <si>
    <t>240QK39</t>
  </si>
  <si>
    <t>JUAN ARISTIDES RODRIGUEZ</t>
  </si>
  <si>
    <t>240QK3B</t>
  </si>
  <si>
    <t>LUIS ALBERTO TORRES URREGO</t>
  </si>
  <si>
    <t>240QK3C</t>
  </si>
  <si>
    <t>240QK3D</t>
  </si>
  <si>
    <t>MARTIN TRONCOSO</t>
  </si>
  <si>
    <t>240QK3F</t>
  </si>
  <si>
    <t>240QK3G</t>
  </si>
  <si>
    <t>ANGELA MARIA CORREA COVELLI</t>
  </si>
  <si>
    <t>240QK3J</t>
  </si>
  <si>
    <t>JAIME HUMBERTO GARCIA REYES</t>
  </si>
  <si>
    <t>240QK47</t>
  </si>
  <si>
    <t>JOSE NORBERTO GUTIERREZ MOJICA</t>
  </si>
  <si>
    <t>240QK48</t>
  </si>
  <si>
    <t>240QKLY</t>
  </si>
  <si>
    <t>ANDRES FELIPE LOZANO GARCIA</t>
  </si>
  <si>
    <t>240QKM5</t>
  </si>
  <si>
    <t>24606K4</t>
  </si>
  <si>
    <t>24606K5</t>
  </si>
  <si>
    <t>24606K6</t>
  </si>
  <si>
    <t>ARMANDO PRIETO</t>
  </si>
  <si>
    <t>24606K7</t>
  </si>
  <si>
    <t>24606K8</t>
  </si>
  <si>
    <t>CLAUDIA ORTIZ</t>
  </si>
  <si>
    <t>24606K9</t>
  </si>
  <si>
    <t>24606KB</t>
  </si>
  <si>
    <t>24606KC</t>
  </si>
  <si>
    <t>24606KD</t>
  </si>
  <si>
    <t>GILBERTO REYES</t>
  </si>
  <si>
    <t>24606KF</t>
  </si>
  <si>
    <t>24606KH</t>
  </si>
  <si>
    <t>24606KJ</t>
  </si>
  <si>
    <t>24606KK</t>
  </si>
  <si>
    <t>24606KL</t>
  </si>
  <si>
    <t>24606KM</t>
  </si>
  <si>
    <t>24606KP</t>
  </si>
  <si>
    <t>24606KQ</t>
  </si>
  <si>
    <t>24606KR</t>
  </si>
  <si>
    <t>24606KS</t>
  </si>
  <si>
    <t>YENCY MABEL PINZON</t>
  </si>
  <si>
    <t>24606KT</t>
  </si>
  <si>
    <t>24606KV</t>
  </si>
  <si>
    <t>24606KW</t>
  </si>
  <si>
    <t>24606KX</t>
  </si>
  <si>
    <t>24606KY</t>
  </si>
  <si>
    <t>24606KZ</t>
  </si>
  <si>
    <t>24606L1</t>
  </si>
  <si>
    <t>24606L2</t>
  </si>
  <si>
    <t>24606L3</t>
  </si>
  <si>
    <t>24606L4</t>
  </si>
  <si>
    <t>24606L5</t>
  </si>
  <si>
    <t>24606L6</t>
  </si>
  <si>
    <t>24606L7</t>
  </si>
  <si>
    <t>24606L8</t>
  </si>
  <si>
    <t>24606L9</t>
  </si>
  <si>
    <t>EDUARDO SANCHEZ</t>
  </si>
  <si>
    <t>24606LB</t>
  </si>
  <si>
    <t>24606LC</t>
  </si>
  <si>
    <t>24606LF</t>
  </si>
  <si>
    <t>24606LH</t>
  </si>
  <si>
    <t>KELLY SARMIENTO</t>
  </si>
  <si>
    <t>24606LJ</t>
  </si>
  <si>
    <t>24606LK</t>
  </si>
  <si>
    <t>24606LL</t>
  </si>
  <si>
    <t>24606LM</t>
  </si>
  <si>
    <t>24606LN</t>
  </si>
  <si>
    <t>24606LO</t>
  </si>
  <si>
    <t>24606LP</t>
  </si>
  <si>
    <t>24606MP</t>
  </si>
  <si>
    <t>CATALINA SUSPES PAEZ</t>
  </si>
  <si>
    <t>24606MQ</t>
  </si>
  <si>
    <t>24606MR</t>
  </si>
  <si>
    <t>24606MS</t>
  </si>
  <si>
    <t>24606MV</t>
  </si>
  <si>
    <t>CAMILO ROJAS</t>
  </si>
  <si>
    <t>24606MW</t>
  </si>
  <si>
    <t>24606MX</t>
  </si>
  <si>
    <t>SANDRA MILENA ÁLVAREZ LEAL</t>
  </si>
  <si>
    <t>24606MY</t>
  </si>
  <si>
    <t>24606MZ</t>
  </si>
  <si>
    <t>24606N1</t>
  </si>
  <si>
    <t>MARIA ELENA AGUASACO AGUASACO</t>
  </si>
  <si>
    <t>24606N2</t>
  </si>
  <si>
    <t>24606NS</t>
  </si>
  <si>
    <t>24606NT</t>
  </si>
  <si>
    <t>24606NV</t>
  </si>
  <si>
    <t>24606NW</t>
  </si>
  <si>
    <t>24606NY</t>
  </si>
  <si>
    <t>24606P1</t>
  </si>
  <si>
    <t>24606P2</t>
  </si>
  <si>
    <t>24606P3</t>
  </si>
  <si>
    <t>24606P4</t>
  </si>
  <si>
    <t>GINA CARDENAS IPUZ</t>
  </si>
  <si>
    <t>24606P5</t>
  </si>
  <si>
    <t>24606P7</t>
  </si>
  <si>
    <t>24606P8</t>
  </si>
  <si>
    <t>JENIFER TATIANA FONSECA</t>
  </si>
  <si>
    <t>24606PO</t>
  </si>
  <si>
    <t>27M569</t>
  </si>
  <si>
    <t>MONITOR H.P. ELITE 6300 DE 22</t>
  </si>
  <si>
    <t>2PDAC</t>
  </si>
  <si>
    <t>MOUSE H.P. ELITE 6300</t>
  </si>
  <si>
    <t>2PKC8</t>
  </si>
  <si>
    <t>3F3DT</t>
  </si>
  <si>
    <t>MOUSE H.P. PRO 4300</t>
  </si>
  <si>
    <t>3FFKX</t>
  </si>
  <si>
    <t>3H749</t>
  </si>
  <si>
    <t>YEYMI YOHANA ARIAS</t>
  </si>
  <si>
    <t>3H74B</t>
  </si>
  <si>
    <t>3H74D</t>
  </si>
  <si>
    <t>3H750</t>
  </si>
  <si>
    <t>3H751</t>
  </si>
  <si>
    <t>PATRICIA RINCON</t>
  </si>
  <si>
    <t>3H754</t>
  </si>
  <si>
    <t>3H755</t>
  </si>
  <si>
    <t>3H756</t>
  </si>
  <si>
    <t>3H757</t>
  </si>
  <si>
    <t>3H758</t>
  </si>
  <si>
    <t>3H759</t>
  </si>
  <si>
    <t>3H75A</t>
  </si>
  <si>
    <t>3H75B</t>
  </si>
  <si>
    <t>3H75C</t>
  </si>
  <si>
    <t>3H75E</t>
  </si>
  <si>
    <t>3H75G</t>
  </si>
  <si>
    <t>3H75H</t>
  </si>
  <si>
    <t>3H75J</t>
  </si>
  <si>
    <t>CRISTIAN FELIPE LAYTON</t>
  </si>
  <si>
    <t>3H75K</t>
  </si>
  <si>
    <t>3H75L</t>
  </si>
  <si>
    <t>3H75M</t>
  </si>
  <si>
    <t>3H75Z</t>
  </si>
  <si>
    <t>3H77C</t>
  </si>
  <si>
    <t>3H77N</t>
  </si>
  <si>
    <t>3H79R</t>
  </si>
  <si>
    <t>3H7A4</t>
  </si>
  <si>
    <t>3H7AG</t>
  </si>
  <si>
    <t>3H7AI</t>
  </si>
  <si>
    <t>3H7AJ</t>
  </si>
  <si>
    <t>3H7AO</t>
  </si>
  <si>
    <t>3HBLG</t>
  </si>
  <si>
    <t>3HBLH</t>
  </si>
  <si>
    <t>3HBLJ</t>
  </si>
  <si>
    <t>3HBLO</t>
  </si>
  <si>
    <t>3HBLP</t>
  </si>
  <si>
    <t>3HBLS</t>
  </si>
  <si>
    <t>3HBLT</t>
  </si>
  <si>
    <t>3HBLU</t>
  </si>
  <si>
    <t>3HBLV</t>
  </si>
  <si>
    <t>3HBLY</t>
  </si>
  <si>
    <t>3HBLZ</t>
  </si>
  <si>
    <t>3HBM1</t>
  </si>
  <si>
    <t>3HBMA</t>
  </si>
  <si>
    <t>3HBOS</t>
  </si>
  <si>
    <t>3HBPP</t>
  </si>
  <si>
    <t>3HBPX</t>
  </si>
  <si>
    <t>3HBRN</t>
  </si>
  <si>
    <t>3HBRQ</t>
  </si>
  <si>
    <t>L24606K</t>
  </si>
  <si>
    <t>L24606N</t>
  </si>
  <si>
    <t>RHBS5</t>
  </si>
  <si>
    <t>VB2T0CI</t>
  </si>
  <si>
    <t>TECLADO H.P. PRO 4300</t>
  </si>
  <si>
    <t>VB2T0CJ</t>
  </si>
  <si>
    <t>VB2T0CK</t>
  </si>
  <si>
    <t>TCLADO H.P. PRO 4300</t>
  </si>
  <si>
    <t>VB2T0CN</t>
  </si>
  <si>
    <t>VB2T0CO</t>
  </si>
  <si>
    <t>VB2T0CP</t>
  </si>
  <si>
    <t>VB2T0CS</t>
  </si>
  <si>
    <t>VB2T0CT</t>
  </si>
  <si>
    <t>VB2T0CV</t>
  </si>
  <si>
    <t>VB2T0CX</t>
  </si>
  <si>
    <t>YODY SANTOFIMIO</t>
  </si>
  <si>
    <t>VB2T0MQ</t>
  </si>
  <si>
    <t>VB2T0MR</t>
  </si>
  <si>
    <t>VB2T0MT</t>
  </si>
  <si>
    <t>VB2T0OI</t>
  </si>
  <si>
    <t>VB2T13L</t>
  </si>
  <si>
    <t>VB2T5EO</t>
  </si>
  <si>
    <t>VB2T612</t>
  </si>
  <si>
    <t>VB2T6H5</t>
  </si>
  <si>
    <t>VB2T6HF</t>
  </si>
  <si>
    <t>VB2T6HH</t>
  </si>
  <si>
    <t>VB2T6HI</t>
  </si>
  <si>
    <t>VB2T6HJ</t>
  </si>
  <si>
    <t>VB2T6HK</t>
  </si>
  <si>
    <t>VB2T6HL</t>
  </si>
  <si>
    <t>VB2T6HM</t>
  </si>
  <si>
    <t>VB2T6HN</t>
  </si>
  <si>
    <t>VB2T6HO</t>
  </si>
  <si>
    <t>VB2T6HP</t>
  </si>
  <si>
    <t>VB2T6HQ</t>
  </si>
  <si>
    <t>PEDRO ANTONIO ALARCON</t>
  </si>
  <si>
    <t>VB2T6HR</t>
  </si>
  <si>
    <t>VB2T6HT</t>
  </si>
  <si>
    <t>VB2T6HU</t>
  </si>
  <si>
    <t>VB2T6HV</t>
  </si>
  <si>
    <t>VB2T6HW</t>
  </si>
  <si>
    <t>VB2T6HX</t>
  </si>
  <si>
    <t>VB2T6HY</t>
  </si>
  <si>
    <t>VB2T6HZ</t>
  </si>
  <si>
    <t>VB2T6I1</t>
  </si>
  <si>
    <t>VB2T6I3</t>
  </si>
  <si>
    <t>VB2T6I4</t>
  </si>
  <si>
    <t>VB2T6I5</t>
  </si>
  <si>
    <t>VB2T6I6</t>
  </si>
  <si>
    <t>VB2T6I7</t>
  </si>
  <si>
    <t>VB2T6I8</t>
  </si>
  <si>
    <t>VB2T6IL</t>
  </si>
  <si>
    <t>VB2T6IM</t>
  </si>
  <si>
    <t>VB2T6IO</t>
  </si>
  <si>
    <t>VB2T6IR</t>
  </si>
  <si>
    <t>VB2T6IS</t>
  </si>
  <si>
    <t>VB2T6IT</t>
  </si>
  <si>
    <t>VB2T6IU</t>
  </si>
  <si>
    <t>VB2T6IV</t>
  </si>
  <si>
    <t>VB2T6IW</t>
  </si>
  <si>
    <t>YODI SANTOFIMIO</t>
  </si>
  <si>
    <t>VB2T6IX</t>
  </si>
  <si>
    <t>VB2T6IY</t>
  </si>
  <si>
    <t>VB2T6IZ</t>
  </si>
  <si>
    <t>VB2T6J1</t>
  </si>
  <si>
    <t>VB2T6KU</t>
  </si>
  <si>
    <t>VB2T6KX</t>
  </si>
  <si>
    <t>VB2T6KY</t>
  </si>
  <si>
    <t>VB2T6KZ</t>
  </si>
  <si>
    <t>VB2T6L3</t>
  </si>
  <si>
    <t>VB2T6L4</t>
  </si>
  <si>
    <t>VB2T6L5</t>
  </si>
  <si>
    <t>VB2T6L7</t>
  </si>
  <si>
    <t>VB2T6LO</t>
  </si>
  <si>
    <t>VB2T6MJ</t>
  </si>
  <si>
    <t>VB2T6MK</t>
  </si>
  <si>
    <t>VB2T6MM</t>
  </si>
  <si>
    <t>VB2T6MO</t>
  </si>
  <si>
    <t>VB2T6MR</t>
  </si>
  <si>
    <t>VB2T6MU</t>
  </si>
  <si>
    <t>HAROL ANDRES MENA</t>
  </si>
  <si>
    <t>VB2T6MV</t>
  </si>
  <si>
    <t>VB2T6MW</t>
  </si>
  <si>
    <t>VB2T6N2</t>
  </si>
  <si>
    <t>VB2T6N3</t>
  </si>
  <si>
    <t>VB2T6N5</t>
  </si>
  <si>
    <t>VB2T6NB</t>
  </si>
  <si>
    <t>VB2T6VW</t>
  </si>
  <si>
    <t>VB2T6W2</t>
  </si>
  <si>
    <t>VB2T6W3</t>
  </si>
  <si>
    <t>ESCRITORIO CON ARCHIVADOR</t>
  </si>
  <si>
    <t>ALEJANDRA GAMBOA</t>
  </si>
  <si>
    <t>ADRIANA SIERRA ESPARZA</t>
  </si>
  <si>
    <t>048086</t>
  </si>
  <si>
    <t>TECLADO IBM MOVILIDAD S:1048086</t>
  </si>
  <si>
    <t>12-4134</t>
  </si>
  <si>
    <t>MONITOR IBM MOVILIDAD S:57244</t>
  </si>
  <si>
    <t>12-4137</t>
  </si>
  <si>
    <t>MONITOR IBM MOVILIDAD S:V171499</t>
  </si>
  <si>
    <t>19-1002</t>
  </si>
  <si>
    <t>PISTOLA PARA SOLDAR DE 140 W MARCA WELLER</t>
  </si>
  <si>
    <t>19-1003</t>
  </si>
  <si>
    <t>CAUTIN TIPO LAPIZ DE 120 W MARCA WELLER</t>
  </si>
  <si>
    <t>19-1009</t>
  </si>
  <si>
    <t>MALACATE PARA 2 TONELADAS</t>
  </si>
  <si>
    <t>19-1010</t>
  </si>
  <si>
    <t>CIZALLA MANUAL DE 30 PROFESIONAL</t>
  </si>
  <si>
    <t>19-1012</t>
  </si>
  <si>
    <t>EXTINTOR DE SOLKAFLAM DE 3700 G</t>
  </si>
  <si>
    <t>19-1013</t>
  </si>
  <si>
    <t>72555</t>
  </si>
  <si>
    <t>TECLADO IOBM MOVILIDAD S: 72555</t>
  </si>
  <si>
    <t>204414</t>
  </si>
  <si>
    <t>TECLADO IBM MOVILIDAD S:13204414</t>
  </si>
  <si>
    <t>12-4013</t>
  </si>
  <si>
    <t>CPU IBM MOVILIDAD S: LKKAFY8</t>
  </si>
  <si>
    <t>12-0572</t>
  </si>
  <si>
    <t>SANDUCHERA ELECTRICA OSTER-2012</t>
  </si>
  <si>
    <t>12-0573</t>
  </si>
  <si>
    <t>LICUADORA ELECTRICA OSTER / 2012</t>
  </si>
  <si>
    <t>204126</t>
  </si>
  <si>
    <t>TECLADO IBM MOVILIDAD S:13204126</t>
  </si>
  <si>
    <t>204424</t>
  </si>
  <si>
    <t>TECLADO IBM MOVILIDAD S:13204424</t>
  </si>
  <si>
    <t>204955</t>
  </si>
  <si>
    <t>TECLADO IBM MOVILIDAD S:13204955</t>
  </si>
  <si>
    <t>600472</t>
  </si>
  <si>
    <t>TECLADO IBM MOVILIDAD S:600472</t>
  </si>
  <si>
    <t>2257</t>
  </si>
  <si>
    <t>TABLERO ACRILICO DE 60X120</t>
  </si>
  <si>
    <t>2258</t>
  </si>
  <si>
    <t>TABLERO ACRILICO DE 80X120</t>
  </si>
  <si>
    <t>204303</t>
  </si>
  <si>
    <t>TECLADO IBM MOVILIDAD S:13204303</t>
  </si>
  <si>
    <t>12-4040</t>
  </si>
  <si>
    <t>CABINA DE SONIDO SOUND BARRIER / MOVILIDAD</t>
  </si>
  <si>
    <t>12-4041</t>
  </si>
  <si>
    <t>611253734</t>
  </si>
  <si>
    <t>TALADRO INDUSTRIAL BOSH DE PERCUSION</t>
  </si>
  <si>
    <t>JHON PAUL BERNAL</t>
  </si>
  <si>
    <t>204390</t>
  </si>
  <si>
    <t>TECLADO IBM MOVILIDAD S:13204390</t>
  </si>
  <si>
    <t>601678</t>
  </si>
  <si>
    <t>TECLADO IBM MOVILIDAD S: 601678</t>
  </si>
  <si>
    <t>LUIS JAVIER CHAPARRO ALARCON</t>
  </si>
  <si>
    <t>12-4052</t>
  </si>
  <si>
    <t>CPU IBM MOVILIDAD S: LKRNK2H</t>
  </si>
  <si>
    <t>12-4080</t>
  </si>
  <si>
    <t>CPU IBM MOVILIDAD S: LKNNV4F</t>
  </si>
  <si>
    <t>12-4095</t>
  </si>
  <si>
    <t>CPU IBM MOVILIDAD S:LKNNV1N</t>
  </si>
  <si>
    <t>12-4175</t>
  </si>
  <si>
    <t>MONITOR IBM MOVILIDAD S:V158340</t>
  </si>
  <si>
    <t>6907219</t>
  </si>
  <si>
    <t>MOUSE GENIUS USB S:6907219</t>
  </si>
  <si>
    <t>12-0131</t>
  </si>
  <si>
    <t>CARPA EN LONA SELLADA CON LOGO DE 3 X 3 MTS</t>
  </si>
  <si>
    <t>12-0132</t>
  </si>
  <si>
    <t>CARPA EN LONA SELLADA CON LOGO DE 3X 3 MTS</t>
  </si>
  <si>
    <t>12-0133</t>
  </si>
  <si>
    <t>CARPA EN LONA SELLADA CON LOGO DE 3X3 MTS</t>
  </si>
  <si>
    <t>12-0134</t>
  </si>
  <si>
    <t>CARPA EN LONA CON LOGO DE 3X3 MTS</t>
  </si>
  <si>
    <t>FLECHA LUMINOSA TIPO I</t>
  </si>
  <si>
    <t>15-1300</t>
  </si>
  <si>
    <t>ESCALERAS 5 PASOS</t>
  </si>
  <si>
    <t>SILLA GIRATORIA CB HILAT</t>
  </si>
  <si>
    <t>1800011</t>
  </si>
  <si>
    <t>SILLA GIRATORIA CB HILAT (12-0264)</t>
  </si>
  <si>
    <t>GILBERTO URUEÑA</t>
  </si>
  <si>
    <t>1800195</t>
  </si>
  <si>
    <t>12-0201</t>
  </si>
  <si>
    <t>12-0202</t>
  </si>
  <si>
    <t>12-0203</t>
  </si>
  <si>
    <t>12-0204</t>
  </si>
  <si>
    <t>YULY PAOLA PRIETO</t>
  </si>
  <si>
    <t>12-0205</t>
  </si>
  <si>
    <t>12-0206</t>
  </si>
  <si>
    <t>12-0207</t>
  </si>
  <si>
    <t>12-0208</t>
  </si>
  <si>
    <t>12-0209</t>
  </si>
  <si>
    <t>12-0210</t>
  </si>
  <si>
    <t>12-0216</t>
  </si>
  <si>
    <t>JHON FREDY JEREZ</t>
  </si>
  <si>
    <t>12-0219</t>
  </si>
  <si>
    <t>12-0224</t>
  </si>
  <si>
    <t>12-0225</t>
  </si>
  <si>
    <t>12-0226</t>
  </si>
  <si>
    <t>12-0227</t>
  </si>
  <si>
    <t>12-0228</t>
  </si>
  <si>
    <t>12-0229</t>
  </si>
  <si>
    <t>12-0230</t>
  </si>
  <si>
    <t>12-0231</t>
  </si>
  <si>
    <t>12-0232</t>
  </si>
  <si>
    <t>12-0233</t>
  </si>
  <si>
    <t>MARIO ANGEL CHICAEME</t>
  </si>
  <si>
    <t>12-0234</t>
  </si>
  <si>
    <t>12-0235</t>
  </si>
  <si>
    <t>12-0236</t>
  </si>
  <si>
    <t>12-0237</t>
  </si>
  <si>
    <t>12-0238</t>
  </si>
  <si>
    <t>DIEGO ANDRES NEIRA</t>
  </si>
  <si>
    <t>12-0239</t>
  </si>
  <si>
    <t>12-0240</t>
  </si>
  <si>
    <t>12-0241</t>
  </si>
  <si>
    <t>12-0242</t>
  </si>
  <si>
    <t>12-0243</t>
  </si>
  <si>
    <t>12-0244</t>
  </si>
  <si>
    <t>12-0245</t>
  </si>
  <si>
    <t>12-0246</t>
  </si>
  <si>
    <t>CRISTIAN DAVID AGUDELOS</t>
  </si>
  <si>
    <t>12-0247</t>
  </si>
  <si>
    <t>KAREM SARATE ROJAS</t>
  </si>
  <si>
    <t>12-0248</t>
  </si>
  <si>
    <t>12-0249</t>
  </si>
  <si>
    <t>12-0250</t>
  </si>
  <si>
    <t>12-0251</t>
  </si>
  <si>
    <t>12-0252</t>
  </si>
  <si>
    <t>SATURNINO BELTRAN</t>
  </si>
  <si>
    <t>12-0253</t>
  </si>
  <si>
    <t>12-0254</t>
  </si>
  <si>
    <t>12-0255</t>
  </si>
  <si>
    <t>12-0256</t>
  </si>
  <si>
    <t>12-0257</t>
  </si>
  <si>
    <t>12-0258</t>
  </si>
  <si>
    <t>12-0259</t>
  </si>
  <si>
    <t>12-0260</t>
  </si>
  <si>
    <t>12-0261</t>
  </si>
  <si>
    <t>12-0262</t>
  </si>
  <si>
    <t>12-0263</t>
  </si>
  <si>
    <t>12-0265</t>
  </si>
  <si>
    <t>12-0266</t>
  </si>
  <si>
    <t>12-0267</t>
  </si>
  <si>
    <t>TEOFILIO RUIZ</t>
  </si>
  <si>
    <t>12-0268</t>
  </si>
  <si>
    <t>12-0269</t>
  </si>
  <si>
    <t>12-0270</t>
  </si>
  <si>
    <t>12-0271</t>
  </si>
  <si>
    <t>12-0273</t>
  </si>
  <si>
    <t>MARINO RAMOS LOPEZ</t>
  </si>
  <si>
    <t>12-0274</t>
  </si>
  <si>
    <t>12-0275</t>
  </si>
  <si>
    <t>12-0276</t>
  </si>
  <si>
    <t>MERCY ALEJANDRA RIVERA FONSECA</t>
  </si>
  <si>
    <t>12-0277</t>
  </si>
  <si>
    <t>12-0279</t>
  </si>
  <si>
    <t>12-0280</t>
  </si>
  <si>
    <t>12-0281</t>
  </si>
  <si>
    <t>12-0282</t>
  </si>
  <si>
    <t>12-0283</t>
  </si>
  <si>
    <t>12-0284</t>
  </si>
  <si>
    <t>12-0285</t>
  </si>
  <si>
    <t>12-0286</t>
  </si>
  <si>
    <t>12-0287</t>
  </si>
  <si>
    <t>12-0288</t>
  </si>
  <si>
    <t>12-0289</t>
  </si>
  <si>
    <t>12-0290</t>
  </si>
  <si>
    <t>12-0291</t>
  </si>
  <si>
    <t>12-0292</t>
  </si>
  <si>
    <t>12-0293</t>
  </si>
  <si>
    <t>12-0294</t>
  </si>
  <si>
    <t>12-0295</t>
  </si>
  <si>
    <t>12-0296</t>
  </si>
  <si>
    <t>12-0297</t>
  </si>
  <si>
    <t>LUIS EDUARDO MARIN</t>
  </si>
  <si>
    <t>12-0298</t>
  </si>
  <si>
    <t>12-0299</t>
  </si>
  <si>
    <t>12-0300</t>
  </si>
  <si>
    <t>HECTOR SEBASTIAN AYA</t>
  </si>
  <si>
    <t>G720B3</t>
  </si>
  <si>
    <t>PULIDORA BLACK &amp; DECKER 800W (REIMPODIESEL)</t>
  </si>
  <si>
    <t>3200</t>
  </si>
  <si>
    <t>EXTINTOR SOLKAFLAM 3700 GR</t>
  </si>
  <si>
    <t>CONSUELO SUAREZ</t>
  </si>
  <si>
    <t>3205</t>
  </si>
  <si>
    <t>EXTINTOR POLVO QUIMICO ABC 20 LB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</si>
  <si>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</si>
  <si>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</si>
  <si>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</si>
  <si>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</si>
  <si>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</si>
  <si>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</si>
  <si>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</si>
  <si>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</si>
  <si>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</si>
  <si>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</si>
  <si>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</si>
  <si>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</si>
  <si>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</si>
  <si>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</si>
  <si>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</si>
  <si>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</si>
  <si>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</si>
  <si>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</si>
  <si>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</si>
  <si>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</si>
  <si>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</si>
  <si>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</si>
  <si>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</si>
  <si>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</si>
  <si>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</si>
  <si>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</si>
  <si>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</si>
  <si>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EXTINTOR POLVO QUIMICO ABC 10 LB</t>
  </si>
  <si>
    <t>3233</t>
  </si>
  <si>
    <t>3234</t>
  </si>
  <si>
    <t>12-014</t>
  </si>
  <si>
    <t>EQUIPO ORGANOS Y SENTIDOS</t>
  </si>
  <si>
    <t>12-015</t>
  </si>
  <si>
    <t>12-016</t>
  </si>
  <si>
    <t>EQUIPO DE ORGANOS Y SENTIDOS</t>
  </si>
  <si>
    <t>12-017</t>
  </si>
  <si>
    <t>CAMILLA PORTABLE TIPO MILLER</t>
  </si>
  <si>
    <t>12-018</t>
  </si>
  <si>
    <t>CAMILLA PORTATIL TIPO MILLER</t>
  </si>
  <si>
    <t>12-019</t>
  </si>
  <si>
    <t>12-020</t>
  </si>
  <si>
    <t>12-021</t>
  </si>
  <si>
    <t>12-022</t>
  </si>
  <si>
    <t>12-023</t>
  </si>
  <si>
    <t>12-024</t>
  </si>
  <si>
    <t>12-025</t>
  </si>
  <si>
    <t>12-026</t>
  </si>
  <si>
    <t>12-027</t>
  </si>
  <si>
    <t>12-033</t>
  </si>
  <si>
    <t>BASCULA DE PISO S/N: 1960</t>
  </si>
  <si>
    <t>12-034</t>
  </si>
  <si>
    <t>BASCULA DE PISO S/N: 1957</t>
  </si>
  <si>
    <t>COLLAR CERVICAL ADULTO</t>
  </si>
  <si>
    <t>12-041</t>
  </si>
  <si>
    <t>12-042</t>
  </si>
  <si>
    <t>12-044</t>
  </si>
  <si>
    <t>INMOVILIZADOR DE MIEMBROS ADULTO</t>
  </si>
  <si>
    <t>12-050</t>
  </si>
  <si>
    <t>12-053</t>
  </si>
  <si>
    <t>SILLA DE RUEDAS</t>
  </si>
  <si>
    <t>12-054</t>
  </si>
  <si>
    <t>12-058</t>
  </si>
  <si>
    <t>BIOMBO TRES CUERPOS</t>
  </si>
  <si>
    <t>LAMPARA CUELLO CISNE</t>
  </si>
  <si>
    <t>12-062</t>
  </si>
  <si>
    <t>MESA DE CURACION CON PLATON</t>
  </si>
  <si>
    <t>12-069</t>
  </si>
  <si>
    <t>12-070</t>
  </si>
  <si>
    <t>12-327</t>
  </si>
  <si>
    <t>NIVEL ESTACION TOPCON ATB-04</t>
  </si>
  <si>
    <t>12-328</t>
  </si>
  <si>
    <t>NIVEL ESTACION TOPCON ATB-4</t>
  </si>
  <si>
    <t>SINTRAUNIOBRAS - NANCY VILLAMIZAR</t>
  </si>
  <si>
    <t>12-329</t>
  </si>
  <si>
    <t>12-330</t>
  </si>
  <si>
    <t>12-331</t>
  </si>
  <si>
    <t>550B3</t>
  </si>
  <si>
    <t>TALADRO PERCUTOR B&amp;D CON JGO BROCAS Y ESTUCHE</t>
  </si>
  <si>
    <t>22990</t>
  </si>
  <si>
    <t>IMPRESORA MULTIFUNCIONAL EPSON XP-401 / QEXY0</t>
  </si>
  <si>
    <t>36826</t>
  </si>
  <si>
    <t>TELEFONO CELULAR BLU DASH JR</t>
  </si>
  <si>
    <t>12-2201</t>
  </si>
  <si>
    <t>GATO HIDRAULICO DE 2 TONELADAS</t>
  </si>
  <si>
    <t>12-2202</t>
  </si>
  <si>
    <t>12-2203</t>
  </si>
  <si>
    <t>12-2204</t>
  </si>
  <si>
    <t>12-2205</t>
  </si>
  <si>
    <t>12-2206</t>
  </si>
  <si>
    <t>12-2207</t>
  </si>
  <si>
    <t>12-2208</t>
  </si>
  <si>
    <t>12-2209</t>
  </si>
  <si>
    <t>12-2210</t>
  </si>
  <si>
    <t>12-2211</t>
  </si>
  <si>
    <t>12-2212</t>
  </si>
  <si>
    <t>12-2213</t>
  </si>
  <si>
    <t>12-2214</t>
  </si>
  <si>
    <t>12-2215</t>
  </si>
  <si>
    <t>12-2217</t>
  </si>
  <si>
    <t>12-2218</t>
  </si>
  <si>
    <t>12-2219</t>
  </si>
  <si>
    <t>12-2220</t>
  </si>
  <si>
    <t>12-2221</t>
  </si>
  <si>
    <t>GATO HIDRAULICO DE 32 TONELADAS</t>
  </si>
  <si>
    <t>12-2222</t>
  </si>
  <si>
    <t>12-2223</t>
  </si>
  <si>
    <t>12-2224</t>
  </si>
  <si>
    <t>12-2225</t>
  </si>
  <si>
    <t>12-2226</t>
  </si>
  <si>
    <t>12-2227</t>
  </si>
  <si>
    <t>12-2228</t>
  </si>
  <si>
    <t>12-2229</t>
  </si>
  <si>
    <t>12-2230</t>
  </si>
  <si>
    <t>12-2231</t>
  </si>
  <si>
    <t>12-2233</t>
  </si>
  <si>
    <t>12-2234</t>
  </si>
  <si>
    <t>EXTINTOR DE 5 LBS TIPO ABC</t>
  </si>
  <si>
    <t>12-2235</t>
  </si>
  <si>
    <t>12-2236</t>
  </si>
  <si>
    <t>12-2237</t>
  </si>
  <si>
    <t>12-2238</t>
  </si>
  <si>
    <t>12-2239</t>
  </si>
  <si>
    <t>12-2240</t>
  </si>
  <si>
    <t>12-2241</t>
  </si>
  <si>
    <t>12-2242</t>
  </si>
  <si>
    <t>12-2243</t>
  </si>
  <si>
    <t>12-2244</t>
  </si>
  <si>
    <t>12-2245</t>
  </si>
  <si>
    <t>12-2246</t>
  </si>
  <si>
    <t>12-2247</t>
  </si>
  <si>
    <t>12-2248</t>
  </si>
  <si>
    <t>12-2249</t>
  </si>
  <si>
    <t>12-2250</t>
  </si>
  <si>
    <t>12-2251</t>
  </si>
  <si>
    <t>12-2252</t>
  </si>
  <si>
    <t>12-2253</t>
  </si>
  <si>
    <t>12-2254</t>
  </si>
  <si>
    <t>12-2255</t>
  </si>
  <si>
    <t>12-2256</t>
  </si>
  <si>
    <t>12-2257</t>
  </si>
  <si>
    <t>12-2258</t>
  </si>
  <si>
    <t>12-2259</t>
  </si>
  <si>
    <t>12-2260</t>
  </si>
  <si>
    <t>12-2261</t>
  </si>
  <si>
    <t>12-2262</t>
  </si>
  <si>
    <t>12-2263</t>
  </si>
  <si>
    <t>12-2264</t>
  </si>
  <si>
    <t>12-2265</t>
  </si>
  <si>
    <t>12-2266</t>
  </si>
  <si>
    <t>12-2267</t>
  </si>
  <si>
    <t>12-2268</t>
  </si>
  <si>
    <t>12-2269</t>
  </si>
  <si>
    <t>12-2270</t>
  </si>
  <si>
    <t>12-2271</t>
  </si>
  <si>
    <t>12-2272</t>
  </si>
  <si>
    <t>12-2273</t>
  </si>
  <si>
    <t>12-2274</t>
  </si>
  <si>
    <t>12-2275</t>
  </si>
  <si>
    <t>12-2276</t>
  </si>
  <si>
    <t>12-2277</t>
  </si>
  <si>
    <t>EXTINTOR DE 10 LBS TIPO ABC</t>
  </si>
  <si>
    <t>12-2278</t>
  </si>
  <si>
    <t>12-2279</t>
  </si>
  <si>
    <t>12-2280</t>
  </si>
  <si>
    <t>12-2281</t>
  </si>
  <si>
    <t>12-2282</t>
  </si>
  <si>
    <t>12-2283</t>
  </si>
  <si>
    <t>12-2284</t>
  </si>
  <si>
    <t>12-2285</t>
  </si>
  <si>
    <t>12-2286</t>
  </si>
  <si>
    <t>12-2287</t>
  </si>
  <si>
    <t>12-2288</t>
  </si>
  <si>
    <t>12-2289</t>
  </si>
  <si>
    <t>12-2290</t>
  </si>
  <si>
    <t>12-2291</t>
  </si>
  <si>
    <t>12-2292</t>
  </si>
  <si>
    <t>12-2293</t>
  </si>
  <si>
    <t>12-2294</t>
  </si>
  <si>
    <t>12-2295</t>
  </si>
  <si>
    <t>12-2296</t>
  </si>
  <si>
    <t>12-2297</t>
  </si>
  <si>
    <t>12-2298</t>
  </si>
  <si>
    <t>12-2299</t>
  </si>
  <si>
    <t>192311</t>
  </si>
  <si>
    <t>PULIDORA INDUSTRIAL DEWALT D-28494 + ACCESORI</t>
  </si>
  <si>
    <t>372056</t>
  </si>
  <si>
    <t>TALADRO PERCUTOR DEWALT 1/2 D-21710 B3 + ACC</t>
  </si>
  <si>
    <t>1050-A</t>
  </si>
  <si>
    <t>CIZALLA SATA DE 42 / REF:93508</t>
  </si>
  <si>
    <t>1050-B</t>
  </si>
  <si>
    <t>821</t>
  </si>
  <si>
    <t>TAMIZ DE 8 X 2 X 1 ENDECOTTS</t>
  </si>
  <si>
    <t>WILLINTONG CONTRERAS CAMACHO</t>
  </si>
  <si>
    <t>822</t>
  </si>
  <si>
    <t>TAMIZ DE 8 X 2 X 2 ENDECOTTS</t>
  </si>
  <si>
    <t>824</t>
  </si>
  <si>
    <t>TAMIZ DE 8 X 2 X 4 ENDECOTTS</t>
  </si>
  <si>
    <t>920</t>
  </si>
  <si>
    <t>TERMOMETRO TEL-TRU BIMETALICO 8 PARA 250ø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</si>
  <si>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</si>
  <si>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</si>
  <si>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</si>
  <si>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</si>
  <si>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</si>
  <si>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</si>
  <si>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</si>
  <si>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</si>
  <si>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</si>
  <si>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BOTIQUIN PORTATIL DE PRIMEROS AUXILIOS</t>
  </si>
  <si>
    <t>8210</t>
  </si>
  <si>
    <t>TAMIZ DE 8 X 2 X 10 ENDECOTTS</t>
  </si>
  <si>
    <t>8215</t>
  </si>
  <si>
    <t>TAMIZ 8 X 2 X 1/2 ENDECOTTS</t>
  </si>
  <si>
    <t>8216</t>
  </si>
  <si>
    <t>TAMIZ DE 8 X 2 X 16 ENDECOTTS</t>
  </si>
  <si>
    <t>8230</t>
  </si>
  <si>
    <t>TAMIZ DE 8 X 2 X 30 ENDECOTTS</t>
  </si>
  <si>
    <t>8240</t>
  </si>
  <si>
    <t>TAMIZ DE 8 X 2 X 40</t>
  </si>
  <si>
    <t>8280</t>
  </si>
  <si>
    <t>TAMIZ DE 8 X 2 80 ENDECOTTS</t>
  </si>
  <si>
    <t>82200</t>
  </si>
  <si>
    <t>TAMIZ DE 8 X 2 X 200 JGO X 3 PIEZAS ENDECOT</t>
  </si>
  <si>
    <t>84200</t>
  </si>
  <si>
    <t>TAMIZ DE 8 X 4 X 200 JUEGO X 2 PIEZAS ENDEC</t>
  </si>
  <si>
    <t>456789</t>
  </si>
  <si>
    <t>PINZA VOLTIAMPERIMETRICA 2013</t>
  </si>
  <si>
    <t>12-336</t>
  </si>
  <si>
    <t>12-337</t>
  </si>
  <si>
    <t>12-338</t>
  </si>
  <si>
    <t>12-339</t>
  </si>
  <si>
    <t>12-340</t>
  </si>
  <si>
    <t>12-341</t>
  </si>
  <si>
    <t>12-342</t>
  </si>
  <si>
    <t>12-343</t>
  </si>
  <si>
    <t>12-344</t>
  </si>
  <si>
    <t>12-345</t>
  </si>
  <si>
    <t>12-346</t>
  </si>
  <si>
    <t>12-347</t>
  </si>
  <si>
    <t>12-348</t>
  </si>
  <si>
    <t>12-349</t>
  </si>
  <si>
    <t>12-350</t>
  </si>
  <si>
    <t>12-351</t>
  </si>
  <si>
    <t>12-352</t>
  </si>
  <si>
    <t>12-353</t>
  </si>
  <si>
    <t>CAMILLA TIPO MILLER NARANJA</t>
  </si>
  <si>
    <t>12-354</t>
  </si>
  <si>
    <t>12-355</t>
  </si>
  <si>
    <t>12-356</t>
  </si>
  <si>
    <t>12-357</t>
  </si>
  <si>
    <t>12-358</t>
  </si>
  <si>
    <t>12-359</t>
  </si>
  <si>
    <t>12-363</t>
  </si>
  <si>
    <t>12-369</t>
  </si>
  <si>
    <t>12-709</t>
  </si>
  <si>
    <t>DISPOSITIVO ENSAYO VIGUETAS PARA CONCRETO</t>
  </si>
  <si>
    <t>12-713</t>
  </si>
  <si>
    <t>TERMOMETRO EN VIDRIO HUMBOLDT 6-400¦ C PARA L</t>
  </si>
  <si>
    <t>12-714</t>
  </si>
  <si>
    <t>TERMOMETRO EN VIDRIO HUMBOLDT -2 A 80¦ C PUNT</t>
  </si>
  <si>
    <t>12-724</t>
  </si>
  <si>
    <t>LLAVE INGLESA PARA TUBO DE 24</t>
  </si>
  <si>
    <t>12-725</t>
  </si>
  <si>
    <t>LLAVE INGLESA PARA TUBO DE 18</t>
  </si>
  <si>
    <t>12-728</t>
  </si>
  <si>
    <t>BASCULA ELECTRONICA DE 20 KG OHAUS</t>
  </si>
  <si>
    <t>12-731</t>
  </si>
  <si>
    <t>MARTILLO DE COMPACTACION PROCTOR 10 LBS X 18</t>
  </si>
  <si>
    <t>12-736</t>
  </si>
  <si>
    <t>PENETROMETRO DINAMICO DE CONO PORTATIL CON CA</t>
  </si>
  <si>
    <t>821.2</t>
  </si>
  <si>
    <t>TAMIZ DE 8 X 2 X 1/2 ENDECOTTS</t>
  </si>
  <si>
    <t>821.5</t>
  </si>
  <si>
    <t>TAMIZ DE 8 X 2 X 1.1/2 ENDECOTTS</t>
  </si>
  <si>
    <t>823.4</t>
  </si>
  <si>
    <t>TAMIZ DE 8 X 2 X 3/4 ENDECOTTS</t>
  </si>
  <si>
    <t>823.8</t>
  </si>
  <si>
    <t>TAMIZ 8 X 2 X 3/8 ENDECOTTS</t>
  </si>
  <si>
    <t>191174</t>
  </si>
  <si>
    <t>PULIDORA DEWALT 9 MOD:D28494 CON ACCESORIOS</t>
  </si>
  <si>
    <t>204384</t>
  </si>
  <si>
    <t>TECLADO IBM MOVILIDAD S: 13204384</t>
  </si>
  <si>
    <t>12-739</t>
  </si>
  <si>
    <t>PENETROMETRO DINAMICO DE CONO TIPO TRL + CA</t>
  </si>
  <si>
    <t>12-740</t>
  </si>
  <si>
    <t>12-741</t>
  </si>
  <si>
    <t>12-801</t>
  </si>
  <si>
    <t>847226</t>
  </si>
  <si>
    <t>TALADRO PERCUTOR DE 1/2 DEWALT</t>
  </si>
  <si>
    <t>12-0121</t>
  </si>
  <si>
    <t>065954</t>
  </si>
  <si>
    <t>EQUIPO AVANTRACK 2MOTOSLMU1175 CON SIM</t>
  </si>
  <si>
    <t>102179</t>
  </si>
  <si>
    <t>185547</t>
  </si>
  <si>
    <t>215302</t>
  </si>
  <si>
    <t>215435</t>
  </si>
  <si>
    <t>215518</t>
  </si>
  <si>
    <t>216029</t>
  </si>
  <si>
    <t>217449</t>
  </si>
  <si>
    <t>EQUIPO AVANTRACK 2 MOTOSLMU1175 CON SIM</t>
  </si>
  <si>
    <t>217555</t>
  </si>
  <si>
    <t>EQUIPO AVANTRACK2MOTOS LMU1175 CON SIM</t>
  </si>
  <si>
    <t>226382</t>
  </si>
  <si>
    <t>EQUIPO AVANTRACK 2MOTOS LMU1175 CON SIM</t>
  </si>
  <si>
    <t>229345</t>
  </si>
  <si>
    <t>294307</t>
  </si>
  <si>
    <t>310970</t>
  </si>
  <si>
    <t>324575</t>
  </si>
  <si>
    <t>324666</t>
  </si>
  <si>
    <t>355520</t>
  </si>
  <si>
    <t>926867</t>
  </si>
  <si>
    <t>00167</t>
  </si>
  <si>
    <t>EQUIPO DE OXICORTE CON ACCESORIOS - REF-135 /</t>
  </si>
  <si>
    <t>00168</t>
  </si>
  <si>
    <t>EQUIPO DE OXICORTE CON ACCESORIOS - REF 135 /</t>
  </si>
  <si>
    <t>00169</t>
  </si>
  <si>
    <t>PINZA VOLTIAMPERITRO REF 402</t>
  </si>
  <si>
    <t>00171</t>
  </si>
  <si>
    <t>TALADRO PERCUTOR DE 1/2 860W - DEWALT</t>
  </si>
  <si>
    <t>750016</t>
  </si>
  <si>
    <t>SOPLADORA ECHO 25.4CC</t>
  </si>
  <si>
    <t>1100010</t>
  </si>
  <si>
    <t>CARPA TIPO KIOSKO</t>
  </si>
  <si>
    <t>20-0007</t>
  </si>
  <si>
    <t>BIBLIOTECA EN MADERA X5 UN S/ACTA 2011 MOVILI</t>
  </si>
  <si>
    <t>20-0030</t>
  </si>
  <si>
    <t>EXTINTOR S/ACTA 2011 MOVILIDAD</t>
  </si>
  <si>
    <t>00006</t>
  </si>
  <si>
    <t>TALADRO PERCUTOR DE 1/2 860W 2 VEL. VAR REV.</t>
  </si>
  <si>
    <t>12-4023</t>
  </si>
  <si>
    <t>CPU IBM/29R7077 MOVILIDAD</t>
  </si>
  <si>
    <t>12-4096</t>
  </si>
  <si>
    <t>CPU IBM / 1851 - MOVILIDAD</t>
  </si>
  <si>
    <t>00026</t>
  </si>
  <si>
    <t>MOTOROLA MOTO G</t>
  </si>
  <si>
    <t>KIT DE ATENCIàN DE EMERGENCIAS Y SALUD OCUPAC</t>
  </si>
  <si>
    <t>00051</t>
  </si>
  <si>
    <t>KIT DE EMERGENCIAS Y SALUD OCUPACIONAL (CAMIL</t>
  </si>
  <si>
    <t>00057</t>
  </si>
  <si>
    <t>00071</t>
  </si>
  <si>
    <t>00072</t>
  </si>
  <si>
    <t>00104</t>
  </si>
  <si>
    <t>00112</t>
  </si>
  <si>
    <t>00113</t>
  </si>
  <si>
    <t>CARPA TIPO KIOSCO</t>
  </si>
  <si>
    <t>GUSTAVO VELANDIA</t>
  </si>
  <si>
    <t>00114</t>
  </si>
  <si>
    <t>00115</t>
  </si>
  <si>
    <t>00116</t>
  </si>
  <si>
    <t>00117</t>
  </si>
  <si>
    <t>00118</t>
  </si>
  <si>
    <t>00119</t>
  </si>
  <si>
    <t>00120</t>
  </si>
  <si>
    <t>00122</t>
  </si>
  <si>
    <t>00123</t>
  </si>
  <si>
    <t>00125</t>
  </si>
  <si>
    <t>WILLIAM SANCHEZ</t>
  </si>
  <si>
    <t>00126</t>
  </si>
  <si>
    <t>00127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</si>
  <si>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</si>
  <si>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</si>
  <si>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</si>
  <si>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</si>
  <si>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</si>
  <si>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</si>
  <si>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</si>
  <si>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</si>
  <si>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</si>
  <si>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00141</t>
  </si>
  <si>
    <t>00142</t>
  </si>
  <si>
    <t>00143</t>
  </si>
  <si>
    <t>00144</t>
  </si>
  <si>
    <t>00145</t>
  </si>
  <si>
    <t>00146</t>
  </si>
  <si>
    <t>00147</t>
  </si>
  <si>
    <t>00148</t>
  </si>
  <si>
    <t>00149</t>
  </si>
  <si>
    <t>00150</t>
  </si>
  <si>
    <t>00151</t>
  </si>
  <si>
    <t>00152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</si>
  <si>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</si>
  <si>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</si>
  <si>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</si>
  <si>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</si>
  <si>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</si>
  <si>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</si>
  <si>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</si>
  <si>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</si>
  <si>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</si>
  <si>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00163</t>
  </si>
  <si>
    <t>MOTOROLA G</t>
  </si>
  <si>
    <t>JULIO CESAR CORDOBA</t>
  </si>
  <si>
    <t>1100051</t>
  </si>
  <si>
    <t>1100052</t>
  </si>
  <si>
    <t>1100053</t>
  </si>
  <si>
    <t>1100055</t>
  </si>
  <si>
    <t>00033</t>
  </si>
  <si>
    <t>1400040</t>
  </si>
  <si>
    <t>ESCALERA DE 5 PELDANOS TIPO TIJERA</t>
  </si>
  <si>
    <t>HARY GUILLEROMO MONROY MARTINEZ</t>
  </si>
  <si>
    <t>1400041</t>
  </si>
  <si>
    <t>BASCULA DE 300 KG X 100G</t>
  </si>
  <si>
    <t>1400042</t>
  </si>
  <si>
    <t>BOMBA DE MANO ROTATIVA</t>
  </si>
  <si>
    <t>1400047</t>
  </si>
  <si>
    <t>1400048</t>
  </si>
  <si>
    <t>1400051</t>
  </si>
  <si>
    <t>GUADA¥ADORA HUSQVARNA 143R-II</t>
  </si>
  <si>
    <t>1400052</t>
  </si>
  <si>
    <t>ANDREA MEDINA</t>
  </si>
  <si>
    <t>1400053</t>
  </si>
  <si>
    <t>1000077</t>
  </si>
  <si>
    <t>KIT TRABAJO EN ALTURAS</t>
  </si>
  <si>
    <t>1100062</t>
  </si>
  <si>
    <t>KIT TRABAJO EN ALTURAS (MITIGACION)</t>
  </si>
  <si>
    <t>1100063</t>
  </si>
  <si>
    <t>KIT TRABAJOS EN ALTURAS (MITIGACION)</t>
  </si>
  <si>
    <t>KIT TRABAJO EN ALTURAS (MITIGACION</t>
  </si>
  <si>
    <t>1100067</t>
  </si>
  <si>
    <t>1100068</t>
  </si>
  <si>
    <t>1100069</t>
  </si>
  <si>
    <t>1100070</t>
  </si>
  <si>
    <t>WILLIAM GONZALEZ</t>
  </si>
  <si>
    <t>1100080</t>
  </si>
  <si>
    <t>1100081</t>
  </si>
  <si>
    <t>1100082</t>
  </si>
  <si>
    <t>1200039</t>
  </si>
  <si>
    <t>DISPENSADOR DE AGUA ABBA 2.5 LTS DA1032B</t>
  </si>
  <si>
    <t>1400176</t>
  </si>
  <si>
    <t>PULIDORA 65W 22-180</t>
  </si>
  <si>
    <t>DISPOSITIVO DE CANALIZACION - BARRICADA VIA C</t>
  </si>
  <si>
    <t>1400225</t>
  </si>
  <si>
    <t>1400226</t>
  </si>
  <si>
    <t>TALADRO PERCUTOR 65B 20-2</t>
  </si>
  <si>
    <t>1400247</t>
  </si>
  <si>
    <t>1400248</t>
  </si>
  <si>
    <t>TALADRO PERCUTOR 65B 13RE</t>
  </si>
  <si>
    <t>1400253</t>
  </si>
  <si>
    <t>1400254</t>
  </si>
  <si>
    <t>TALADRO PERCUTOR 65B 16RE</t>
  </si>
  <si>
    <t>1400255</t>
  </si>
  <si>
    <t>1400256</t>
  </si>
  <si>
    <t>1400257</t>
  </si>
  <si>
    <t>1400258</t>
  </si>
  <si>
    <t>1400259</t>
  </si>
  <si>
    <t>ROTOMARTILLO GBH 2-28</t>
  </si>
  <si>
    <t>1400260</t>
  </si>
  <si>
    <t>1400261</t>
  </si>
  <si>
    <t>ROTOMARTILLO GBH -2-28</t>
  </si>
  <si>
    <t>1400262</t>
  </si>
  <si>
    <t>1400263</t>
  </si>
  <si>
    <t>1400264</t>
  </si>
  <si>
    <t>PULIDORA 65W 22180</t>
  </si>
  <si>
    <t>1400265</t>
  </si>
  <si>
    <t>1400266</t>
  </si>
  <si>
    <t>1400267</t>
  </si>
  <si>
    <t>PULIDORA 65W 24180</t>
  </si>
  <si>
    <t>1400271</t>
  </si>
  <si>
    <t>1400273</t>
  </si>
  <si>
    <t>PULIDORA 65W 26180</t>
  </si>
  <si>
    <t>JORGE ENRIQUE MARROQUIN BANOY</t>
  </si>
  <si>
    <t>1400274</t>
  </si>
  <si>
    <t>1400275</t>
  </si>
  <si>
    <t>1400276</t>
  </si>
  <si>
    <t>1400277</t>
  </si>
  <si>
    <t>1400278</t>
  </si>
  <si>
    <t>TRONZADORA METAL 2200 14</t>
  </si>
  <si>
    <t>1400279</t>
  </si>
  <si>
    <t>1400280</t>
  </si>
  <si>
    <t>CARETA DE SOLDADOR</t>
  </si>
  <si>
    <t>1400285</t>
  </si>
  <si>
    <t>TALADRO PERCUTOR 65B 13RE (C)</t>
  </si>
  <si>
    <t>1400286</t>
  </si>
  <si>
    <t>1400287</t>
  </si>
  <si>
    <t>1400289</t>
  </si>
  <si>
    <t>TALADRO PERCUTOR 65B 16RE (C)</t>
  </si>
  <si>
    <t>1400290</t>
  </si>
  <si>
    <t>WILLIAM HUMBERTO SANCHEZ</t>
  </si>
  <si>
    <t>1400291</t>
  </si>
  <si>
    <t>1400292</t>
  </si>
  <si>
    <t>TALADRO PERCUTOR65B 16RE (C)</t>
  </si>
  <si>
    <t>1400293</t>
  </si>
  <si>
    <t>TALADRO PERCUTOR 65B 16RE  (C)</t>
  </si>
  <si>
    <t>1400294</t>
  </si>
  <si>
    <t>TALADRO PERCUTOR 65B 20-2 (C)</t>
  </si>
  <si>
    <t>1400295</t>
  </si>
  <si>
    <t>1400296</t>
  </si>
  <si>
    <t>1400297</t>
  </si>
  <si>
    <t>TALADRO PERCUTOR 65B 20-2  (C)</t>
  </si>
  <si>
    <t>1400298</t>
  </si>
  <si>
    <t>1400300</t>
  </si>
  <si>
    <t>ROTOMARTILLO GBH 2-28 (C)</t>
  </si>
  <si>
    <t>1400301</t>
  </si>
  <si>
    <t>SAMUEL SANCHEZ</t>
  </si>
  <si>
    <t>1400302</t>
  </si>
  <si>
    <t>1400304</t>
  </si>
  <si>
    <t>PULIDORA 65W 22180 (C)</t>
  </si>
  <si>
    <t>WILLIAM FERNANDO GONZALEZ</t>
  </si>
  <si>
    <t>1400305</t>
  </si>
  <si>
    <t>1400307</t>
  </si>
  <si>
    <t>1400309</t>
  </si>
  <si>
    <t>PULIDORA 65W 24180 (C)</t>
  </si>
  <si>
    <t>1400310</t>
  </si>
  <si>
    <t>1400314</t>
  </si>
  <si>
    <t>1400315</t>
  </si>
  <si>
    <t>PULIDORA 65W 26180 (C)</t>
  </si>
  <si>
    <t>1400317</t>
  </si>
  <si>
    <t>1400318</t>
  </si>
  <si>
    <t>800045</t>
  </si>
  <si>
    <t>MOTOBOMBA BARNES 1515HH-33 / SERIAL 151021215</t>
  </si>
  <si>
    <t>1801165</t>
  </si>
  <si>
    <t>PUNTO ECOLOGICO 3 CANECAS</t>
  </si>
  <si>
    <t>LIZETH POLANIA RODRIGUEZ</t>
  </si>
  <si>
    <t>1801166</t>
  </si>
  <si>
    <t>1801167</t>
  </si>
  <si>
    <t>1801168</t>
  </si>
  <si>
    <t>1801169</t>
  </si>
  <si>
    <t>1801170</t>
  </si>
  <si>
    <t>1801171</t>
  </si>
  <si>
    <t>1801172</t>
  </si>
  <si>
    <t>1801173</t>
  </si>
  <si>
    <t>1801174</t>
  </si>
  <si>
    <t>1801175</t>
  </si>
  <si>
    <t>1801176</t>
  </si>
  <si>
    <t>1801177</t>
  </si>
  <si>
    <t>1801179</t>
  </si>
  <si>
    <t>1801180</t>
  </si>
  <si>
    <t>1801181</t>
  </si>
  <si>
    <t>1801182</t>
  </si>
  <si>
    <t>1801183</t>
  </si>
  <si>
    <t>1801184</t>
  </si>
  <si>
    <t>1801185</t>
  </si>
  <si>
    <t>1801186</t>
  </si>
  <si>
    <t>750017</t>
  </si>
  <si>
    <t>TELEFONO CELULAR MOTOROLA MOTO G</t>
  </si>
  <si>
    <t>EDNA MATILDE VALLEJO</t>
  </si>
  <si>
    <t>750018</t>
  </si>
  <si>
    <t>700001</t>
  </si>
  <si>
    <t>YOHANNA ROJAS</t>
  </si>
  <si>
    <t>1100007</t>
  </si>
  <si>
    <t>1100008</t>
  </si>
  <si>
    <t>1100009</t>
  </si>
  <si>
    <t>1100011</t>
  </si>
  <si>
    <t>1100012</t>
  </si>
  <si>
    <t>1100013</t>
  </si>
  <si>
    <t>1100014</t>
  </si>
  <si>
    <t>1100015</t>
  </si>
  <si>
    <t>1100016</t>
  </si>
  <si>
    <t>1100017</t>
  </si>
  <si>
    <t>1100018</t>
  </si>
  <si>
    <t>1100019</t>
  </si>
  <si>
    <t>1100020</t>
  </si>
  <si>
    <t>1100021</t>
  </si>
  <si>
    <t>1100022</t>
  </si>
  <si>
    <t>1100023</t>
  </si>
  <si>
    <t>1100024</t>
  </si>
  <si>
    <t>1100025</t>
  </si>
  <si>
    <t>1100026</t>
  </si>
  <si>
    <t>1100027</t>
  </si>
  <si>
    <t>1100028</t>
  </si>
  <si>
    <t>1100029</t>
  </si>
  <si>
    <t>1100030</t>
  </si>
  <si>
    <t>1100032</t>
  </si>
  <si>
    <t>1100033</t>
  </si>
  <si>
    <t>FORMALETA METALICA 190MM X 170MM X 3M 3/16 C</t>
  </si>
  <si>
    <t>1400141</t>
  </si>
  <si>
    <t>1400142</t>
  </si>
  <si>
    <t>1400143</t>
  </si>
  <si>
    <t>1400144</t>
  </si>
  <si>
    <t>1400145</t>
  </si>
  <si>
    <t>1400146</t>
  </si>
  <si>
    <t>EQUIPO DE OXICORTE</t>
  </si>
  <si>
    <t>JORGE PATIÑO</t>
  </si>
  <si>
    <t>1400147</t>
  </si>
  <si>
    <t>1400148</t>
  </si>
  <si>
    <t>1400149</t>
  </si>
  <si>
    <t>1400151</t>
  </si>
  <si>
    <t>1400152</t>
  </si>
  <si>
    <t>1400153</t>
  </si>
  <si>
    <t>1400154</t>
  </si>
  <si>
    <t>1400155</t>
  </si>
  <si>
    <t>1400156</t>
  </si>
  <si>
    <t>1400171</t>
  </si>
  <si>
    <t>GUADA¥ADORA HUSQVARNA</t>
  </si>
  <si>
    <t>1400172</t>
  </si>
  <si>
    <t>1400173</t>
  </si>
  <si>
    <t>1400174</t>
  </si>
  <si>
    <t>1400175</t>
  </si>
  <si>
    <t>1400203</t>
  </si>
  <si>
    <t>KIT DE HERRAMIENTAS / UZD-901</t>
  </si>
  <si>
    <t>1400204</t>
  </si>
  <si>
    <t>1400205</t>
  </si>
  <si>
    <t>MOTOSIERRA STHIL</t>
  </si>
  <si>
    <t>1400206</t>
  </si>
  <si>
    <t>1400207</t>
  </si>
  <si>
    <t>1400208</t>
  </si>
  <si>
    <t>1400209</t>
  </si>
  <si>
    <t>1800088</t>
  </si>
  <si>
    <t>SILLA OPERATIVA MIMI CON BRAZOS</t>
  </si>
  <si>
    <t>WILLINGTON CONTRERAS</t>
  </si>
  <si>
    <t>1800089</t>
  </si>
  <si>
    <t>1800090</t>
  </si>
  <si>
    <t>1800091</t>
  </si>
  <si>
    <t>1800092</t>
  </si>
  <si>
    <t>1800093</t>
  </si>
  <si>
    <t>1800094</t>
  </si>
  <si>
    <t>1800095</t>
  </si>
  <si>
    <t>1800096</t>
  </si>
  <si>
    <t>SILLA OEPRATIVA MIMI CON BRAZOS</t>
  </si>
  <si>
    <t>1800097</t>
  </si>
  <si>
    <t>1800098</t>
  </si>
  <si>
    <t>CATHERINNE MANCERA</t>
  </si>
  <si>
    <t>1800099</t>
  </si>
  <si>
    <t>SILLA OPERATIVVA MIMI CON BRAZOS</t>
  </si>
  <si>
    <t>1800100</t>
  </si>
  <si>
    <t>1800101</t>
  </si>
  <si>
    <t>1800102</t>
  </si>
  <si>
    <t>1800103</t>
  </si>
  <si>
    <t>1800104</t>
  </si>
  <si>
    <t>1800105</t>
  </si>
  <si>
    <t>1800106</t>
  </si>
  <si>
    <t>1800107</t>
  </si>
  <si>
    <t>1800108</t>
  </si>
  <si>
    <t>1800109</t>
  </si>
  <si>
    <t>1800110</t>
  </si>
  <si>
    <t>1800111</t>
  </si>
  <si>
    <t>1800112</t>
  </si>
  <si>
    <t>1800113</t>
  </si>
  <si>
    <t>1800114</t>
  </si>
  <si>
    <t>1800115</t>
  </si>
  <si>
    <t>1800116</t>
  </si>
  <si>
    <t>SILLA OPERATIVA CON BRAZOS</t>
  </si>
  <si>
    <t>1800117</t>
  </si>
  <si>
    <t>1800118</t>
  </si>
  <si>
    <t>SILLA SECRETARIAL CAJERO</t>
  </si>
  <si>
    <t>SILLA SECRETARIAL CEJERO</t>
  </si>
  <si>
    <t>ORLANDO RIVERA PÉREZ</t>
  </si>
  <si>
    <t>1800120</t>
  </si>
  <si>
    <t>1800121</t>
  </si>
  <si>
    <t>VÍCTOR DANIEL CASTRO SALAZAR</t>
  </si>
  <si>
    <t>1800192</t>
  </si>
  <si>
    <t>ESTANTERIA METALICA</t>
  </si>
  <si>
    <t>1800193</t>
  </si>
  <si>
    <t>1800194</t>
  </si>
  <si>
    <t>2100064</t>
  </si>
  <si>
    <t>IMPRESORA RICOH AFICIO SP3510 SF</t>
  </si>
  <si>
    <t>2100065</t>
  </si>
  <si>
    <t>2100066</t>
  </si>
  <si>
    <t>IMPRESORA RICOH AFICIO SP3510SF</t>
  </si>
  <si>
    <t>JUAN MIGUEL RODRIGUEZ</t>
  </si>
  <si>
    <t>2100092</t>
  </si>
  <si>
    <t>MONITOR LCD 21 SAMSUMG / 502348</t>
  </si>
  <si>
    <t>2100106</t>
  </si>
  <si>
    <t>SOPORTE DE HOMBRO PARA CAMARA SONY + MATTE BO</t>
  </si>
  <si>
    <t>2100109</t>
  </si>
  <si>
    <t>AUDIFONO PROFESIONAL SENNHEISER HD 25-1</t>
  </si>
  <si>
    <t>2100110</t>
  </si>
  <si>
    <t>2100111</t>
  </si>
  <si>
    <t>MICROFONO INHALAMBRICO SHURE MFFF25/SM58</t>
  </si>
  <si>
    <t>2100112</t>
  </si>
  <si>
    <t>LUZ LED VARIABLE 7100T 312 + (ANTORCHA)</t>
  </si>
  <si>
    <t>2100113</t>
  </si>
  <si>
    <t>2100116</t>
  </si>
  <si>
    <t>LENTE CANON 50MM</t>
  </si>
  <si>
    <t>2100120</t>
  </si>
  <si>
    <t>TABLET PROFESIONAL TAMANO CARTA</t>
  </si>
  <si>
    <t>1200002</t>
  </si>
  <si>
    <t>ESTANTERIA METµLICA DE 35CM X 92CM X 183CM</t>
  </si>
  <si>
    <t>1200003</t>
  </si>
  <si>
    <t>ESTANTERÖA METµLICA 35CM X 92CM X 183CM</t>
  </si>
  <si>
    <t>1200004</t>
  </si>
  <si>
    <t>ESTANTERÖUA METµLICA 35CM X 92CM X 183 CM.</t>
  </si>
  <si>
    <t>FORMALETA METALICA 170MM X 3M CALIBRE 3/16 C</t>
  </si>
  <si>
    <t>1400025</t>
  </si>
  <si>
    <t>1400026</t>
  </si>
  <si>
    <t>1400027</t>
  </si>
  <si>
    <t>1400033</t>
  </si>
  <si>
    <t>1400035</t>
  </si>
  <si>
    <t>1400036</t>
  </si>
  <si>
    <t>1400037</t>
  </si>
  <si>
    <t>1400038</t>
  </si>
  <si>
    <t>1400039</t>
  </si>
  <si>
    <t>1400058</t>
  </si>
  <si>
    <t>1400130</t>
  </si>
  <si>
    <t>2100023</t>
  </si>
  <si>
    <t>COMPUTADOR PORTATIL TOSHIBA C55-B5116KM</t>
  </si>
  <si>
    <t>2100024</t>
  </si>
  <si>
    <t>2100026</t>
  </si>
  <si>
    <t>IMPRESORA KYOSERA FS-1020 MFP</t>
  </si>
  <si>
    <t>2100027</t>
  </si>
  <si>
    <t>2100031</t>
  </si>
  <si>
    <t>SCANNER HP SCANJECT G3110</t>
  </si>
  <si>
    <t>2100032</t>
  </si>
  <si>
    <t>700005</t>
  </si>
  <si>
    <t>EQUIPO AVANTRACK CALAMP LMU1175 AZL / 690341</t>
  </si>
  <si>
    <t>700006</t>
  </si>
  <si>
    <t>EQUIPO AVANTRACK CALAMP LMU1175 AZL / 097813</t>
  </si>
  <si>
    <t>700008</t>
  </si>
  <si>
    <t>EQUIPO AVANTRACK CALAMP LMU1175 AZL / 666926</t>
  </si>
  <si>
    <t>700009</t>
  </si>
  <si>
    <t>EQUIPO AVANTRACK CALAMP LMU1175 AZL / 630145</t>
  </si>
  <si>
    <t>700010</t>
  </si>
  <si>
    <t>EQUIPO AVANTRACK CALAMP LMU1175 AZL / 631093</t>
  </si>
  <si>
    <t>700011</t>
  </si>
  <si>
    <t>EQUIPO AVANTRACK CALAMP LMU1175 AZL / 517011</t>
  </si>
  <si>
    <t>700012</t>
  </si>
  <si>
    <t>EQUIPO AVANTRACK CALAMP LMU 1175 AZL / 681222</t>
  </si>
  <si>
    <t>700013</t>
  </si>
  <si>
    <t>EQUIPO AVANTRACK CALAMP LMU1175 AZL / 712562</t>
  </si>
  <si>
    <t>700014</t>
  </si>
  <si>
    <t>EQUIPO AVANTRACK CALAMP LMU1175 AZL / 690077</t>
  </si>
  <si>
    <t>700015</t>
  </si>
  <si>
    <t>EQUIPO AVANTRACK CALAMP LMU1175 AZL / 688185</t>
  </si>
  <si>
    <t>700016</t>
  </si>
  <si>
    <t>EQUIPO AVANTRACK CALAMP LMU1175 AZL /089810</t>
  </si>
  <si>
    <t>700017</t>
  </si>
  <si>
    <t>EQUIPO AVANTRACK CALAMP LMU1175 AZL / 561773</t>
  </si>
  <si>
    <t>700018</t>
  </si>
  <si>
    <t>EQUIPO AVANTRACK CALAMP LMU 1175 AZL / 691596</t>
  </si>
  <si>
    <t>700019</t>
  </si>
  <si>
    <t>EQUIPO AVANTRACK CALAMP LMU1175 AZL - 631234</t>
  </si>
  <si>
    <t>700020</t>
  </si>
  <si>
    <t>EQUIPO AVANTRACK CALAMP LMU1175 AZL / 638544</t>
  </si>
  <si>
    <t>700021</t>
  </si>
  <si>
    <t>EQUIPO AVANTRACK CALAMP LMU1175 AZL / 638924</t>
  </si>
  <si>
    <t>700022</t>
  </si>
  <si>
    <t>EQUIPO AVANTRACK CALAMP LMU1175 AZL / 631499</t>
  </si>
  <si>
    <t>700023</t>
  </si>
  <si>
    <t>EQUIPO AVANTRACK CALAMP LMU1175 AZL / 561807</t>
  </si>
  <si>
    <t>700024</t>
  </si>
  <si>
    <t>EQUIPO AVANTRACK CALAMP  LMU1175 AZL / 132792</t>
  </si>
  <si>
    <t>700025</t>
  </si>
  <si>
    <t>EQUIPO AVANTRACK CALAMP LMU 1175 AZL / 472531</t>
  </si>
  <si>
    <t>700026</t>
  </si>
  <si>
    <t>EQUIPO AVANTRACK CALAMP LMU 1175AZL / 472879</t>
  </si>
  <si>
    <t>700027</t>
  </si>
  <si>
    <t>EQUIPO AVANTRACK CALAMP LMU 1175 AZL</t>
  </si>
  <si>
    <t>700029</t>
  </si>
  <si>
    <t>EQUIPO AVANTRACK CALAMP LMU1175 AZL / 707307</t>
  </si>
  <si>
    <t>700030</t>
  </si>
  <si>
    <t>EQUIPO AVANTRACK CALAMP LMU1175 AZL / 690044</t>
  </si>
  <si>
    <t>700031</t>
  </si>
  <si>
    <t>EQUIPO AVANTRACK CALAMP LMU1175 AZL / 560338</t>
  </si>
  <si>
    <t>700032</t>
  </si>
  <si>
    <t>EQUIPO AVANTRACK CALAMP LMU1175 AZL / 688193</t>
  </si>
  <si>
    <t>700034</t>
  </si>
  <si>
    <t>EQUIPO AVANTRACK GALAMP LMU1175 AZL / 691489</t>
  </si>
  <si>
    <t>700036</t>
  </si>
  <si>
    <t>EQUIPO AVANTRACK GALAMP LMU1175 AZL / 184918</t>
  </si>
  <si>
    <t>700038</t>
  </si>
  <si>
    <t>EQUIPO AVANTRACK GALAMP LMU1175 AZL / 702803</t>
  </si>
  <si>
    <t>700039</t>
  </si>
  <si>
    <t>EQUIPO AVANTRACK GALAMP LMU1175 AZL / 638718</t>
  </si>
  <si>
    <t>1400001</t>
  </si>
  <si>
    <t>TRONZADORA DE SCH.(J) BOSH GCO 2000</t>
  </si>
  <si>
    <t>1400006</t>
  </si>
  <si>
    <t>CEPILLO TEXTURIZADOR DE 60</t>
  </si>
  <si>
    <t>2100012</t>
  </si>
  <si>
    <t>IMPRESORA SAMSUNG LASER XPRESS M2875FD</t>
  </si>
  <si>
    <t>600001</t>
  </si>
  <si>
    <t>DISPENSADOR DE AGUA ABBA 2.5 LT DA1032B</t>
  </si>
  <si>
    <t>1000001</t>
  </si>
  <si>
    <t>BALANZA DIGITAL CAP. 400GX0.01G -  OHAUS</t>
  </si>
  <si>
    <t>1000002</t>
  </si>
  <si>
    <t>BALANZA DIGITAL CAP. 400G X 0.01G MARCA OHAUS</t>
  </si>
  <si>
    <t>1000003</t>
  </si>
  <si>
    <t>1000007</t>
  </si>
  <si>
    <t>BROCA DIAMANTADA DE 3 DIAM. PARA ASFALTOS</t>
  </si>
  <si>
    <t>1000008</t>
  </si>
  <si>
    <t>1000009</t>
  </si>
  <si>
    <t>1000010</t>
  </si>
  <si>
    <t>BROCA DIAMANTADA DE 4 DIAM. PARA ASFALTOS</t>
  </si>
  <si>
    <t>1000011</t>
  </si>
  <si>
    <t>1000012</t>
  </si>
  <si>
    <t>1000013</t>
  </si>
  <si>
    <t>PENETROMETRO DINAMICO CONO DINAMICO PARA CB</t>
  </si>
  <si>
    <t>1000020</t>
  </si>
  <si>
    <t>TERMOMETRO BIMETALICO C2 B8 O A 260øC</t>
  </si>
  <si>
    <t>1000021</t>
  </si>
  <si>
    <t>1000022</t>
  </si>
  <si>
    <t>1000023</t>
  </si>
  <si>
    <t>700053</t>
  </si>
  <si>
    <t>MOTOROLA MOTO G 16GB 2DA G DUAL S</t>
  </si>
  <si>
    <t>1100100</t>
  </si>
  <si>
    <t>KIT DE TRABAJO EN ALTURAS</t>
  </si>
  <si>
    <t>1100101</t>
  </si>
  <si>
    <t>1100102</t>
  </si>
  <si>
    <t>1100103</t>
  </si>
  <si>
    <t>1400388</t>
  </si>
  <si>
    <t>GUADA¤ADORA HUSQVARNA</t>
  </si>
  <si>
    <t>1000046</t>
  </si>
  <si>
    <t>1000047</t>
  </si>
  <si>
    <t>HORNO MICROHONDAS DIG 30LT</t>
  </si>
  <si>
    <t>1000048</t>
  </si>
  <si>
    <t>1000049</t>
  </si>
  <si>
    <t>MEZCLADOR TIPO CARRETILLA CAP 99.1 LT MOTOR 1</t>
  </si>
  <si>
    <t>1000050</t>
  </si>
  <si>
    <t>MOLDE CABEZAL DE ROTURA LOTTMAN</t>
  </si>
  <si>
    <t>1000051</t>
  </si>
  <si>
    <t>JUEGO DE 12 ESFERAS MAQUINA DE LOS ANGELES</t>
  </si>
  <si>
    <t>1000052</t>
  </si>
  <si>
    <t>ESFERA DE 10MM PAQ DE 20KG PARA MICRODEWALL</t>
  </si>
  <si>
    <t>1400319</t>
  </si>
  <si>
    <t>BARRICADA CON SE¥AL DE DESVIO A LA DERECHA</t>
  </si>
  <si>
    <t>1400341</t>
  </si>
  <si>
    <t>BARRICADA CON SENAL DE VIA CERRADA</t>
  </si>
  <si>
    <t>1400376</t>
  </si>
  <si>
    <t>2100526</t>
  </si>
  <si>
    <t>IMPRESORA MULTIFUNCIONAL EPSON EXPRESS XP-411</t>
  </si>
  <si>
    <t>1400370</t>
  </si>
  <si>
    <t>BALANZA DE 500 KL</t>
  </si>
  <si>
    <t>TIMOTEO CHAVES SILVA</t>
  </si>
  <si>
    <t>1400371</t>
  </si>
  <si>
    <t>BALANZA DE 500KL</t>
  </si>
  <si>
    <t>1400372</t>
  </si>
  <si>
    <t>BALANZA 500 KL</t>
  </si>
  <si>
    <t>1400373</t>
  </si>
  <si>
    <t>Cepillo Electrico DW 266/76 DEWALT</t>
  </si>
  <si>
    <t>Dic</t>
  </si>
  <si>
    <t>MOTORTOOLS GGS 28L BOSH</t>
  </si>
  <si>
    <t>PULIDORA 41/4 GSW 9115 BOSCH</t>
  </si>
  <si>
    <t>MANUEL AVILA</t>
  </si>
  <si>
    <t xml:space="preserve">MANUEL AVILA </t>
  </si>
  <si>
    <t xml:space="preserve">Loker de 6 puestos de 180 x 93x 30 cl 22 gris </t>
  </si>
  <si>
    <t xml:space="preserve">PUPITRE UNIVERSITARIO SURTIDO BRAZO </t>
  </si>
  <si>
    <t>20161216148-1</t>
  </si>
  <si>
    <t>20161216148-10</t>
  </si>
  <si>
    <t>20161216148-11</t>
  </si>
  <si>
    <t>20161216148-12</t>
  </si>
  <si>
    <t>20161216148-13</t>
  </si>
  <si>
    <t>20161216148-14</t>
  </si>
  <si>
    <t>20161216148-15</t>
  </si>
  <si>
    <t>20161216148-16</t>
  </si>
  <si>
    <t>20161216148-17</t>
  </si>
  <si>
    <t>20161216148-18</t>
  </si>
  <si>
    <t>20161216148-19</t>
  </si>
  <si>
    <t>20161216148-2</t>
  </si>
  <si>
    <t>20161216148-20</t>
  </si>
  <si>
    <t>20161216148-3</t>
  </si>
  <si>
    <t>20161216148-4</t>
  </si>
  <si>
    <t>20161216148-5</t>
  </si>
  <si>
    <t>20161216148-6</t>
  </si>
  <si>
    <t>20161216148-7</t>
  </si>
  <si>
    <t>20161216148-8</t>
  </si>
  <si>
    <t>20161216148-9</t>
  </si>
  <si>
    <t>600003</t>
  </si>
  <si>
    <t>GRECA ELECTRICA 3 SERVICIOS</t>
  </si>
  <si>
    <t>DACCY HELENA BELEÑO</t>
  </si>
  <si>
    <t>2100728</t>
  </si>
  <si>
    <t>VENTILADOR TORRE KALEY K-TF60</t>
  </si>
  <si>
    <t>GATO 20 TONELADAS   /   016011</t>
  </si>
  <si>
    <t>Jun</t>
  </si>
  <si>
    <t>May</t>
  </si>
  <si>
    <t>INDIVIDUAL (1 ESTUDIANTE) CCE-IND</t>
  </si>
  <si>
    <t>abril</t>
  </si>
  <si>
    <t>20170801269-1</t>
  </si>
  <si>
    <t>TELEFONO CELULAR SAMSUNG GALAXY J5 METAL NEGRO LTE DS 353227076484502</t>
  </si>
  <si>
    <t>AGOSTO</t>
  </si>
  <si>
    <t>20170801269-2</t>
  </si>
  <si>
    <t>TELEFONO CELULAR SAMSUNG GALAXY J5 METAL NEGRO LTE DS</t>
  </si>
  <si>
    <t>20170801269-3</t>
  </si>
  <si>
    <t>JHONATAN MOLINA</t>
  </si>
  <si>
    <t>20170801269-4</t>
  </si>
  <si>
    <t>20170801269-5</t>
  </si>
  <si>
    <t>20170818I286</t>
  </si>
  <si>
    <t>DISCO DURO 3 TERAS SEGATE SERIAL: NA85MPEY</t>
  </si>
  <si>
    <t>ANA YUSELY CASALLAS PAEZ</t>
  </si>
  <si>
    <t>KIT ESTACIONARIO PARA CONTROL DE DERRAMES (Contenido: Barrera absorbente - material oleofílico (3m x 5") cantidad 15  unidades; Paño absorbente - material oleofílico (16" x 18") cantidad 150  unidades; Almohadas oleofìlicas (10" x 10") cantidad 10  unidades; Tela oleofílica  (30" x 45m) cantidad 1  rollo; Bolsa de material granulado absorbente x 20lb cantidad 2  unidades; Pala plástica antichispa cantidad 1  unidades; Espátula plástica antichispa cantidad 1  unidades; Martillo de madera con punta en goma cantidad 1  unidades; Pica antichispa en bronce con cabo de madera cantidad 1  unidades; Guantes de nitrilo cantidad 2  pares; Guantes para hidrocarburo PVC puño largo cantidad 2  pares; Mascarilla para vapores orgánicos doble cartucho cantidad 2  unidades; Bolsa de residuos tipo HAZMAT de 70cm  x 1,2m cantidad 10  unidades; Cinta de señalización (peligro) x 100 metros cantidad 1  rollo; Masilla epóxica x 100 gr cantidad 2  unidades; Jabón en biodegradable (oli eater) cantidad 1  galón; Linterna recargable "LED VOLTAGE" cantidad 1  unidades; Chaleco reflectivo cantidad 2  unidades; Lona de polipropileno cantidad 5  unidades; Caneca plástica azul, de 55 galones, tapa de seguridad tipo uña  cantidad 1  unidades; Monogafas de seguridad antiempañantes cantidad 2  unidades; Escoba plástica cantidad 1  unidades; Recogedor plástico  cantidad 1  unidades; Overol antifluidos tipo TYVEK (completamente enterizo desde botas hasta capucha) cantidad 2  unidades; Gabinete metálico (2m x 1m x 0,5m) cantidad 1  unidades; Instructivo de uso del kit cantidad 1  unidades)</t>
  </si>
  <si>
    <t>CARPA EN LONA PLEGABLE CON LOGO DE 2X2 MTS</t>
  </si>
  <si>
    <t>DIC</t>
  </si>
  <si>
    <t>CARPA EN LONA PLEGABLE CON LOGO DE 3X3 MTS</t>
  </si>
  <si>
    <t>JULY ANDREA TORRES BURGOS</t>
  </si>
  <si>
    <t>20170215I016-1</t>
  </si>
  <si>
    <t>MESA DE SEIS PUESTOS JUEGO</t>
  </si>
  <si>
    <t>20170215I016-10</t>
  </si>
  <si>
    <t>20170215I016-11</t>
  </si>
  <si>
    <t>20170215I016-12</t>
  </si>
  <si>
    <t>20170215I016-13</t>
  </si>
  <si>
    <t>20170215I016-14</t>
  </si>
  <si>
    <t>20170215I016-15</t>
  </si>
  <si>
    <t>20170215I016-16</t>
  </si>
  <si>
    <t>20170215I016-17</t>
  </si>
  <si>
    <t>20170215I016-18</t>
  </si>
  <si>
    <t>20170215I016-19</t>
  </si>
  <si>
    <t>20170215I016-2</t>
  </si>
  <si>
    <t>20170215I016-20</t>
  </si>
  <si>
    <t>20170215I016-3</t>
  </si>
  <si>
    <t>20170215I016-4</t>
  </si>
  <si>
    <t>20170215I016-5</t>
  </si>
  <si>
    <t>20170215I016-6</t>
  </si>
  <si>
    <t>20170215I016-7</t>
  </si>
  <si>
    <t>20170215I016-8</t>
  </si>
  <si>
    <t>20170215I016-9</t>
  </si>
  <si>
    <t>20170215I028-284</t>
  </si>
  <si>
    <t>TIJERAS INDUSTRIAL PARA CORTE DE LAMINA  ITEM 284</t>
  </si>
  <si>
    <t>MECHERO MEKER K. 02-PROD-KIT MECHERO</t>
  </si>
  <si>
    <t>TRIPODE EN HIERRO GRANDE 23 CMS ALTURA 02-PROD-505502</t>
  </si>
  <si>
    <t>BATERIA  CANON LITHIUM-ION (LP-E6N) COD:900500822</t>
  </si>
  <si>
    <t>BATERIA ADICIONAL PARA CAMARA CANON SX-540 COD:900500860</t>
  </si>
  <si>
    <t>BLURAY SAMSUN SE 506 CB COD: 9005008119</t>
  </si>
  <si>
    <t>DIEGO FERNANDO ROMERO</t>
  </si>
  <si>
    <t>CARGADOR PARA PILAS AA/AAA/9 VOL + 4 PILAS COD: 8507251</t>
  </si>
  <si>
    <t>DISCO DURO USB 3,5" 3TB 3,0 EXT. SEAGATE COD: 900500825</t>
  </si>
  <si>
    <t>MEMORIA 64 GB CLASE 10 (70MB/S) SONY COD: 900500861</t>
  </si>
  <si>
    <t>MEMORIA COMPACT FLASH 32GB 1066X COD:900500824</t>
  </si>
  <si>
    <t>ESTUCHE PARA CAMARA CANO EOS 7D COD:90050823</t>
  </si>
  <si>
    <t>MICROFONO SHOTGUN MICROPHONE ECM-CG60 COD:900836</t>
  </si>
  <si>
    <t>REFLECTOR DE LUZ PARA FOTOGRAFIA DE 110 CMS COS: 900500821</t>
  </si>
  <si>
    <t>TRIPODE CON CON CONTROL REMOTO VCT-VPR1 COD:900500837</t>
  </si>
  <si>
    <t>20170711I237-1</t>
  </si>
  <si>
    <t>TELEFONO CELULAR MOTO G4 PLAY XT1601</t>
  </si>
  <si>
    <t>LUZ ANGELA DIAZ</t>
  </si>
  <si>
    <t>20170711I237-10</t>
  </si>
  <si>
    <t>TELEFONO CELULAR ALCATEL  PIXI 4,5 PULGADAS REF 5045A</t>
  </si>
  <si>
    <t>20170711I237-11</t>
  </si>
  <si>
    <t>MODEM PORTATIL WIFI HUAWEI 55735 NEGRO</t>
  </si>
  <si>
    <t>20170711I237-12</t>
  </si>
  <si>
    <t>20170711I237-2</t>
  </si>
  <si>
    <t>ALEXANDER BEDOYA</t>
  </si>
  <si>
    <t>20170711I237-3</t>
  </si>
  <si>
    <t>ICARDO TORRES BELTRA</t>
  </si>
  <si>
    <t>20170711I237-4</t>
  </si>
  <si>
    <t>20170711I237-5</t>
  </si>
  <si>
    <t>YANINCY FERNANDA CUMBRE RAMOS</t>
  </si>
  <si>
    <t>20170711I237-6</t>
  </si>
  <si>
    <t>20170711I237-7</t>
  </si>
  <si>
    <t>20170711I237-8</t>
  </si>
  <si>
    <t>20170711I237-9</t>
  </si>
  <si>
    <t>20170712238-1</t>
  </si>
  <si>
    <t>20170712238-2</t>
  </si>
  <si>
    <t>20170712238-3</t>
  </si>
  <si>
    <t>20170712238-4</t>
  </si>
  <si>
    <t>20170712238-5</t>
  </si>
  <si>
    <t>20170712238-6</t>
  </si>
  <si>
    <t>20170712238S-1</t>
  </si>
  <si>
    <t>SILLA APILABLE NEGRA 841101000212</t>
  </si>
  <si>
    <t>20170712238S-10</t>
  </si>
  <si>
    <t>20170712238S-11</t>
  </si>
  <si>
    <t>20170712238S-12</t>
  </si>
  <si>
    <t>20170712238S-2</t>
  </si>
  <si>
    <t>20170712238S-3</t>
  </si>
  <si>
    <t>20170712238S-4</t>
  </si>
  <si>
    <t>20170712238S-5</t>
  </si>
  <si>
    <t>20170712238S-6</t>
  </si>
  <si>
    <t>20170712238S-7</t>
  </si>
  <si>
    <t>20170712238S-8</t>
  </si>
  <si>
    <t>20170712238S-9</t>
  </si>
  <si>
    <t>JUN</t>
  </si>
  <si>
    <t>20170313I078-1</t>
  </si>
  <si>
    <t>ESCRITORIO EN FORMICA</t>
  </si>
  <si>
    <t>20170313I078-10</t>
  </si>
  <si>
    <t>20170313I078-11</t>
  </si>
  <si>
    <t>20170313I078-12</t>
  </si>
  <si>
    <t>20170313I078-13</t>
  </si>
  <si>
    <t>20170313I078-14</t>
  </si>
  <si>
    <t>20170313I078-15</t>
  </si>
  <si>
    <t>20170313I078-16</t>
  </si>
  <si>
    <t>20170313I078-17</t>
  </si>
  <si>
    <t>20170313I078-18</t>
  </si>
  <si>
    <t>20170313I078-19</t>
  </si>
  <si>
    <t>20170313I078-2</t>
  </si>
  <si>
    <t>20170313I078-3</t>
  </si>
  <si>
    <t>20170313I078-4</t>
  </si>
  <si>
    <t>20170313I078-5</t>
  </si>
  <si>
    <t>20170313I078-6</t>
  </si>
  <si>
    <t>20170313I078-7</t>
  </si>
  <si>
    <t>20170313I078-8</t>
  </si>
  <si>
    <t>20170313I078-9</t>
  </si>
  <si>
    <t>20170313I078-SIL</t>
  </si>
  <si>
    <t>SILLA TANDEM DE 3 PUESTOS</t>
  </si>
  <si>
    <t>SOPLADOR INDUSTRIAL, POTENCIA 800W, VELOCIDAD SIN CARGA 0-16000 RPM, VOLUMEN DE AIRE 4,5 M3/MIN NP-424</t>
  </si>
  <si>
    <t>OCTUBRE</t>
  </si>
  <si>
    <t xml:space="preserve">20171012I332-01 </t>
  </si>
  <si>
    <t>RADIO MOTOROLA RVA50 UHF MTRA50</t>
  </si>
  <si>
    <t>20171012I332-02</t>
  </si>
  <si>
    <t>20171012I332-03</t>
  </si>
  <si>
    <t>FACUNDO MENDEZ</t>
  </si>
  <si>
    <t>20171012I332-04</t>
  </si>
  <si>
    <t>20171012I332-05</t>
  </si>
  <si>
    <t>JEAN PAUL BERNAL</t>
  </si>
  <si>
    <t>20171012I332-06</t>
  </si>
  <si>
    <t>JHON FREDY VELASQUEZ</t>
  </si>
  <si>
    <t>20171012I332-07</t>
  </si>
  <si>
    <t>20171012I332-08</t>
  </si>
  <si>
    <t>JHONATHAN MOLINA</t>
  </si>
  <si>
    <t>20171012I332-09</t>
  </si>
  <si>
    <t>20171012I332-10</t>
  </si>
  <si>
    <t>20171012I332-11</t>
  </si>
  <si>
    <t>20171012I332-12</t>
  </si>
  <si>
    <t>20171012I332-13</t>
  </si>
  <si>
    <t>20171012I332-14</t>
  </si>
  <si>
    <t>20171012I332-15</t>
  </si>
  <si>
    <t>20171012I332-16</t>
  </si>
  <si>
    <t>20171027I344-01</t>
  </si>
  <si>
    <t>MICROSOF WINDOWSPROFESIONAL 10 SNGL OLP LICENSE NOLEVEL LEGALIZATION GETGENUINE</t>
  </si>
  <si>
    <t>MICROSOFT 0365PROPLUSOPEN SHARDSVR SUBSCRIPTIONVL GOVERMENT OLP 1LICENSE NOLEVEL QUALIFIED ANNUAL</t>
  </si>
  <si>
    <t>20171027I344-02</t>
  </si>
  <si>
    <t>20171027I344-03</t>
  </si>
  <si>
    <t>20171027I344-04</t>
  </si>
  <si>
    <t>20171027I344-05</t>
  </si>
  <si>
    <t>20171027I344-06</t>
  </si>
  <si>
    <t>20171027I344-07</t>
  </si>
  <si>
    <t>20171027I344-08</t>
  </si>
  <si>
    <t>20171027I344-09</t>
  </si>
  <si>
    <t>20171027I344-10</t>
  </si>
  <si>
    <t>20171027I344-11</t>
  </si>
  <si>
    <t>20171027I344-12</t>
  </si>
  <si>
    <t>20171027I344-13</t>
  </si>
  <si>
    <t>20171027I344-14</t>
  </si>
  <si>
    <t>20171027I344-15</t>
  </si>
  <si>
    <t>20171027I344-16</t>
  </si>
  <si>
    <t>20171027I344-17</t>
  </si>
  <si>
    <t>20171027I344-18</t>
  </si>
  <si>
    <t>20171027I344-19</t>
  </si>
  <si>
    <t>20171027I344-20</t>
  </si>
  <si>
    <t>20171027I344-21</t>
  </si>
  <si>
    <t>20171027I344-22</t>
  </si>
  <si>
    <t>20171027I344-23</t>
  </si>
  <si>
    <t>20171027I344-24</t>
  </si>
  <si>
    <t>20171027I344-25</t>
  </si>
  <si>
    <t>20171027I344-26</t>
  </si>
  <si>
    <t>20171027I344-27</t>
  </si>
  <si>
    <t>20171027I344-28</t>
  </si>
  <si>
    <t>20171027I344-29</t>
  </si>
  <si>
    <t>20171027I344-30</t>
  </si>
  <si>
    <t>20171027I344-31</t>
  </si>
  <si>
    <t>20171027I344-32</t>
  </si>
  <si>
    <t>20171027I344-33</t>
  </si>
  <si>
    <t>20171027I344-34</t>
  </si>
  <si>
    <t>20171027I344-35</t>
  </si>
  <si>
    <t>20171027I344-36</t>
  </si>
  <si>
    <t>20171027I344-37</t>
  </si>
  <si>
    <t>20171027I344-38</t>
  </si>
  <si>
    <t>20171027I344-39</t>
  </si>
  <si>
    <t>20171027I344-40</t>
  </si>
  <si>
    <t>20171027I344-41</t>
  </si>
  <si>
    <t>20171027I344-42</t>
  </si>
  <si>
    <t>20171027I344-43</t>
  </si>
  <si>
    <t>20171027I344-44</t>
  </si>
  <si>
    <t>20171027I344-45</t>
  </si>
  <si>
    <t>20171027I344-46</t>
  </si>
  <si>
    <t>20171027I344-47</t>
  </si>
  <si>
    <t>20171027I344-48</t>
  </si>
  <si>
    <t>20171027I344-49</t>
  </si>
  <si>
    <t>20171027I344-50</t>
  </si>
  <si>
    <t>20171027I344-51</t>
  </si>
  <si>
    <t>20171027I344-52</t>
  </si>
  <si>
    <t>20171027I344-53</t>
  </si>
  <si>
    <t>20171027I344-54</t>
  </si>
  <si>
    <t>20171027I344-55</t>
  </si>
  <si>
    <t>20170925i318-03</t>
  </si>
  <si>
    <t>ARMARIO METALICO 180X92X45 2409210000004</t>
  </si>
  <si>
    <t>SEPT</t>
  </si>
  <si>
    <t>CECILIA DE LOS ANGELES ROMERO MORALES</t>
  </si>
  <si>
    <t>CAMARA SONY 0698030</t>
  </si>
  <si>
    <t>CAMARA SONY 0698031</t>
  </si>
  <si>
    <t>CAMARA SONY 0698024</t>
  </si>
  <si>
    <t>CAMARA SONY 0698025</t>
  </si>
  <si>
    <t>CAMARA SONY 0698026</t>
  </si>
  <si>
    <t>ALCOSENSORES -ALCOSAN PASSIVE BREATH ALCOHOL TESTER SERIE ACO3HAR290003231</t>
  </si>
  <si>
    <t>ALCOSENSORES -ALCOSAN PASSIVE BREATH ALCOHOL TESTER SERIE ACO3HAR290003240</t>
  </si>
  <si>
    <t>ALCOSENSORES -ALCOSAN PASSIVE BREATH ALCOHOL TESTER SERIE ACO3HAR290003247</t>
  </si>
  <si>
    <t>ALCOSENSORES -ALCOSAN PASSIVE BREATH ALCOHOL TESTER SERIE ACO3HAR290003316</t>
  </si>
  <si>
    <t>CELULAR IPHONE SE 32GB 4G PLATA SS IMEI/MEID NO.356130090528097</t>
  </si>
  <si>
    <t>JOSE FERNANDO FRANCO</t>
  </si>
  <si>
    <t>CELULAR IPHONE SE 32GB 4G PLATA SS IMEI/MEID NO.356130090790895</t>
  </si>
  <si>
    <t>CELULAR IPHONE SE 32GB 4G PLATA SS IMEI/MEID NO.356130090687810</t>
  </si>
  <si>
    <t>ALVARO VILLATE</t>
  </si>
  <si>
    <t>CELULAR HUAWEI Y7 PRIME DS 4G DORADO IMEI/MEID NO.865656034019219</t>
  </si>
  <si>
    <t>JAVIER STEVEN SUAREZ</t>
  </si>
  <si>
    <t>CELULAR HUAWEI Y7 PRIME DS 4G DORADO IMEI/MEID NO.865656033408223/865656033448591</t>
  </si>
  <si>
    <t>FABIAN URREGO</t>
  </si>
  <si>
    <t>CELULAR HUAWEI Y7 PRIME DS 4G DORADO IMEI/MEID NO.865656033344267738/865656033467164</t>
  </si>
  <si>
    <t>RUBEN FELIPE CASTRO</t>
  </si>
  <si>
    <t>CELULAR HUAWEI Y7 PRIME DS 4G DORADO IMEI/MEID NO.865656034018591/8656034031088</t>
  </si>
  <si>
    <t>WILMAR FERNANDO OSORIO</t>
  </si>
  <si>
    <t>CELULAR HUAWEI Y7 PRIME DS 4G DORADO IMEI/MEID NO.865656033426340/865656033466718</t>
  </si>
  <si>
    <t>CELULAR HUAWEI Y7 PRIME DS 4G DORADO IMEI/MEID NO.865656033425771/865656033466148</t>
  </si>
  <si>
    <t>JHON SEBASTIAN VEGA</t>
  </si>
  <si>
    <t>CELULAR HUAWEI Y7 PRIME DS 4G DORADO IMEI/MEID NO.865656033405039/565656033446407</t>
  </si>
  <si>
    <t>JEISON MURCIA</t>
  </si>
  <si>
    <t>CELULAR HUAWEI Y7 PRIME DS 4G DORADO IMEI/MEID NO.86565603302491/86565603341739</t>
  </si>
  <si>
    <t>JARRIZON MURCIA</t>
  </si>
  <si>
    <t>CELULAR HUAWEI Y7 PRIME DS 4G DORADO IMEI/MEID NO.865656033891592/865656033914964</t>
  </si>
  <si>
    <t>CELULAR HUAWEI Y7 PRIME DS 4G DORADO IMEI/MEID NO.865656031373809/865656031403812</t>
  </si>
  <si>
    <t>LINDA CASTRO</t>
  </si>
  <si>
    <t>CELULAR HUAWEI Y7 PRIME DS 4G DORADO IMEI/MEID NO.865656033891576/865656033914949</t>
  </si>
  <si>
    <t>CELULAR HUAWEI Y7 PRIME DS 4G DORADO IMEI/MEID NO.865656033405328/8656560333445696</t>
  </si>
  <si>
    <t>CELULAR HUAWEI Y7 PRIME DS 4G DORADO IMEI/MEID NO.865656034545932/865656034570948</t>
  </si>
  <si>
    <t>CELULAR HUAWEI Y7 PRIME DS 4G DORADO IMEI/MEID NO.865656033402051/865656033442420</t>
  </si>
  <si>
    <t>FERNANDO CAMARGO</t>
  </si>
  <si>
    <t>20180525I193</t>
  </si>
  <si>
    <t>TELEFONO SAMSUNG J5 PRIME GOLD DUAL SIM SERIE 359043081280452</t>
  </si>
  <si>
    <t>MAYO</t>
  </si>
  <si>
    <t>20180525I194</t>
  </si>
  <si>
    <t>TELEFONO SAMSUNG J5 PRIME GOLD DUAL SIM SERIE 359043081293091</t>
  </si>
  <si>
    <t>MARCELA LIBREROS</t>
  </si>
  <si>
    <t>20180628i244-1</t>
  </si>
  <si>
    <t>TELEFONO SAMSUNG J5 PRIME GOLD DUAL SIM SERIE 359043081323419</t>
  </si>
  <si>
    <t>BLANCA CONSUELO SUAREZ</t>
  </si>
  <si>
    <t>20180628i244-2</t>
  </si>
  <si>
    <t>TELEFONO SAMSUNG J5 PRIME GOLD DUAL SIM SERIE 359043081229483</t>
  </si>
  <si>
    <t>MAURICIO ANDRES DUCON SOSA</t>
  </si>
  <si>
    <t>20180628i244-3</t>
  </si>
  <si>
    <t>TELEFONO SAMSUNG J5 PRIME GOLD DUAL SIM SERIE 359043081324722</t>
  </si>
  <si>
    <t>20180628i244-4</t>
  </si>
  <si>
    <t>TELEFONO SAMSUNG J5 PRIME GOLD DUAL SIM SERIE 359043081319326</t>
  </si>
  <si>
    <t>HENRY MONTAÑO ANGULO</t>
  </si>
  <si>
    <t>15-1931</t>
  </si>
  <si>
    <t>IMPRESORA LEXMARK Z812 S N 5328</t>
  </si>
  <si>
    <t>COMPUTADOR DELL OPTIPLEX 740 PROCESADOR 2.2 G INCLUYE MONITOR TECLADO Y MOUSE</t>
  </si>
  <si>
    <t>CRISTIAN AREVALO</t>
  </si>
  <si>
    <t>COMPUTADOR DELL OPTIPLEX 740 PROCESADOR 2.2GB INCLUYE MONITOR TECLADO Y MOUSE</t>
  </si>
  <si>
    <t>VENTILADOR BONAIRE BT3813E</t>
  </si>
  <si>
    <t>ROSA RODRIGUEZ GALINDO</t>
  </si>
  <si>
    <t>VENTILADOR TORRE</t>
  </si>
  <si>
    <t>GIACOMO SANTIAGO MACERANO</t>
  </si>
  <si>
    <t>MARLON ANDONI GONZALEZ DELGADO</t>
  </si>
  <si>
    <t>RUTH MIREYA FAJARDO CUADRADO</t>
  </si>
  <si>
    <t>CLARA INES SALCEDO ROJAS</t>
  </si>
  <si>
    <t>TELEFONO MOTOROLA G5 GOLD PLUS  XT1681 32GB</t>
  </si>
  <si>
    <t>GUSTAVO GONZALEZ BARAHONA</t>
  </si>
  <si>
    <t>MONITOR CURVO 27" SAMSUNG LC27F390FHLXZL SERIE 0PGVHTQK900156</t>
  </si>
  <si>
    <t>ENERO</t>
  </si>
  <si>
    <t>VENTILADOR TORRE JKALEY KTF60N</t>
  </si>
  <si>
    <t>HILDA RUBIELA CASTELBLANCO IBAÑEZ</t>
  </si>
  <si>
    <t xml:space="preserve">DISPENSADOR DE AGUA MSKPS KALLEY </t>
  </si>
  <si>
    <t>ESTUCHE PARA CAMARA CANON 100</t>
  </si>
  <si>
    <t>BATERIA PARA CAMARA GOPRO 6 SER 01</t>
  </si>
  <si>
    <t>BATERIA PARA CAMARA GOPRO 6  SER 02</t>
  </si>
  <si>
    <t>CARGADOR PARA BATERIAL DUAL GOPRO HERO 6 BLACK</t>
  </si>
  <si>
    <t xml:space="preserve">BASE PARA TIME-LAPSE 360 PARA CAMARA GOPRO </t>
  </si>
  <si>
    <t>KIT DE ACCESORIOS PARA CAMARA GOPRO SER 01</t>
  </si>
  <si>
    <t>KIT DE ACCESORIOS PARA CAMARA GOPRO SER 02</t>
  </si>
  <si>
    <t>CARCAZA PARA CAMARA GOPRO 6</t>
  </si>
  <si>
    <t>MONITOR CURVO 27" SAMSUNG LC27F390FHLXZL SERIE 0PGVHTQK900103</t>
  </si>
  <si>
    <t>MONITOR CURVO 27" SAMSUNG LC27F390FHLXZL SERIE 0PGVHTQK900068</t>
  </si>
  <si>
    <t>ELIZABETH  LOZANO MOGOLLON</t>
  </si>
  <si>
    <t>ESCANER LASER DE MANO CODIGOS SYMBOL LS2208 + BASE SERIE Z2GFTY</t>
  </si>
  <si>
    <t>TALADRO ROTOPERCUTOR  SDS PLUS CON ESTUCHE NO.1</t>
  </si>
  <si>
    <t>TALADRO ROTOPERCUTOR  SDS PLUS CON ESTUCHE NO.2</t>
  </si>
  <si>
    <t>MONITOR CURVO 27" SAMSUNG LC27F390FHLXZL SERIE 0PGVHTQK900145</t>
  </si>
  <si>
    <t>IVAN DARIO HERRAN</t>
  </si>
  <si>
    <t>MIFI HUAWEI E5573EF-508 WHITE AVANTEL</t>
  </si>
  <si>
    <t>ABRIL</t>
  </si>
  <si>
    <t>CARRO DE TRASPORTE PARA ARCHIVO</t>
  </si>
  <si>
    <t>FEBRRO</t>
  </si>
  <si>
    <t>ANDREA ROJAS</t>
  </si>
  <si>
    <t xml:space="preserve">LUXOMETRO MEDIDOR DE LUZ </t>
  </si>
  <si>
    <t>MARZO</t>
  </si>
  <si>
    <t xml:space="preserve">MEDIDOR CO2 </t>
  </si>
  <si>
    <t>TERMO HIGRÓMETRO DIGITAL - DTALOGGER</t>
  </si>
  <si>
    <t>UVIMETRO RANGO 0.000 -1999 M W/CM2</t>
  </si>
  <si>
    <t>PLANCHA MONOKOTE HANGAR</t>
  </si>
  <si>
    <t>INSTRUMENTO DE TEMPERATURA Y HUMEDAD, MÍNIMA/MÁXIMA, MIDE TEMPERATURA Y PORCENTAJE DE HUMEDAD RELATIVA</t>
  </si>
  <si>
    <t>CALIBRADOR VERNIER DIGITAL, RANGO 0-6" (0-150 MM)</t>
  </si>
  <si>
    <t xml:space="preserve">SECADOR INDUSTRIAL. </t>
  </si>
  <si>
    <t>CONGELADOR DE CAPACIDAD 60 LITROS</t>
  </si>
  <si>
    <t>TERMOMETRO BIMETALICOS DE DE DIAL DE BOLSILLO CON RANGO DE MEDICION DE 0 TO 250*C Y DIVISION DE ESCALA DE 1*C</t>
  </si>
  <si>
    <t>JUNIO</t>
  </si>
  <si>
    <t>TERMOMETRO BIMETALICOS DE DE DIAL DE BOLSILLO CON RANGO DE MEDICION DE 0 TO 260*C Y DIVISION DE ESCALA DE 1*C</t>
  </si>
  <si>
    <t>TERMOMETRO DIGITAL CALIBRADLE A PRUEBA DE AGUA, RANGO DE -40 A 232*C, EXACTITUD +-1*C, LARGO DE BULBO 5" EN MATERIAL BIMETALICO, INCLUYE CERTIFICADO DE CALIBRACION EN TRES PUNTOS</t>
  </si>
  <si>
    <t>HIDROMETRO,  151 H</t>
  </si>
  <si>
    <t>HIDROMETRO,  152 H</t>
  </si>
  <si>
    <t>TRANSPORTADOR DE MUESTRAS CILINDRICO (TIPO AGARRADOR DE RIEL) EMPLEA UN MANGO DE ACCION TIPO TENAZAS PARA AFIRMAR LOS CILINDROS ESTANDAR DE 6`` (152MM)</t>
  </si>
  <si>
    <t>GRABADOR ELECTRICO PARA MARCAR, CON CINCO PUNTAS DE REPUESTO</t>
  </si>
  <si>
    <t>TERMOMETRO DE MERCURIO, PRESICION DE LAS LECTURAS 0.1GRADO CEN Y RANGO DE MEDICION No.1</t>
  </si>
  <si>
    <t>SEPTIEMBRE</t>
  </si>
  <si>
    <t>TERMOMETRO DE MERCURIO, PRESICION DE LAS LECTURAS 0.1GRADO CEN Y RANGO DE MEDICION No.2</t>
  </si>
  <si>
    <t>JUEGO DE 12 ESFERAS DE ACERO ENDURECIDO DE DIAMETRO APROXIMADO DE ENTRE 46 Y 47,6</t>
  </si>
  <si>
    <t>RACKS DE PLASTICO PARA CURADO DE CILINDROS DE 6" CON CAPACIDAD DE 12 CILINDROS</t>
  </si>
  <si>
    <t>PLACA BASE DE BRONCE PARA UN MOLDE TRIPLE, LA SUPERFICIE PERFECTAMENTE PLANA No.1</t>
  </si>
  <si>
    <t>PLACA BASE DE BRONCE PARA UN MOLDE TRIPLE, LA SUPERFICIE PERFECTAMENTE PLANA No.2</t>
  </si>
  <si>
    <t>AGUJA DE PENETRACION, MATERIAL ACERO INOXIDABLE ENDURECIDO Y TEMPLADO No. 1</t>
  </si>
  <si>
    <t>AGUJA DE PENETRACION, MATERIAL ACERO INOXIDABLE ENDURECIDO Y TEMPLADO No. 2</t>
  </si>
  <si>
    <t>AGUJA DE PENETRACION, MATERIAL ACERO INOXIDABLE ENDURECIDO Y TEMPLADO No. 3</t>
  </si>
  <si>
    <t>BROCA DIAMANTADA DE CALIDAD PROFESIONAL ESTA DISEÑADA PARA APLICACIONES</t>
  </si>
  <si>
    <t>RECIPIENTES EN ACERO INOXIDABLE GRAVADO INTERNAMENTE CON MEDIDAS EN MM Y ONZAS</t>
  </si>
  <si>
    <t>HERRAMIENTA DE PENETRACION DE BOLA PARA ENSAYO DE RESILIENCIA PARA PENETROMETRO</t>
  </si>
  <si>
    <t>TERMOMETRO BIMETALICO DE CARATULA DE 0 A 50 GRADOS C PARA CONCRETO No.1</t>
  </si>
  <si>
    <t>TERMOMETRO BIMETALICO DE CARATULA DE 0 A 50 GRADOS C PARA CONCRETO NO.2</t>
  </si>
  <si>
    <t>TERMOMETRO BIMETALICO DE CARATULA DE 0 A 50 GRADOS C PARA CONCRETO NO.3</t>
  </si>
  <si>
    <t>TERMOMETRO BIMETALICO DE CARATULA DE 0 A 50 GRADOS C PARA CONCRETO NO.4</t>
  </si>
  <si>
    <t>TERMOMETRO BIMETALICO DE CARATULA DE 0 A 50 GRADOS C PARA CONCRETO NO.5</t>
  </si>
  <si>
    <t>CALIBRADOR VERNIER DIGITAL, RANGO 0-6" (0-150 MM) NO. 3</t>
  </si>
  <si>
    <t>PLATOS RETENCION PARA CILINDROS DE 4" No.1</t>
  </si>
  <si>
    <t>MOLDE BRIQUETA PARA DUCTILIDAD NO.1</t>
  </si>
  <si>
    <t>MOLDE BRIQUETA PARA DUCTILIDAD NO.2</t>
  </si>
  <si>
    <t>PORTA CILINDROS PARA TRANSPORTE DE CILINDROS DE CONCRETO DE 6"</t>
  </si>
  <si>
    <t>DISCO DURO USB 2,5 4TB 3,0 EXT SEAGATE BACKUP PLUS NO.1</t>
  </si>
  <si>
    <t>NOVIEMBR4E</t>
  </si>
  <si>
    <t>DISCO DURO USB 2,5 4TB 3,0 EXT SEAGATE BACKUP PLUS NO. 2</t>
  </si>
  <si>
    <t>DISCO DURO USB 2,5 4TB 3,0 EXT SEAGATE BACKUP PLUS NO.3</t>
  </si>
  <si>
    <t>SILLA MECANISMO 1 BLOQUEO REF 1618 ASUPLIR</t>
  </si>
  <si>
    <t>SILLA TIPO BAR ALTA</t>
  </si>
  <si>
    <t>SILLA TIPO CAJERO C/BRAZOS</t>
  </si>
  <si>
    <t>TENSIOMETRO DIGITAL DE BRAZO PANTALLA LC SCIAN</t>
  </si>
  <si>
    <t>Cuenta de PLACA SIK/ID ELEMENTO</t>
  </si>
  <si>
    <t>UNIDAD ADMINISTRATIVA ESPECIAL DE REHABILITACION Y MANTENIMIENTO VIAL</t>
  </si>
  <si>
    <t>CODIGO</t>
  </si>
  <si>
    <t>UNIDAD</t>
  </si>
  <si>
    <t>ID -SIK</t>
  </si>
  <si>
    <t>CANTIDAD</t>
  </si>
  <si>
    <t>VR UNITARIO</t>
  </si>
  <si>
    <t>VALOR TOTAL</t>
  </si>
  <si>
    <t>5-1-11-15-01-15</t>
  </si>
  <si>
    <t>ACOPLES PARA LAVAMANOS FEN-534</t>
  </si>
  <si>
    <t>ACOPLES PARA SANITARIO FEN-533</t>
  </si>
  <si>
    <t>ADAPTADOR MACHO DE 1/2 PRESION FEN-240</t>
  </si>
  <si>
    <t>ADAPTADORES HEMBRA EN PVC DE 1  FEN-556</t>
  </si>
  <si>
    <t>ADAPTADORES MACHOS DE PVC DE 2   FEN-623</t>
  </si>
  <si>
    <t>KILO</t>
  </si>
  <si>
    <t xml:space="preserve">Aislador Barraje 40 mm. TS </t>
  </si>
  <si>
    <t>AISLADORES PARA TABLERO SENCILLO</t>
  </si>
  <si>
    <t xml:space="preserve">AISLADORES TIPO ESCALERAS PARA TABLERO </t>
  </si>
  <si>
    <t>ALAMBRE GALVANIZADO FEN-519</t>
  </si>
  <si>
    <t>ALAMBRE NEGRO CALIBRE 18 FEN-1</t>
  </si>
  <si>
    <t>AMARRE PARA TEJA FEN-65</t>
  </si>
  <si>
    <t>ANGULO EN HIERRO 2  X 1/4 X 6 mts FEN-5</t>
  </si>
  <si>
    <t>ANGULO EN HIERRO 2  X 1/8 X 6 mts FEN-6</t>
  </si>
  <si>
    <t>ÁNGULO EN HIERRO 2 X 3/16 X 6 mts FEN-7</t>
  </si>
  <si>
    <t>ANTICORROSIVO GRIS FEN-224</t>
  </si>
  <si>
    <t>AZADON  CON CABO 3LBS FEN-68</t>
  </si>
  <si>
    <t>AZUELA CON CABO DE 3LBS FEN-69</t>
  </si>
  <si>
    <t>BALASTRO MERCURIO MH 400 W 208/220V ENCAPSULADO</t>
  </si>
  <si>
    <t>BALDE PLASTICO 10 LITROS FEN-71</t>
  </si>
  <si>
    <t>BALDOSIN EN GRANITO FONDO BLANCO GRANO GRIS  33 X 33 FEN-366</t>
  </si>
  <si>
    <t>BARRA 14 LBS FEN-72</t>
  </si>
  <si>
    <t>BARRA 18 LBS FEN-73</t>
  </si>
  <si>
    <t>BARRA DE SILICONA GRUESA FEN-74</t>
  </si>
  <si>
    <t>BOMBILLO LED POTENCIA 10W (VIDA UTIL 20000H) FEN-567</t>
  </si>
  <si>
    <t>BOQUILLA BLANCA PARA PORCELANATO FEN-517</t>
  </si>
  <si>
    <t>BOQUILLA NEGRA PARA PORCELANATO X 3 KG</t>
  </si>
  <si>
    <t>BROCA DE TUNGSTENO DE 1/4   FEN-610</t>
  </si>
  <si>
    <t>BROCA MADERA 1/4 PULGADA FEN-606</t>
  </si>
  <si>
    <t>Broca para lamina de 3/8" FEN-588</t>
  </si>
  <si>
    <t>Broca para lamina de 7/16" FEN-589</t>
  </si>
  <si>
    <t>BROCA TUSTENO 5/8 FEN-438</t>
  </si>
  <si>
    <t>Caballetes articulados para tejado FEN-528</t>
  </si>
  <si>
    <t>Cable UPJ blindado categoria 6 FEN-576</t>
  </si>
  <si>
    <t>Caja 10 x 10 para toma trifasica FEN-601</t>
  </si>
  <si>
    <t>CAJA 5800</t>
  </si>
  <si>
    <t>Caja toma 32 mm Blanca (Red de datos) FEN-573</t>
  </si>
  <si>
    <t>CAJAS OCTOGONALES FEN-377</t>
  </si>
  <si>
    <t>CAL x 25 kg FEN-88</t>
  </si>
  <si>
    <t>CANDADO 40 MM FEN-89</t>
  </si>
  <si>
    <t>CANDADO 50 MM  FEN-90</t>
  </si>
  <si>
    <t>CARBURO GRANULADO FEN-274</t>
  </si>
  <si>
    <t>Chasos Metalicos tipo puntilla 4x1/4 FEN-593</t>
  </si>
  <si>
    <t>CINTA AISLANTE 3M SUPER 33 FEN-374 (POR UNIDAD)</t>
  </si>
  <si>
    <t>CINTA DE TEFLON INDUSTRIAL  FEN-106</t>
  </si>
  <si>
    <t>CINTA ESMASCARAR 1 X 40MT FEN-102</t>
  </si>
  <si>
    <t>CINTA PARA SENALIZACION  ROLLO x 500 mts</t>
  </si>
  <si>
    <t>CINTA PARA UNIONES DE LAMINAS DE FIBROCEMENTO FEN-591</t>
  </si>
  <si>
    <t>CODO SANITARIO CXC 4 FEN-242</t>
  </si>
  <si>
    <t>CODOS EN PVC DE 1  FEN-550</t>
  </si>
  <si>
    <t>CONCERTINA CRUZADA ACERO GALVANIZADO</t>
  </si>
  <si>
    <t>CONECTORES RJ 45 FEN-387</t>
  </si>
  <si>
    <t>Cuñete de pintura epóxica gris FEN-539</t>
  </si>
  <si>
    <t>CURVA METALICA 1" EMT</t>
  </si>
  <si>
    <t>CURVAS DE 2 CONDUIT PVC  FEN-388</t>
  </si>
  <si>
    <t>DECAMETRO  30 mts FEN-110</t>
  </si>
  <si>
    <t>DISCO - PIEDRA  ESMERIL 7X 3/4 EN A36 FEN-113</t>
  </si>
  <si>
    <t>DISCO ABRASIVO CORTE METAL 9   FEN-655</t>
  </si>
  <si>
    <t>DISCO ABRASIVO DESBASTE METAL 4 1/2 X 1/4 FEN-599</t>
  </si>
  <si>
    <t>DISCO DIAMANTADO 7 DE 21 SEGMENTOS PARA CORTE ADOQUIN FEN-339</t>
  </si>
  <si>
    <t>DISCO DIAMANTADO 9 FEN-600</t>
  </si>
  <si>
    <t>DISCO MADERA 7 1/4 PULGADAS 5/8 PULGADAS FEN-594</t>
  </si>
  <si>
    <t>DISCO SIERRA CIRCULAR ECO 184MM 7 1/4 PULGADAS 24D FEN-598</t>
  </si>
  <si>
    <t>ENCHAPE PARED BLANCO 25X35 CM FEN-390</t>
  </si>
  <si>
    <t>ENVASE PLASTICO DE 5 GALONES FEN-393</t>
  </si>
  <si>
    <t>ESMALTE ROJO y/o COLORES FEN-225</t>
  </si>
  <si>
    <t>GANCHO PARA TEJA FEN-123</t>
  </si>
  <si>
    <t>GRANITO GRAVILLA LA MONA FEN-125</t>
  </si>
  <si>
    <t>GRAPA DOBLE TORNILLO PARA TUBO DE 1/2 FEN-394</t>
  </si>
  <si>
    <t>HACHAS CON CABO FEN-131</t>
  </si>
  <si>
    <t>HOJA PARA SEGUETA FEN-132</t>
  </si>
  <si>
    <t>HOMBRE SOLO FEN-133</t>
  </si>
  <si>
    <t>Jack para RJ-45 FEN-575</t>
  </si>
  <si>
    <t>JUEGO DE ATORNILLADORES PALA Y ESTRELLA FEN-134</t>
  </si>
  <si>
    <t>JUEGO DE COPAS HASTA 1 FEN-135</t>
  </si>
  <si>
    <t>JUEGO DE LLAVES BRISTOL FEN-136</t>
  </si>
  <si>
    <t>JUEGO DE LLAVES MIXTAS HASTA 1 FEN-137</t>
  </si>
  <si>
    <t>LÁMINA DE POLICARBONATO ALVEOLAR 2,10x2,95 mts FEN-646</t>
  </si>
  <si>
    <t>LAMINAS DE FIBROCEMENTO 1,22MX2,44MX4MM FEN-504</t>
  </si>
  <si>
    <t>LAMPARAS DE LUZ PUBLICA DE 150 W TIPO LED IMPERMEABLE FEN-485 ITEM 485</t>
  </si>
  <si>
    <t>LIJA  FEN-401</t>
  </si>
  <si>
    <t>LIMA PLANA 10 BASTARDA FEN-141</t>
  </si>
  <si>
    <t>LIMA TRIANGULAR DE 6  CON CABO FEN-146</t>
  </si>
  <si>
    <t>LIMPIADOR PVC 1/4 gal FEN-247</t>
  </si>
  <si>
    <t>MACETA DE 4 LBS FEN-150</t>
  </si>
  <si>
    <t>MALLA ELECTRO SOLDADA E047 3MM 18MT FEN-21</t>
  </si>
  <si>
    <t>MALLA GALLINERO (MALLA HEX CAL 0,65MM, HUEO DE 1; H=1.50M LONGITUD 36M) FEN-357</t>
  </si>
  <si>
    <t>MANGUERA DE NIVELE 1/2   FEN-341</t>
  </si>
  <si>
    <t>MARCO BASCULANTE X 6 MM (TIPO ALUMINIO) FEN-509</t>
  </si>
  <si>
    <t>MARCO PARA SEGUETA FEN-155</t>
  </si>
  <si>
    <t>MARCO PUERTA CALIBRE 18 FEN-510</t>
  </si>
  <si>
    <t>MARCO VENTANA X 6 MM (TIPO ALUMINIO CALIBRE 18) FEN 508</t>
  </si>
  <si>
    <t>MINERAL ROJO ECONOMICO FEN-159</t>
  </si>
  <si>
    <t>NIVEL DE ALUMINIO 18 FEN-161</t>
  </si>
  <si>
    <t>NYLON 80 LBS FEN-162</t>
  </si>
  <si>
    <t>ODOMETRO MANUAL FEN-592</t>
  </si>
  <si>
    <t>PALA REDONDA No.4 CON CABO FEN-166</t>
  </si>
  <si>
    <t>PALAS AHOYADORAS FEN-167</t>
  </si>
  <si>
    <t>PALUSTRE No 9 FEN-170</t>
  </si>
  <si>
    <t>Pasadores Metálicos soldables 1/2" FEN-603</t>
  </si>
  <si>
    <t>PERFIL T DE 1 X6M EN HIERRO FEN-408</t>
  </si>
  <si>
    <t>PERFIL T DE 1X 3/8 EN ALUMINIO FEN-409</t>
  </si>
  <si>
    <t>PERFILES OMEGA PARA UNION DE LAMINAS EN FIBROCEMENTO FEN-583</t>
  </si>
  <si>
    <t xml:space="preserve">PINTURA DE ESMALTE URETANO GRIS e=1MM  </t>
  </si>
  <si>
    <t>PINTURA EPOXICA AMARILLA POR 5 GALONES</t>
  </si>
  <si>
    <t>PINTURA EPOXICA NARANJA POR 5 GALONES</t>
  </si>
  <si>
    <t>PINTURA EPOXICA NEGRA POR 5 GALONES</t>
  </si>
  <si>
    <t>PINTURA EPOXICA ROJA POR 5 GALONES</t>
  </si>
  <si>
    <t>PINTURA PARA DEMARCACION AMARILLO FEN-227</t>
  </si>
  <si>
    <t>PINTURA PARA DEMARCACION VIAL BLANCA FEN-226</t>
  </si>
  <si>
    <t>PLATINA 6" 1/4 X 6 MTS</t>
  </si>
  <si>
    <t>PLATINAS EN COBRE DE 1 1/2 X 1/4 FEN-641</t>
  </si>
  <si>
    <t>PLATON DE ALUMINIO DE  20 CM DE DIAMETRO Y ALTURA ENTRE 8 Y 10 CM FEN-205</t>
  </si>
  <si>
    <t>PLOMADA 16OZ FEN-176</t>
  </si>
  <si>
    <t>POLIETILENO NEGRO 8 M DE ANCHO C 8 FEN-235</t>
  </si>
  <si>
    <t>POLISOMBRA VERDE DE 2,10 DE ALTO X 250 MTS FEN-238</t>
  </si>
  <si>
    <t>PORCELANATO BLANCO LISO DE 0,6X0,6M (SEGUN MUESTRA) FEN-527</t>
  </si>
  <si>
    <t>Porcelanato negro liso de 0,6x0,6m (segun muestra) FEN -520</t>
  </si>
  <si>
    <t>PUNTERO DE ACERO DE 30 CM FEN-178</t>
  </si>
  <si>
    <t>PUNTILLA DE ACERO DE 2 C.C. FEN-179</t>
  </si>
  <si>
    <t>PUNTILLA DE ACERO DE 3  C.C. FEN-180</t>
  </si>
  <si>
    <t>REDUCCION DE 3/4 A 1/2 PVC FEN-250</t>
  </si>
  <si>
    <t>Regleta Plástica de 30 Amp. FEN-650</t>
  </si>
  <si>
    <t>REPUESTO VIDRIO CARETA SOLDAR</t>
  </si>
  <si>
    <t>ROLLO DE ALAMBRE No12 NEGRO  FEN-412</t>
  </si>
  <si>
    <t>SERRUCHO 24  FEN-189</t>
  </si>
  <si>
    <t>Sika 10 x 5 Galones FEN-613</t>
  </si>
  <si>
    <t xml:space="preserve">SOLDADURA 6013 1/8 </t>
  </si>
  <si>
    <t>SOLDADURA PVC 1/4 gal FEN-252</t>
  </si>
  <si>
    <t>T  DE 3  SANITARIO FEN-563</t>
  </si>
  <si>
    <t>T  EN PVC DE 1  FEN-549</t>
  </si>
  <si>
    <t>T  EN PVC EN 3/4  FEN-619</t>
  </si>
  <si>
    <t>T EN PV 1 1/4</t>
  </si>
  <si>
    <t>TABLERO LUMINEX TRIFÁSICO DE 42 CIRCUITOS CON PUERTAS, CON ESPACIO PARA TOTALIZADOR FEN-628</t>
  </si>
  <si>
    <t>TABLERO TRIFASICO DE 24 CIRCUITOS CON ESPACIO PARA TOTALIZADOR FEN-419</t>
  </si>
  <si>
    <t xml:space="preserve">TACOS ENCHUFABLES DE 20 AMPERIOS  FEN-420 </t>
  </si>
  <si>
    <t>Tapa para caja toma 32 mm blanca (Red de datos) FEN-574</t>
  </si>
  <si>
    <t>TAPON SOLDADO PVC 1/2 PRESION FEN-253</t>
  </si>
  <si>
    <t>TEE PVC 1/2 presion FEN-254</t>
  </si>
  <si>
    <t>TEJA TIPO P3  TRANSLUCIDA N° 10 FEN-423</t>
  </si>
  <si>
    <t>Tejas tipo colonial Española 1,34m x 1,06m FEN-544</t>
  </si>
  <si>
    <t>TERMIINAL METALICA EMT 1 1/4"</t>
  </si>
  <si>
    <t>TERMINAL METALICA EMT 1 1/2"</t>
  </si>
  <si>
    <t>TERMINAL METALICA EMT 1"</t>
  </si>
  <si>
    <t>TERMINAL METALICA EMT 1/2"</t>
  </si>
  <si>
    <t>TERMINAL METALICA EMT 2"</t>
  </si>
  <si>
    <t>TERMINALES 3/4  EMT FEN-476</t>
  </si>
  <si>
    <t>TERMINALES ELECTRICAS TIPO CAMPANA DE 4"</t>
  </si>
  <si>
    <t>TERMINALES PARA TUBO CONDUIT PVC DE 1 FEN-639</t>
  </si>
  <si>
    <t>TERMINALES PARA TUBO EMT DE  1 1/2</t>
  </si>
  <si>
    <t>TERMINALES TIPO PIN PARA CABLE No 16 FEN-637</t>
  </si>
  <si>
    <t>TIJERAS GRANDES PARA PODA FEN-194</t>
  </si>
  <si>
    <t>TIJERAS TRABAJO PESADO FEN-196</t>
  </si>
  <si>
    <t>TIZA INDUSTRIAL CAJA X 144 UNIDADES FEN-197</t>
  </si>
  <si>
    <t>TOMA DE CAUCHO</t>
  </si>
  <si>
    <t>TUBERIA PVC CONDUIT DE 1/2X3M FEN-256</t>
  </si>
  <si>
    <t>TUBERIA PVC D=1 1/2 PRESION X 6METROS FEN-332</t>
  </si>
  <si>
    <t>TUBO PARA CERRAMIENTO  2 CAL 18 X 6M FEN-30</t>
  </si>
  <si>
    <t>TUBO PVC RD 13,5 1/2 X 6M PRESION</t>
  </si>
  <si>
    <t>TUBO PVC SANITARIO DE 3X 6M  FEN-648</t>
  </si>
  <si>
    <t>TUBO SANITARIO DE 2 X 6 MTS SANITARIA FEN-265</t>
  </si>
  <si>
    <t>UNION METALICA EMT 1 1/2</t>
  </si>
  <si>
    <t>UNION METALICA EMT 1 1/4</t>
  </si>
  <si>
    <t>UNION METALICA EMT 1"</t>
  </si>
  <si>
    <t>UNION METALICA EMT 1/2"</t>
  </si>
  <si>
    <t>UNION METALICA EMT 2"</t>
  </si>
  <si>
    <t>UNION PCV 1/2 PRESION FEN-269</t>
  </si>
  <si>
    <t>UNION PVC  4 PRESION FEN-268</t>
  </si>
  <si>
    <t>UNION SANITARIA DE 3"</t>
  </si>
  <si>
    <t>UNIONES DE 3/4  PRESION FEN-581</t>
  </si>
  <si>
    <t>UNIONES DE PVC DE 1  FEN-547</t>
  </si>
  <si>
    <t>UNIONES ELECTRICA METALICA DE 3/4 EMT FEN-493</t>
  </si>
  <si>
    <t>UNIVERSAL PARA ACOMETIDA DE 1/2 X 1/2 PVC FEN-270</t>
  </si>
  <si>
    <t>UNIVERSAL PARA ACOMETIDA DE 3/4 X 3/4 PVC FEN-271</t>
  </si>
  <si>
    <t xml:space="preserve">VARILLA CORRUGADA 1/2  X 6MTS </t>
  </si>
  <si>
    <t>VARILLA CORRUGADA DE 3/8  X 6 MTS FEN-34</t>
  </si>
  <si>
    <t>VARILLA CUADRADA 3/8 FEN-38</t>
  </si>
  <si>
    <t xml:space="preserve">VARILLA EN CHIPA 1/4 </t>
  </si>
  <si>
    <t>VARILLA LISA DE 1 X 6 M FEN-41</t>
  </si>
  <si>
    <t>VINILO BUNKER ROJO COLONIAL FEN-229</t>
  </si>
  <si>
    <t>ZAPAPICA SIN CABO FEN-202</t>
  </si>
  <si>
    <t>5-1-11-15-01-10</t>
  </si>
  <si>
    <t>ABRAZADERA INOXIDABLE DE 2 PULG CON TORNILLO</t>
  </si>
  <si>
    <t xml:space="preserve">ABRAZADERA PLASTICA 15 CM PAQUETE 100 UN </t>
  </si>
  <si>
    <t xml:space="preserve">ABRAZADERA PLASTICA 30 CM PAQUETE 100 UN </t>
  </si>
  <si>
    <t xml:space="preserve">ACEITE TERMICO MINERAL PARA CALDERAS QUE ALCANZA TEMPERATURAS DE 300°c (CANECA X 55 GALONES) </t>
  </si>
  <si>
    <t>ACETILENO  INDUSTRIAL (PROCESO DE OXICORTE) ITEM 264</t>
  </si>
  <si>
    <t>ACOPLE INDUSTRIAL  PARA MANGUERA ALTA TEMPERATURA 1/2"</t>
  </si>
  <si>
    <t xml:space="preserve">ACOPLE RAPIDO HEMBRA INDUSTRIAL  PARA  ALTA TEMPERATURA 4 </t>
  </si>
  <si>
    <t>ACOPLE RAPIDO HEMBRA INDUSTRIAL PARA ALTA TEMPERATURA DE 3"</t>
  </si>
  <si>
    <t>ACOPLE RAPIDO MACHO INDUSTRIAL  PARA  ALTA TEMPERATURA 4"</t>
  </si>
  <si>
    <t>ACTUADOR LMB24-SR/24V AC/DC, 95S,3.0VA 1.5W, 15IN- LB/5NM</t>
  </si>
  <si>
    <t>ANGULO EN ACERO DE 1" X 3/16"X 6 m ITEM 186</t>
  </si>
  <si>
    <t>ANGULO EN ACERO DE 2 X 1/4 X 6m ITEM 188</t>
  </si>
  <si>
    <t>ANGULO EN ACERO DE 2" X 3/16"X 6 m ITEM 185</t>
  </si>
  <si>
    <t>ANGULO EN ACERO DE 3" X 3/8"X 6 m ITEM 189</t>
  </si>
  <si>
    <t>ARRANCADOR SUAVE PST210-600-70</t>
  </si>
  <si>
    <t>BANDA TRANSPORTADORA EN CAUCHO 24" DE 3 LONAS  ITEM 177</t>
  </si>
  <si>
    <t>BATEA CURVA PARA MEZCLADOR EN FUNDICION DE ACERO AL MANGANESO DE 555 mm X 440 mm X 23 mm DE ESPESOR</t>
  </si>
  <si>
    <t>BATEA SEMI CURVA MEZCL DE 445 mm X 440 mm X 23 mm ITEM 73</t>
  </si>
  <si>
    <t>BOMBA DE COMBUSTIBLE REF G 32 PRENSA ESTOPA EN HIERRO DE 1" 1"</t>
  </si>
  <si>
    <t>BOMBA DE ENGRANAJES INTERNOS PARA ASFALTO LQ-34 EN HIERRO FUNDIDO</t>
  </si>
  <si>
    <t xml:space="preserve">BOQUILLA OXICORTE ACETILENO </t>
  </si>
  <si>
    <t>CABLE ENCAUCHETADO 3 X 12</t>
  </si>
  <si>
    <t>CADENA  PASO 80</t>
  </si>
  <si>
    <t xml:space="preserve">CADENA DOBLE PASO 100 ACERO AL CARBONO </t>
  </si>
  <si>
    <t>CADENA DOBLE PASO 80</t>
  </si>
  <si>
    <t xml:space="preserve">CADENA PASO 100 </t>
  </si>
  <si>
    <t>CADENA PASO 60</t>
  </si>
  <si>
    <t>CADENA SENCILLA PASO 160  2 in</t>
  </si>
  <si>
    <t>CANASTILLAS PARA MANGAS 6" X 1,6 m</t>
  </si>
  <si>
    <t>CANGUILON PARA ELEVADOR TIPO CADENA REX S 102 B</t>
  </si>
  <si>
    <t>CARCAZA P211</t>
  </si>
  <si>
    <t>CHUMACERA F215</t>
  </si>
  <si>
    <t>CHUMACERA SN522</t>
  </si>
  <si>
    <t>CHUMACERA SN619</t>
  </si>
  <si>
    <t xml:space="preserve">CHUMACERA SNL 524-620 ITEM </t>
  </si>
  <si>
    <t>CHUMACERA SNV 215</t>
  </si>
  <si>
    <t>CINTA ELECTRICA VINILO AMARILLA</t>
  </si>
  <si>
    <t>CINTA ELECTRICA VINILO AZUL</t>
  </si>
  <si>
    <t xml:space="preserve">CINTA ELECTRICA VINILO BLANCA </t>
  </si>
  <si>
    <t>CINTA ELECTRICA VINILO ROJA</t>
  </si>
  <si>
    <t>CONTACTOR, AF012-30-10  /12 Amp 110 Vac ITEM 97</t>
  </si>
  <si>
    <t>CONTACTOR, AF09-30-10 /9 Amp 110 Vac (REF: 1SBL137001R1310) ITEM 96</t>
  </si>
  <si>
    <t xml:space="preserve">CONTACTORES GE REF: CL 02 220 VOLTIOS </t>
  </si>
  <si>
    <t xml:space="preserve">CONTACTORES GE REF: CL 03 220 VOLTIOS </t>
  </si>
  <si>
    <t xml:space="preserve">CONTACTORES GE REF: CL 10 220 VOLTIOS </t>
  </si>
  <si>
    <t>CONTACTORES GE REF: CL 45 220 VOLTIOS</t>
  </si>
  <si>
    <t xml:space="preserve">CONTACTORES GE REF: CL 8 220 VOLTIOS </t>
  </si>
  <si>
    <t>CORDON PLUMAGINADO DE 3/8" X CAJA X 5 KG</t>
  </si>
  <si>
    <t>CORREA C104</t>
  </si>
  <si>
    <t>CORREA C109</t>
  </si>
  <si>
    <t>CORREA REF B-36</t>
  </si>
  <si>
    <t>CORREA REFERENCIA B-54</t>
  </si>
  <si>
    <t>CORREA REFERENCIA BX46LI</t>
  </si>
  <si>
    <t>CORREA SPB 2410</t>
  </si>
  <si>
    <t>CORREA TRAPEZOIDAL PHG SPB 2840</t>
  </si>
  <si>
    <t>CORREAS DE REFERENCIA : A- 61</t>
  </si>
  <si>
    <t>CORREAS TRAPEZOIDAL PERFIL B REF B-90</t>
  </si>
  <si>
    <t>CORREAS DE REFERENCIA : B-93 ITEM 47</t>
  </si>
  <si>
    <t>CORREAS DE REFERENCIA : C-178</t>
  </si>
  <si>
    <t>CORREAS DE REFERENCIA : C-76</t>
  </si>
  <si>
    <t>CORREAS DE REFERENCIA : C-92</t>
  </si>
  <si>
    <t>CORREAS DE REFERENCIA : C-96 ITEM 42</t>
  </si>
  <si>
    <t>CORREAS REFERENCIA B-57</t>
  </si>
  <si>
    <t>CORREAS REFERENCIA B-62</t>
  </si>
  <si>
    <t>CORREAS REFERENCIA B-81 ITEM 48</t>
  </si>
  <si>
    <t>DISCO DE CORTE 7" PULIDORA</t>
  </si>
  <si>
    <t>DISCO PIEDRA ESMERIL 6 X 1 1/4 A 36</t>
  </si>
  <si>
    <t>EJE HEXAGONAL 0,76 m X 2" (MEZCLADOR) ITEM 59</t>
  </si>
  <si>
    <t>CORREA TRAPEZOIDAL PERFIL B REF B-57</t>
  </si>
  <si>
    <t>EMPAQUETADURA MOTOBOMBA KIT - REF: 1E0509 SERIE 1510212159 MODELO HF 1-5-30</t>
  </si>
  <si>
    <t xml:space="preserve">FOTOCELDA 7027-1023 </t>
  </si>
  <si>
    <t>FUSIBLE 10 AMPERIOS</t>
  </si>
  <si>
    <t>FUSIBLE 15 AMPERIOS</t>
  </si>
  <si>
    <t xml:space="preserve">GRASA DE LITIO PARA RODAMIENTOS X 55 GALONES O CANECA X 180 KG </t>
  </si>
  <si>
    <t>LAMINA PRENSA MALLAS DE 3,30 m ITEM 63</t>
  </si>
  <si>
    <t>LLANTA  REF 1400 X 24 TG</t>
  </si>
  <si>
    <t>LLANTA 19 5 X 24</t>
  </si>
  <si>
    <t>LLANTA 21 L- 24 R-4 ARMOUR</t>
  </si>
  <si>
    <t>LLANTA 215 75 R 17,5 DIRECCIONAL</t>
  </si>
  <si>
    <t>LLANTA REF 1100 X 20 TRACCIÓN</t>
  </si>
  <si>
    <t>LLANTA REF 195 75X14</t>
  </si>
  <si>
    <t>LLANTA REF 750 X 16 TRACCIÓN</t>
  </si>
  <si>
    <t>MALLA ZARANDA 3/4 DE 3.30M X 90M SAE 1070</t>
  </si>
  <si>
    <t>MALLA ZARANDA DE 1/2 DE 330M X 0,90M SAE 1070</t>
  </si>
  <si>
    <t>MALLA ZARANDA N° 04 DE 330M X 0,90M SAE 1070</t>
  </si>
  <si>
    <t>MANGUERA BLINDADA FLEXOMETRICA 2 X 700MM</t>
  </si>
  <si>
    <t xml:space="preserve">MANGUERA SYNFLEX NEUMATICA DE 8 mm X 5,5 mm POR 100 METROS CON ACOPLE RAPIDO HEMBRA Y MACHO  </t>
  </si>
  <si>
    <t>MANGUITO H2324 ITEM NP-339</t>
  </si>
  <si>
    <t>MANGUITO H318</t>
  </si>
  <si>
    <t>MANGUITOS H319X</t>
  </si>
  <si>
    <t xml:space="preserve">MANOMETRO DE PRECION RANGO 0-150N PSI CARATULA DE 2 1/2" EN CLICELINA TOMA LATERAL </t>
  </si>
  <si>
    <t>MANOMETRO GLICERINA P/100PSI</t>
  </si>
  <si>
    <t>MARTILLOS REFERENCIA 200-001A X 8 UNIDADES (ALTO CONTENIDO DE MANGANESO)  ITEM 13</t>
  </si>
  <si>
    <t>OXIGENO INDUSTRIAL (PROCESO DE OXICORTE) ITEM 263</t>
  </si>
  <si>
    <t>PALANCA MANDOS TABLERO DE CONTROL</t>
  </si>
  <si>
    <t>PALETAS PARA MEZCLADOR (FUNDICION DE ACERO AL MANGANESO) MEZCLADOR</t>
  </si>
  <si>
    <t>PINZA PORTA ELECTRODO INDUSTRIAL  NP-355</t>
  </si>
  <si>
    <t>PINZA PORTA MASA INDUSTRIAL  NP-356</t>
  </si>
  <si>
    <t>PRENSA RAPIDA</t>
  </si>
  <si>
    <t xml:space="preserve">RADAMIENTO UC 212-36 </t>
  </si>
  <si>
    <t>REGISTRO TIPO CORTINA DE 1" (ALTA TEMPERATURA) ITEM 301</t>
  </si>
  <si>
    <t>REGISTRO TIPO CORTINA DE 2 (ALTA TEMPERATURA) ITEM 302</t>
  </si>
  <si>
    <t>REGISTRO TIPO CORTINA DE 2 1/2" (ALTA TEMPERATURA) ITEM 373</t>
  </si>
  <si>
    <t>RELE BIMETALICO DE 20 Y 30 AMP</t>
  </si>
  <si>
    <t>RELE BIMETALICO DE 40 AMP</t>
  </si>
  <si>
    <t>RELE BIMETALICO DE 5 Y 15 AMP</t>
  </si>
  <si>
    <t>RELE BIMETALICO DE 50 AMP</t>
  </si>
  <si>
    <t>RELE BIMETALICO DE 72 AMP</t>
  </si>
  <si>
    <t>RETENEDOR 101,5-127-12,7</t>
  </si>
  <si>
    <t>RETENEDOR 105-145-12</t>
  </si>
  <si>
    <t>RETENEDOR 105-145-16</t>
  </si>
  <si>
    <t>RETENEDOR 1-10009</t>
  </si>
  <si>
    <t>RETENEDOR 25-47-10</t>
  </si>
  <si>
    <t>RETENEDOR 30-52-8</t>
  </si>
  <si>
    <t>RETENEDOR 35-51-8</t>
  </si>
  <si>
    <t>RETENEDOR 35-72-12</t>
  </si>
  <si>
    <t>RETENEDOR 35-72-8</t>
  </si>
  <si>
    <t>RETENEDOR 46002</t>
  </si>
  <si>
    <t>RETENEDOR 471651</t>
  </si>
  <si>
    <t>RETENEDOR 475845</t>
  </si>
  <si>
    <t>RETENEDOR 50-72-10</t>
  </si>
  <si>
    <t>RETENEDOR 55-100-10</t>
  </si>
  <si>
    <t>RETENEDOR 65-100-12</t>
  </si>
  <si>
    <t>RETENEDOR 75-90-10</t>
  </si>
  <si>
    <t>RETENEDOR 85-100-10</t>
  </si>
  <si>
    <t>RETENEDOR SPEED 47584 C70</t>
  </si>
  <si>
    <t>RETENEDORES 507210 Y 35518</t>
  </si>
  <si>
    <t>RODAMIENTO 2213K</t>
  </si>
  <si>
    <t>RODAMIENTO 22317 KMBW33C3</t>
  </si>
  <si>
    <t>RODAMIENTO 30207</t>
  </si>
  <si>
    <t>RODAMIENTO 30304</t>
  </si>
  <si>
    <t>RODAMIENTO 32304</t>
  </si>
  <si>
    <t>RODAMIENTO 6206 ZZ</t>
  </si>
  <si>
    <t>RODAMIENTO 6207 ZZ NP-401</t>
  </si>
  <si>
    <t>RODAMIENTO 6210 C3</t>
  </si>
  <si>
    <t>RODAMIENTO 6210-2RS-C3</t>
  </si>
  <si>
    <t>RODAMIENTO 6305-2RS</t>
  </si>
  <si>
    <t>RODAMIENTO 6306-2RS</t>
  </si>
  <si>
    <t>RODAMIENTO 6309 C3</t>
  </si>
  <si>
    <t>RODAMIENTO 6309 ZZ</t>
  </si>
  <si>
    <t>RODAMIENTO 6312 C3</t>
  </si>
  <si>
    <t>RODAMIENTO 6314 C3</t>
  </si>
  <si>
    <t>RODAMIENTO 6317 C3</t>
  </si>
  <si>
    <t>RODAMIENTO 636</t>
  </si>
  <si>
    <t>RODAMIENTO CON CARCAZA F210 UC 210-31</t>
  </si>
  <si>
    <t>RODAMIENTO CON CARCAZA FY 516 YAR 216-300</t>
  </si>
  <si>
    <t>RODAMIENTO CON CARCAZA REFERENCIA UCT 208-24</t>
  </si>
  <si>
    <t>RODAMIENTO CON CARCAZA REFERENCIA: 22319 CC/C3</t>
  </si>
  <si>
    <t>RODAMIENTO CON CARCAZA REFERENCIA: UC 213-40</t>
  </si>
  <si>
    <t>RODAMIENTO EW211-355</t>
  </si>
  <si>
    <t>RODAMIENTO GUIA CON  CARCAZA REFERENCIA: UC 211-32</t>
  </si>
  <si>
    <t>RODAMIENTO REF 111215</t>
  </si>
  <si>
    <t>RODAMIENTO REF 2217KC3</t>
  </si>
  <si>
    <t>RODAMIENTO REF 639</t>
  </si>
  <si>
    <t>RODAMIENTO REF HM807040</t>
  </si>
  <si>
    <t>RODAMIENTO REFERENCIA 22322 CC/W33</t>
  </si>
  <si>
    <t>RODAMIENTO REFERENCIA 23224K ITEM NP-335</t>
  </si>
  <si>
    <t>RODAMIENTO REFERENCIA 6204 ZZ-6203</t>
  </si>
  <si>
    <t>RODAMIENTO REFERENCIA 6205 ZZ</t>
  </si>
  <si>
    <t>RODAMIENTO REFERENCIA UC 210-30</t>
  </si>
  <si>
    <t>RODAMIENTO REFERENCIA: 22219 CCK/W33  ITEM 80</t>
  </si>
  <si>
    <t>RODAMIENTO REFERENCIA: UC 211-35 CARCAZA F 211-2</t>
  </si>
  <si>
    <t>RODAMIENTO REFERENCIA: UC 212-39 REF: CARCAZA  F 207</t>
  </si>
  <si>
    <t>RODAMIENTOS CON CARCAZA REF: 22222 EK</t>
  </si>
  <si>
    <t>SELLO PARA BRIDA 1 1/2"</t>
  </si>
  <si>
    <t>SELLO PARA BRIDA 3"</t>
  </si>
  <si>
    <t>SELLO PARA BRIDA 4"</t>
  </si>
  <si>
    <t>SELLO PARA BRIDA DE 2 1/2"</t>
  </si>
  <si>
    <t>SELLO PARA BRIDA DE 2"</t>
  </si>
  <si>
    <t>SENSOR DE TEMPERATURA TC4W-14R</t>
  </si>
  <si>
    <t>SILENCIADOR DE VAVULA DE AIRE</t>
  </si>
  <si>
    <t>SOLDADURA 60-10 DE 1/8</t>
  </si>
  <si>
    <t>SOLDADURA 6010 X 3/32</t>
  </si>
  <si>
    <t>SOLDADURA 70 - 18 DE 3/32 PULG</t>
  </si>
  <si>
    <t>SOLDADURA 70-18 DE 1/8</t>
  </si>
  <si>
    <t>SOLDADURA CITODUR 600</t>
  </si>
  <si>
    <t>SOPORTE CHUMACERA SNL-518-615 CON ANILLO Y SELLO</t>
  </si>
  <si>
    <t>SUMINISTRO DE ARRANCADOR SUAVE REFERENCIA PST 250-600-70 200HP 440V ITEM 295</t>
  </si>
  <si>
    <t>LIMPIADOR ELECTRONICO EN SPRAY</t>
  </si>
  <si>
    <t>REGISTRO TIPO CORTINA DE 3" (ALTA TEMPERATURA)</t>
  </si>
  <si>
    <t>SUMINISTRO GUAYA 3/8 METRO</t>
  </si>
  <si>
    <t>TELA RETAL  NP-390</t>
  </si>
  <si>
    <t xml:space="preserve">TERMOCUPLA TIPO J DE 1 2 PULG </t>
  </si>
  <si>
    <t>TERMOCUPLA, TIPO J RANGO ENTRE  (60 °-700°C) ITEM 256</t>
  </si>
  <si>
    <t>TORNILLO ANCLAJE 6 1/4  X 3/4  PARA CONCRETO NP-404</t>
  </si>
  <si>
    <t xml:space="preserve">TORNILLOS DE 1/2"X 1 1/4" CON TUERCA GUASA Y ARANDELA GRADO 8° </t>
  </si>
  <si>
    <t>TORNILLOS DE 3/8   2 CON TUERCA - GUASA Y ARANDELA GRADO 8</t>
  </si>
  <si>
    <t>TORNILLOS DE 5/8 X 2 GRADO 8 CON TUERCA, GUASA Y ARANDELA</t>
  </si>
  <si>
    <t>TRABAROSCAS TR TORQUE FIJACIÓN DE ESPARRAGOS Y TORNILLO 250 GR GME-03 ITEM NP-312</t>
  </si>
  <si>
    <t>TUBERIA AGUA NEGRA DE 1 1/4" X 6m (BAJO CONTENIDO DE CARBONO) ITEM 283</t>
  </si>
  <si>
    <t>TUBO DE ACERO AL CARBON PARA TEMPERATURA 2 X 6 m NP-370</t>
  </si>
  <si>
    <t xml:space="preserve">TUBO DE ACERO AL CARBON PARA TEMPERATURA 3  X 6 m </t>
  </si>
  <si>
    <t>TUBO DE ACERO AL CARBON PARA TEMPERATURA 4  X 6 m NP-372</t>
  </si>
  <si>
    <t xml:space="preserve">TUBODE ACERO AL CARBON PARA TEMPERATURA 1" X 6 m </t>
  </si>
  <si>
    <t>TUBODE ACERO AL CARBON PARA TEMPERATURA 2 1/2 X 6 m ITEM 300</t>
  </si>
  <si>
    <t>UNION HEMBRA  DE 3" ROSCA INTERNA ACERO AL MANGANESO</t>
  </si>
  <si>
    <t>VÁLVULA DIAFRAGMA DE 3" (HIERRO FUNDIDO)</t>
  </si>
  <si>
    <t>VÁLVULA MARIPOSA 10" ( CON VÁSTAGO DE ACERO AL CARBONO)</t>
  </si>
  <si>
    <t>VIGA TIPO U DE 3 IN POR 6 M NP-350</t>
  </si>
  <si>
    <t>WYPAL POR ROLLO NP-389</t>
  </si>
  <si>
    <t>5-1-11-16-01-15</t>
  </si>
  <si>
    <t>PAPEL HIGIENICO INDUSTRIAL</t>
  </si>
  <si>
    <t>CAJA DE PASO 15X15</t>
  </si>
  <si>
    <t>CURVA EMT 3/4 SUM-CAB-ET</t>
  </si>
  <si>
    <t>ELECTRODO DE IGNICION PARA QUEMADOR EN CERAMICA LONGITUD DE CERAMICA 17 IN</t>
  </si>
  <si>
    <t>RODILLO DE RETORNO DE 60CM X 4 1/2"</t>
  </si>
  <si>
    <t>RODILLO DE CARGA O AVANCE DE 57 cm X 4 1/2</t>
  </si>
  <si>
    <t>CHUMACERA SNL 520-617 PARA EJE 75MM</t>
  </si>
  <si>
    <t>TORNILLOS EXAGONAL 5/8 X 2 1/2 GRADO 8 CON TUERCA GUASA Y ARANDELA</t>
  </si>
  <si>
    <t>UN</t>
  </si>
  <si>
    <t>LUBRICADOR Y PENETRADOR AFLOJATODO EN SPRAY</t>
  </si>
  <si>
    <t>BOQUILLA OXICORTE OXIGENO</t>
  </si>
  <si>
    <t xml:space="preserve">GAS PROPANO CILINDRO DE 50 KILOS  </t>
  </si>
  <si>
    <t>MANGUERA DE 3/4 FLEXIBLE PARA ACEITE TERMICO POR 1 METRO</t>
  </si>
  <si>
    <t>ANGULO EN ACERO A36, DE 1 1/2  X 3/16 X 6 M</t>
  </si>
  <si>
    <t>RODAMIENTO 216-300 EJE TRES PULGADAS</t>
  </si>
  <si>
    <t>UNION ROSCADA ACERO AL CARBONO DE 1 IN</t>
  </si>
  <si>
    <t xml:space="preserve">UNIONES INDUSTRIALES PARA ALTA TEMPERATURA DE 1 </t>
  </si>
  <si>
    <t>UNION ACERO AL CARBONO 3/4 ROSCA INTERNA AMBOS LADOS (ADAPTADOR HEMBRA)</t>
  </si>
  <si>
    <t>PINTURA NEGRA MAQUINA INDUSTRIAL</t>
  </si>
  <si>
    <t>PINTURA VERDE MAQUINA INDUSTRIAL</t>
  </si>
  <si>
    <t>CORREA REFERENCIA B-46 SERIADA (B-54) TRAPEZOIDADL PERFIL B</t>
  </si>
  <si>
    <t>ACEITE GEAR 630 PARA REDUCTORES POR 55 GALONES</t>
  </si>
  <si>
    <t>BANDA TRANSPORTADORA EN CAUCHO 18" DE 3 LONAS</t>
  </si>
  <si>
    <t>GRASA EXXON UNIREX N2 PARA REDUCTORES X 55 GL O CANECA X 180KG</t>
  </si>
  <si>
    <t>ACTUADOR BELMO LMB24-SR</t>
  </si>
  <si>
    <t>UND</t>
  </si>
  <si>
    <t>CADENA TRT 2510</t>
  </si>
  <si>
    <t>CARCAZA DE IMPACTO, REF 01,02 Y 03-196-003; REF: 02-196-003; REF 03-196-003 FUNDICION EN ACERO AL MANGANESO (MOLINO)</t>
  </si>
  <si>
    <t>BLINDAJE TIPO 1 REF: 01-472-003 EN FUNDICION DE ACERO AL MANGANESO (MOLINO)</t>
  </si>
  <si>
    <t>BLINDAJE TIPO 2, 3 Y 4 REF 01-472-003 EN FUNDICION DE ACERO AL MANGANESO (MOLINO)</t>
  </si>
  <si>
    <t>MOTOR 20 HP, NEMA IEEE841, 1800 RPM, 440 V</t>
  </si>
  <si>
    <t>EJE HEXAGONAL 1045, DIST ENTRE CARAS 2” X 3M</t>
  </si>
  <si>
    <t>CHUMACERA FYM 3" TF, DIMENSIONES SKF (INCLUYE RODAMIENTO)</t>
  </si>
  <si>
    <t>CINTA AISLANTE AUTOFUNDENTE 23 3M</t>
  </si>
  <si>
    <t>POTENCIOMETRO LINEAL DE 5 K OMEGA</t>
  </si>
  <si>
    <t>TORNILLOS  HEXAGONAL DE 1/2X 2 1/2 CON TUERCA GUASA Y ARANDELA GRADO 8 ITEM 193</t>
  </si>
  <si>
    <t>TEMPORIZADOR DE 0-10 SEG</t>
  </si>
  <si>
    <t>CAJA DE PASO 30X30 CM</t>
  </si>
  <si>
    <t>INTERRUPTOR TERMOMAGNETICO, TRIPOLAR S203-C6 6 AMP (REF: 2CDS253001R0064)</t>
  </si>
  <si>
    <t>INTERRUPTOR TERMOMAGNETICO, TRIPOLAR S203-C10 10 AMP (REF: 2CDS253001R0104)</t>
  </si>
  <si>
    <t>BLOQUE DE CONTACTO NORMALMENTE ABIERTO ZBE-101 SCHNEIDER</t>
  </si>
  <si>
    <t>BREAKER 3X20 AMP</t>
  </si>
  <si>
    <t>BREAKER 3X40 AMP</t>
  </si>
  <si>
    <t>CAJA DE PULSADORES SWITC ON/OFF</t>
  </si>
  <si>
    <t>TOMA BIFASICA DE 220V</t>
  </si>
  <si>
    <t xml:space="preserve">CHAZOS PLASTICOS DE 5/16CON TORNILLO </t>
  </si>
  <si>
    <t xml:space="preserve">CHASO METALICO EXPANSIVO DE 3/8 X 4 in </t>
  </si>
  <si>
    <t>CHAZO PLASTICO NEGRO 1/4 PULG</t>
  </si>
  <si>
    <t>BROCA ACERO 3/8</t>
  </si>
  <si>
    <t>RODAMIENTO AUTOALINEANTE US211-32</t>
  </si>
  <si>
    <t>CHUMACERA FYJ 2”TF (INCLUYE RODAMIENTO )</t>
  </si>
  <si>
    <t xml:space="preserve">RODAMIENTOS REF: UC-210-31 </t>
  </si>
  <si>
    <t>PULSADOR DOBLE DIAMETRO DE 22 MM 110VAC</t>
  </si>
  <si>
    <t>RELE ELECTRICO E16DU 6,3-10/ 2-3 AMP</t>
  </si>
  <si>
    <t>RELE ELECTRICO -E16DU 18,9-10/ 5,7-18,9 AMP</t>
  </si>
  <si>
    <t>UNION ROSCADA DE 3 IN EN ACERO</t>
  </si>
  <si>
    <t>CODO CALLE GALVANIZADO DE 3/4</t>
  </si>
  <si>
    <t xml:space="preserve">T ACERO AL CARBON DE 2 </t>
  </si>
  <si>
    <t>PIÑON DE CADENA, REF 140-2B-16</t>
  </si>
  <si>
    <t>PIÑON DE CADENA REF, 140-2B-21</t>
  </si>
  <si>
    <t>BANDA TRANSPORTADORA EN CAUCHO 22 DE 3 LONAS</t>
  </si>
  <si>
    <t>METRO</t>
  </si>
  <si>
    <t>MANGUERA SYNFLEX NEUMATICA DE 1/2</t>
  </si>
  <si>
    <t>TORNILLO TIPO CARRIAJE 5/8”X5”, GRADO 5, ROSCA CONTINUA, CON TUERCA, GUASA Y  ARANDELA</t>
  </si>
  <si>
    <t>SOPORTE AUTOALINEANTE UC211-32</t>
  </si>
  <si>
    <t>ADAPTADOR HEMBRA PVC 1/2 PRESION FEN-239</t>
  </si>
  <si>
    <t>ADAPTADORES MACHOS DE PVC DE 1   FEN-555</t>
  </si>
  <si>
    <t>AEROSOL ROJO PINTURA FEN-223</t>
  </si>
  <si>
    <t>ALMADENA DE 18 LBS FEN-63</t>
  </si>
  <si>
    <t>ALMADENAS DE 12 LIBRAS FEN-64</t>
  </si>
  <si>
    <t>CEPILLO TIPO EDIS 55 CM, 5 FILAS, AMARRE CON ALAMBRE, 60 CERDAS POR MOÑO FEN-98</t>
  </si>
  <si>
    <t>CHEQUES DE 1  METALICOS  FEN-559</t>
  </si>
  <si>
    <t>CHEQUES DE 1/2  METALICOS FEN-558</t>
  </si>
  <si>
    <t>Cheques de 3/4" metalicos FEN-557</t>
  </si>
  <si>
    <t>CINTA DE ENMASCARAR 3/4 X 40MT FEN-105</t>
  </si>
  <si>
    <t>CLAVIJA EN CAUCHO</t>
  </si>
  <si>
    <t>CODO PVC 1/2 PRESION FEN-241</t>
  </si>
  <si>
    <t>Discos para tronzadora de 14" FEN-653</t>
  </si>
  <si>
    <t>ESCOBA DE ESPARTO TUPIDA FEN-115</t>
  </si>
  <si>
    <t>ESPATULA 5 FEN-116</t>
  </si>
  <si>
    <t>JUEGO MACHUELOS DE 3/16 - 1/4 - 3/8 Y 1/2 FEN-138</t>
  </si>
  <si>
    <t>LIMA PLANA SEMIREDONDAS 8 FEN-142</t>
  </si>
  <si>
    <t>LIMA REDONDA 10 FEN-143</t>
  </si>
  <si>
    <t>LIMA REDONDA 6 FEN-144</t>
  </si>
  <si>
    <t>LIMA REDONDA 8 FEN-145</t>
  </si>
  <si>
    <t>MANGUERA ALTA PRESION  1/2 polietileno FEN-249</t>
  </si>
  <si>
    <t>MARTILLO PATADECABRA  FEN-157</t>
  </si>
  <si>
    <t>PIEDRA FINA ESMERIL</t>
  </si>
  <si>
    <t>REGISTROS DE PASO DE 1  METALICOS FEN-546</t>
  </si>
  <si>
    <t>ROLLO ALAMBRE N°10 ROJO  FEN-410</t>
  </si>
  <si>
    <t>ROLLOS ALAMBRE No14 VERDE  FEN-413</t>
  </si>
  <si>
    <t>ROLLOS DE ALAMBRE No12 BLANCO  FEN-415</t>
  </si>
  <si>
    <t>SEMICODOS EN PVC DE 1  FEN-552</t>
  </si>
  <si>
    <t>SEMICODOS EN PVC DE 1/2  FEN-553</t>
  </si>
  <si>
    <t>TUBO SANITARIO DE 4X6M SANTARIA FEN-266</t>
  </si>
  <si>
    <t>TUBO SANITARIO DE 6X6M SANTARIA FEN-267</t>
  </si>
  <si>
    <t>TUBOS CONDUIT PVC DE ¾” FEN-431</t>
  </si>
  <si>
    <t>TUBOS EN PVC DE 1  FEN-554</t>
  </si>
  <si>
    <t>VARILLA CORRUGADA 1" NO. 8</t>
  </si>
  <si>
    <t>VARILLA CORRUGADA DE 3/4 X 6MTS FEN-33</t>
  </si>
  <si>
    <t>CHUMACERA FYJ 2 1/2" TF (INCLUYE RODAMIENTO)</t>
  </si>
  <si>
    <t>PALETAS PARA MEZCLADOR CON AGUJERO HEXAGONAL 2” (FUND. NI-HARD)</t>
  </si>
  <si>
    <t>VALVULA ANGULAR PARA FILTRO DE MANGA CONEXIÓN 1" FNPT, CUERPO EN ALUMINIO CON BOBINA DE ALIMENTACION 110V</t>
  </si>
  <si>
    <t>MALLA EN ACERO SAE 1070, 1830MM X1325 MM, PASANTE PARA 3/16” (NO.4)</t>
  </si>
  <si>
    <t>PISTOLAS DE SILICONA GRUESA FEN-175</t>
  </si>
  <si>
    <t>ACOPLE INDUSTRIAL PARA MANGUERA ALTA TEMPERATURA 3/4 PULGADA</t>
  </si>
  <si>
    <t>CEMENTO GRIS PORTLAND TIPO I KILO A GRANEL</t>
  </si>
  <si>
    <t>BRAZO DERECHO DEL EJE MEZCLADOR FUNDICION ACERO AL MANGANESO</t>
  </si>
  <si>
    <t>BRAZO IZQUIERDO DEL EJE MEZCLADOR FUNDICION ACERO AL MANGANESO</t>
  </si>
  <si>
    <t>GALON</t>
  </si>
  <si>
    <t>CORDON PLUMAGINADO DE 1/2" X CAJA X 5 KG</t>
  </si>
  <si>
    <t>CHUMACERA SY 1 1/2`` TF, CON RODAMIENTO</t>
  </si>
  <si>
    <t>RODAMIENTO Y CARCAZA REF UCT - 208-24</t>
  </si>
  <si>
    <t>TORNILLO CON DOBLE TUERCA Y ARANDELA DE 1 1/2 X 4CON CABEZA AVELLANADA</t>
  </si>
  <si>
    <t>SELENOIDE DE APERTURA RAPIDA PARA PILOTO DE 1/2`` NPT</t>
  </si>
  <si>
    <t>T ACERO AL CARBON DE 4``</t>
  </si>
  <si>
    <t>T ACERO AL CARBON DE 2 1/2``</t>
  </si>
  <si>
    <t>MALLA EN ACERO SAE 1070, 2816MM X 1325MM, PASANTE PARA 3/4``</t>
  </si>
  <si>
    <t>MALLA EN ACERO SAE 1070,3080MM X 1325MM, PASANTE PARA 1``</t>
  </si>
  <si>
    <t>GRAPAS DE PLACA SOLIDA ATORNILLADA, 2" CON TORNILLOS Y TUERCAS CAJA X 10 UND</t>
  </si>
  <si>
    <t>CHUMACERA FYTB 3/4" TF (INCLUYE RODAMIENTO)</t>
  </si>
  <si>
    <t>ANGULO EN ACERO A36 DE 3" X 1/4"X 6 m</t>
  </si>
  <si>
    <t>TORNILOS DE 1 PULG POR 4 Y MEDIA PULG CON TUERCA Y GUASA ARANDELA GRADO 8</t>
  </si>
  <si>
    <t>MANOMETRO/SWITCH DE PRESION RANGO 0-10" AGUA- A3010 DWYER</t>
  </si>
  <si>
    <t>SOPORTE AUTOALINEANTE UC207-23-F</t>
  </si>
  <si>
    <t>RODAMIENTOS DE RODILLOS A ROTULA 22219, BMKW, CON MANGUITO H319 Y SOPORTE SN 519-616</t>
  </si>
  <si>
    <t>ACEITE HIDRAULICO ISO 68 TAMBOR X 55 GL</t>
  </si>
  <si>
    <t>LAMINA HIERRO 1.2MX2,4MX3.16"</t>
  </si>
  <si>
    <t>BLOQUE NO. 4</t>
  </si>
  <si>
    <t xml:space="preserve">SOLDADURA EN BARRA   7018X 5/32 </t>
  </si>
  <si>
    <t>TORNILLO CABEZA AVELLANADA DE 1/2" X 2" CON TUERCA NORMA Y GUASA A PRESION</t>
  </si>
  <si>
    <t>TORNILLOS CABEZA HEXAGONAL DE 5/16X1 GRADO 8 CON TUERCA GUASA Y ARANDELA</t>
  </si>
  <si>
    <t>TORNILLOS CABEZA HEXAGONAL DE 5/8X4 GRADO 8 CON TUERCA GUASA Y ARANDELA</t>
  </si>
  <si>
    <t>CABLE ENCAUCHETADO 2X10</t>
  </si>
  <si>
    <t>CABLE ENCAUCHETADO 3X16</t>
  </si>
  <si>
    <t>CABLE ENCAUCHETADO 2X14</t>
  </si>
  <si>
    <t>CADENA DE RODILLOS PASO 3/4 REF 60</t>
  </si>
  <si>
    <t>MEDIDOR DE FLUJO VARIABLE AREA GLOWMETER, KROHNE REF H250</t>
  </si>
  <si>
    <t xml:space="preserve">PAPEL HUMEDO DE 1/16 POR ROLLO </t>
  </si>
  <si>
    <t>BAYETILLA ROJA POR METRO CUADRADO</t>
  </si>
  <si>
    <t>CABLE ENCAUCHETADO 4 X 14</t>
  </si>
  <si>
    <t>CABLE ENCAUCHETADO 4X12</t>
  </si>
  <si>
    <t>ACEITE SINTETICO PARA COMPRESORES DE AIRE X GALON</t>
  </si>
  <si>
    <t>MALLA EN ACERO SAE 1070 PASANTE PARA 1/2 3300MM X 900MM</t>
  </si>
  <si>
    <t>CHUMACERA SNL 519616 EJE 85 MM</t>
  </si>
  <si>
    <t>ROLLO ALAMBRE N°10 VERDE FEN-411</t>
  </si>
  <si>
    <t>UNION EN  PVC 4  TUBERIA SANITARIA FEN-622</t>
  </si>
  <si>
    <t>CHUMACERA (INCLUYE RODAMIENTO) SOPORTE AUTOALINEANTE 213 CON RODAMIENTO UC 213-40</t>
  </si>
  <si>
    <t xml:space="preserve">EPOTOC 1-1 X 2 KILOS </t>
  </si>
  <si>
    <t>BANDA 3 LONAS DE 36" EN CAUCHO</t>
  </si>
  <si>
    <t>CORREA TRAPEZOIDAL PERFIL C REF -SPC-3550</t>
  </si>
  <si>
    <t>BORNERA PARA RIEL ELECTRICO CALIBRE 12</t>
  </si>
  <si>
    <t>ACTUADOR BELIMO GMB24 SR</t>
  </si>
  <si>
    <t>FOTOCELDA HONEYWELL C7027A1023</t>
  </si>
  <si>
    <t>MOTOR 50 HP, NEMA IEEE841, 1800 RPM, 440V</t>
  </si>
  <si>
    <t>SIKAFLEX 1A PARA PISTOLA</t>
  </si>
  <si>
    <t>BOMBA CENTRIFUGA AUTOCEBANTE DE 2X2 MOTOR ELECTRICO 3 HP CAUDAL 143  GPM, CABEZA 39 METROS</t>
  </si>
  <si>
    <t>BOMBA CENTRIFUGA AUTOCEBANTE DE 2X2 MOTOR ELECTRICO 5 HP CAUDAL 175  GPM, CABEZA 34 METROS</t>
  </si>
  <si>
    <t>5-1-11-14-01-15</t>
  </si>
  <si>
    <t>CORREA TRAPEZOIDAL PERFIL C, REF C-111</t>
  </si>
  <si>
    <t>REGISTRO TIPO CORTINA DE 1/2" (ALTA TEMPERATURA)</t>
  </si>
  <si>
    <t>MASA PATRON CLASE ,1 FUNDICION GRIS 20 KG INCLUYE CERTIFICADO CLASE M1</t>
  </si>
  <si>
    <t>BUJE REF: H317</t>
  </si>
  <si>
    <t>GRASA MOBILUX EP 2 X 16 KILOS</t>
  </si>
  <si>
    <t>BORNERA DE CONEXIÓN PARA CABLE NO. 14 CON TAPA</t>
  </si>
  <si>
    <t>CABLE TERMOCUPLAS</t>
  </si>
  <si>
    <t>ml</t>
  </si>
  <si>
    <t>COFRE METALICO 100 X 800 X 300</t>
  </si>
  <si>
    <t>CABLE ENCAUCHETADO 4X10</t>
  </si>
  <si>
    <t>ML</t>
  </si>
  <si>
    <t>CABLE DESNUDO NO.2</t>
  </si>
  <si>
    <t>BORNA NO. 2</t>
  </si>
  <si>
    <t>BORNA NO. 12</t>
  </si>
  <si>
    <t>PANEL LED CUADRADO 60X60</t>
  </si>
  <si>
    <t>RIEL 2X4</t>
  </si>
  <si>
    <t>ESCALERILLA 30X8</t>
  </si>
  <si>
    <t>CURVA 30X8</t>
  </si>
  <si>
    <t>LIBRETA MIXTA</t>
  </si>
  <si>
    <t>CANALETA METALICA 10X4</t>
  </si>
  <si>
    <t>LIMPIADOR DE CONTACTOS</t>
  </si>
  <si>
    <t>CABLE VEHICULO NO. 18</t>
  </si>
  <si>
    <t>MARQUILLA 0-9</t>
  </si>
  <si>
    <t>RIEL OMEGA 1M</t>
  </si>
  <si>
    <t>CABLE VEHICULO NO. 22</t>
  </si>
  <si>
    <t>VARILLA ROSCADA 3/8</t>
  </si>
  <si>
    <t>TERMINAL PIN NO. 18</t>
  </si>
  <si>
    <t>TERMINAL PIN HUECA CABLE NO. 22 AWG</t>
  </si>
  <si>
    <t>PLUF RJ 45</t>
  </si>
  <si>
    <t>INTERRUPTOR SENCILLO</t>
  </si>
  <si>
    <t>INTERRUPTOR DOBLE</t>
  </si>
  <si>
    <t>TUBO EMT 1/2 EMT</t>
  </si>
  <si>
    <t>TERMINAL EMT 1/2</t>
  </si>
  <si>
    <t>CAJA METALICA 2400</t>
  </si>
  <si>
    <t>ABRAZADERA 1/2</t>
  </si>
  <si>
    <t>CURVA EMT 1/2</t>
  </si>
  <si>
    <t>UNION EMT 1/2</t>
  </si>
  <si>
    <t>CABLE UPT CAT 6</t>
  </si>
  <si>
    <t>CINTA DE ENMASCARAR 3M</t>
  </si>
  <si>
    <t>AMARRES PLASTICOS 20 CM X 100</t>
  </si>
  <si>
    <t>AMARRES PLASTICOS 15 CM X 100</t>
  </si>
  <si>
    <t>CANALETA PLASTICA RANURADA 60X60</t>
  </si>
  <si>
    <t>TORNILLO AUTOPERFORANTE 1</t>
  </si>
  <si>
    <t>CABLE CONTROL 30X18XT FOIL ALUMINIO 30X18F</t>
  </si>
  <si>
    <t>CABLE CONTROL 4X22 AWG 600V 105" FOIL ALUMINIO RAMCRO</t>
  </si>
  <si>
    <t>TERMINALES TUBULAR CABLE AWG 1/0</t>
  </si>
  <si>
    <t>TERMINALES TUBULAR CABLE AWG 2/0</t>
  </si>
  <si>
    <t>TERMINAL DE OJO #12</t>
  </si>
  <si>
    <t>TERMINAL DE OJO #14</t>
  </si>
  <si>
    <t>TERMINAL PIN NO. 14</t>
  </si>
  <si>
    <t>TOMA Y CLAVIJA TRIFASICA DE 50 AMP</t>
  </si>
  <si>
    <t>DISCO DE CORTE 4" 1/16</t>
  </si>
  <si>
    <t>DISCO DE PULIR 4" 1/4</t>
  </si>
  <si>
    <t>DISCO DE PULIR 7" 1/4</t>
  </si>
  <si>
    <t>ROLLO DE CINTA AISLANTE (3M) SCOTCH</t>
  </si>
  <si>
    <t>VALVULAS SOLENOIDES ASCO 8266D069L, 1/2" NORMALMENTE CERRADA, BOBINA A 110V, DOS POSICIONES</t>
  </si>
  <si>
    <t>FUNDA TERMO ENCOJIBLE #10</t>
  </si>
  <si>
    <t>CHAZO 3/8</t>
  </si>
  <si>
    <t>CHAZO 1/4 CON TORNILLO</t>
  </si>
  <si>
    <t>TROQUEL 10X4</t>
  </si>
  <si>
    <t>FRENO PARA RIEL</t>
  </si>
  <si>
    <t>TORNILLO COBRE 2"</t>
  </si>
  <si>
    <t>TOMA 15 AMP NARANJA</t>
  </si>
  <si>
    <t>AUTODESFORRE</t>
  </si>
  <si>
    <t>ADHESIVO PARA CANALETA DEXON</t>
  </si>
  <si>
    <t>TOMA LEVINTON 15 AMP</t>
  </si>
  <si>
    <t>TOTALES</t>
  </si>
  <si>
    <t>INVENTARIO A DICIEMBRE 31 DE 2019 - ALMACEN PRODUCCION</t>
  </si>
  <si>
    <t>Cuenta de DESCRIPCION</t>
  </si>
  <si>
    <t>Suma de CANTIDAD</t>
  </si>
  <si>
    <t>Suma de VALOR TOTAL</t>
  </si>
  <si>
    <t>5-1-11-46-01-01</t>
  </si>
  <si>
    <t xml:space="preserve">ACEITE MOTOR GASOLINA 20W 50   TAMBOR X 55 GL </t>
  </si>
  <si>
    <t xml:space="preserve">ACEITE VALVULINA 80W 90 X 55 GALONES </t>
  </si>
  <si>
    <t xml:space="preserve">ACEITE VALVULINA 85W 140 </t>
  </si>
  <si>
    <t xml:space="preserve">ABRAZADERA 1/2 PULG  </t>
  </si>
  <si>
    <t xml:space="preserve">ABRAZADERA TIPO PERRO 2 PULG X 5/16 </t>
  </si>
  <si>
    <t xml:space="preserve">ABRAZADERAS DE 1 CREMALLERA FEN-57 </t>
  </si>
  <si>
    <t xml:space="preserve">ACCESORIOS PARA SANITARIO (REPUESTOS) FEN-590 </t>
  </si>
  <si>
    <t xml:space="preserve">ACEITE 2T HUSQVARNA 1/4 </t>
  </si>
  <si>
    <t xml:space="preserve">ACIDO MURIATICO CONCENTRADO FEN-60 </t>
  </si>
  <si>
    <t xml:space="preserve">ACOPLES PARA LAVAPLATOS </t>
  </si>
  <si>
    <t xml:space="preserve">ACOPLES PARA SANITARIO FEN-533 </t>
  </si>
  <si>
    <t xml:space="preserve">ADAPTADOR HEMBRA PVC 1/2 PRESION FEN-239 </t>
  </si>
  <si>
    <t xml:space="preserve">ADAPTADOR MACHO DE 1/2 PRESION FEN-240 </t>
  </si>
  <si>
    <t xml:space="preserve">ADAPTADORES DE 3/4  A 1/2  PRESION FEN-580 </t>
  </si>
  <si>
    <t xml:space="preserve">ADAPTADORES HEMBRA EN PVC DE 1  FEN-556 </t>
  </si>
  <si>
    <t xml:space="preserve">ADAPTADORES HEMBRA EN PVC DE 2  FEN-624 </t>
  </si>
  <si>
    <t xml:space="preserve">ADAPTADORES MACHOS DE PVC DE 1   FEN-555 </t>
  </si>
  <si>
    <t xml:space="preserve">ADAPTADORES MACHOS DE PVC DE 2   FEN-623 </t>
  </si>
  <si>
    <t xml:space="preserve">ADITIVO IMPERMEABILIZAR CONCRETOS/MORTEROS 20 KGS FEN-51 </t>
  </si>
  <si>
    <t xml:space="preserve">ADOQUIN DE CONCRETO TRAFICO VEHICULAR DE 20 X 10 X 8  FEN-305 </t>
  </si>
  <si>
    <t xml:space="preserve">ADOQUIN EN ARCILLA ESPANOL 10X20X6 FEN-298 </t>
  </si>
  <si>
    <t xml:space="preserve">AEROSOL ROJO PINTURA FEN-223 </t>
  </si>
  <si>
    <t xml:space="preserve">AGUJA CAPOTERA LARGA </t>
  </si>
  <si>
    <t xml:space="preserve">ALAMBRE GALVANIZADO FEN-519 </t>
  </si>
  <si>
    <t xml:space="preserve">ALAMBRE NEGRO CALIBRE 18 FEN-1 </t>
  </si>
  <si>
    <t xml:space="preserve">ALICATES DE 8 FEN-62 </t>
  </si>
  <si>
    <t xml:space="preserve">ALMADENA DE 18 LBS FEN-63 </t>
  </si>
  <si>
    <t xml:space="preserve">ALMADENAS DE 12 LIBRAS FEN-64 </t>
  </si>
  <si>
    <t xml:space="preserve">AMARRE PARA TEJA FEN-65 </t>
  </si>
  <si>
    <t xml:space="preserve">ANGULO EN HIERRO 1/8 x 1 X 6 mts FEN-4 </t>
  </si>
  <si>
    <t xml:space="preserve">ANGULO EN HIERRO 2  X 1/4 X 6 mts FEN-5 </t>
  </si>
  <si>
    <t xml:space="preserve">ANGULO EN HIERRO 2  X 1/8 X 6 mts FEN-6 </t>
  </si>
  <si>
    <t xml:space="preserve">ANTICORROSIVO GRIS FEN-224 </t>
  </si>
  <si>
    <t xml:space="preserve">AZADON  CON CABO 3LBS FEN-68 </t>
  </si>
  <si>
    <t xml:space="preserve">AZUELA CON CABO DE 3LBS FEN-69 </t>
  </si>
  <si>
    <t xml:space="preserve">BALASTO 125W MERCURIO REDATANCIA </t>
  </si>
  <si>
    <t xml:space="preserve">BALASTO 250W   220V </t>
  </si>
  <si>
    <t xml:space="preserve">BALASTO LAMPARA FLUORESCENTE 40W ADD </t>
  </si>
  <si>
    <t xml:space="preserve">BALASTO T8 217-220 U </t>
  </si>
  <si>
    <t xml:space="preserve">BALASTRO 2X32 SLIM </t>
  </si>
  <si>
    <t xml:space="preserve">BALDE PARA CONSTRUCCION NEGROS FEN-70 </t>
  </si>
  <si>
    <t xml:space="preserve">BALDE PLASTICO 10 LITROS FEN-71 </t>
  </si>
  <si>
    <t xml:space="preserve">SEÑAL ANGOSTAMIENTO REDUCCION CARRIL A LA DERECHA Tamaño 75 cm. SPO-05 TABLERO </t>
  </si>
  <si>
    <t xml:space="preserve">SEÑAL BANDERERO AUXILIAR DE TRANSITO 60X60 CM. SPO-03 CON PEDESTAL </t>
  </si>
  <si>
    <t xml:space="preserve">BARRA 14 LBS FEN-72 </t>
  </si>
  <si>
    <t xml:space="preserve">BARRA DE SILICONA GRUESA FEN-74 </t>
  </si>
  <si>
    <t xml:space="preserve">BARRA PLASTICA FLEXIBLE (MALETIN) BPF </t>
  </si>
  <si>
    <t xml:space="preserve">SEÑAL SENTIDO UNICO DE CIRCULACION SR-38 75X 25 CON PEDESTAL </t>
  </si>
  <si>
    <t xml:space="preserve">BARRICADA DE LISTONES DE 2,4 X 1,5M CON 3 BANDAS DE LISTONES </t>
  </si>
  <si>
    <t xml:space="preserve">BISAGRA REDONDA DE 5/8 FEN-368 </t>
  </si>
  <si>
    <t xml:space="preserve">BISTURI INDUSTRIAL FEN-75 </t>
  </si>
  <si>
    <t xml:space="preserve">BOLARDO EN CONCRETO TIPO M60 FEN-306 </t>
  </si>
  <si>
    <t xml:space="preserve">BOLSA PLASTICA BLANCA 90*1,20 CM CALIBRE 2 MILS </t>
  </si>
  <si>
    <t xml:space="preserve">BOLSA PLASTICA NEGRA 90*1,20 CM CALIBRE 2 MILS </t>
  </si>
  <si>
    <t xml:space="preserve">BOLSA POLIETILENO NEGRO 60X80 FEN-445 </t>
  </si>
  <si>
    <t xml:space="preserve">BOLSAS PLASTICAS 25*35 alta densidad FEN-230 </t>
  </si>
  <si>
    <t xml:space="preserve">BOLSAS PLASTICAS TRANSP ALTA DENSI 48 CM DE ALTO Y 25 CM DE ANCHO c1 FEN-231 </t>
  </si>
  <si>
    <t xml:space="preserve">BOLSAS SELLO HERMETICO 25 CM X 35CM FEN-232 </t>
  </si>
  <si>
    <t xml:space="preserve">BOMBILLA FLUORESCENTE TAURUS 25W </t>
  </si>
  <si>
    <t xml:space="preserve">BOMBILLO 25W </t>
  </si>
  <si>
    <t xml:space="preserve">BOMBILLO LED POTENCIA 10W (VIDA UTIL 20000H) FEN-567 </t>
  </si>
  <si>
    <t xml:space="preserve">BOMBILLOS METALAR 400W FEN-463 </t>
  </si>
  <si>
    <t xml:space="preserve">BOQUILLA BLANCA PARA PORCELANATO FEN-517 </t>
  </si>
  <si>
    <t xml:space="preserve">BOQUILLA DE OXICORTE FEN-462 </t>
  </si>
  <si>
    <t xml:space="preserve">BOQUILLA SOLDAR 8MFA </t>
  </si>
  <si>
    <t xml:space="preserve">BREAKER INDUSTRIAL 3X120 AMPERIOS FEN-370 </t>
  </si>
  <si>
    <t xml:space="preserve">BROCA ACERO 1/2 </t>
  </si>
  <si>
    <t xml:space="preserve">BROCA ACERO 5/16 </t>
  </si>
  <si>
    <t xml:space="preserve">BROCA DE TUNGSTENO DE 1/4   FEN-610 </t>
  </si>
  <si>
    <t xml:space="preserve">BROCA MADERA 1/4 PULGADA FEN-606 </t>
  </si>
  <si>
    <t xml:space="preserve">BROCA MAMPOSTERIA 3/8X6  FEN-609 </t>
  </si>
  <si>
    <t xml:space="preserve">BROCA PARA LAMINA DE 1/4  FEN-587 </t>
  </si>
  <si>
    <t xml:space="preserve">BROCA PARA LAMINA DE 1/8  FEN-585 </t>
  </si>
  <si>
    <t xml:space="preserve">Broca para lamina de 3/8" FEN-588 </t>
  </si>
  <si>
    <t xml:space="preserve">BROCA TUNGSTENO 1/2 </t>
  </si>
  <si>
    <t xml:space="preserve">BROCA TUNGSTENO 3/16 </t>
  </si>
  <si>
    <t xml:space="preserve">BROCA TUNGSTENO 3/8 </t>
  </si>
  <si>
    <t xml:space="preserve">BROCA TUSTENO 3/4 FEN-439 </t>
  </si>
  <si>
    <t xml:space="preserve">BROCA TUSTENO 5/8 FEN-438 </t>
  </si>
  <si>
    <t xml:space="preserve">BROCHA DE NYLON DE 2 FEN-77 </t>
  </si>
  <si>
    <t xml:space="preserve">BROCHA DE NYLON DE 3 FEN-78 </t>
  </si>
  <si>
    <t xml:space="preserve">BROCHA DE NYLON DE 4 FEN-79 </t>
  </si>
  <si>
    <t xml:space="preserve">BRONCE FOSFORADO 2 </t>
  </si>
  <si>
    <t xml:space="preserve">BROQUERO DE 1/16 HASTA 1 FEN-80 </t>
  </si>
  <si>
    <t xml:space="preserve">BUJE  TUBERÍA PVC 1" A 1/2" </t>
  </si>
  <si>
    <t xml:space="preserve">BUJE 2X1 INTEGRAL </t>
  </si>
  <si>
    <t xml:space="preserve">BUJE GALVANIZADO DE 4 PULG  </t>
  </si>
  <si>
    <t xml:space="preserve">BUJE PVC 2" X 1-1/2 </t>
  </si>
  <si>
    <t xml:space="preserve">BUJES DE TUBERIA SANITARIA DE 4  FEN-529 </t>
  </si>
  <si>
    <t xml:space="preserve">CABLE 7 HILOS No 2 FEN-372 </t>
  </si>
  <si>
    <t xml:space="preserve">CABLE UPT CATEGORIA SE  FEN-373 </t>
  </si>
  <si>
    <t xml:space="preserve">CABO DE AZADON FEN-81 </t>
  </si>
  <si>
    <t xml:space="preserve">CABO PARA AZUELA FEN-84 </t>
  </si>
  <si>
    <t xml:space="preserve">CABO PARA PICA MADERA FEN-83 </t>
  </si>
  <si>
    <t xml:space="preserve">CABO REPUESTO PARA AHOYADORA FEN-85 </t>
  </si>
  <si>
    <t xml:space="preserve">CABUYA DE FIBRA POR ROLLOS  FEN-86 </t>
  </si>
  <si>
    <t xml:space="preserve">CABUYA FINA DE FIQUE FEN-87 </t>
  </si>
  <si>
    <t xml:space="preserve">CAJA 5800 </t>
  </si>
  <si>
    <t xml:space="preserve">CAJA DE 5800 EN PVC FEN-375 </t>
  </si>
  <si>
    <t xml:space="preserve">Caja toma 32 mm Blanca (Red de datos) FEN-573 </t>
  </si>
  <si>
    <t xml:space="preserve">CAJAS 5800 TIPO PESADO FEN-376 </t>
  </si>
  <si>
    <t xml:space="preserve">CAJAS OCTOGONALES FEN-377 </t>
  </si>
  <si>
    <t xml:space="preserve">CAJAS PARA AUTOMATICOS DE 4 POSICIONES  FEN-378 </t>
  </si>
  <si>
    <t xml:space="preserve">CALIBRADOR PIE DE REY FEN-449 </t>
  </si>
  <si>
    <t xml:space="preserve">CANASTILLA PASAJUNTAS  (SECCION 600.5.7.1.1.1 IDU-ET-2011), PARA PASADOR 1  </t>
  </si>
  <si>
    <t xml:space="preserve">CANASTILLA PASAJUNTAS SECC 600.5.7.1.1.1 IDU-ET-2011 FEN-349 ITEM 100 </t>
  </si>
  <si>
    <t xml:space="preserve">CANDADO 40 MM FEN-89 </t>
  </si>
  <si>
    <t xml:space="preserve">CANDADO 50 MM  FEN-90 </t>
  </si>
  <si>
    <t xml:space="preserve">CANECA DE GRASA  5GL (CUNETE) FEN-91 </t>
  </si>
  <si>
    <t xml:space="preserve">CAÑUELA PREFABRICADA A-120 FEN-338 </t>
  </si>
  <si>
    <t xml:space="preserve">CARBURO GRANULADO FEN-274 </t>
  </si>
  <si>
    <t xml:space="preserve">CARETA SOLDAR INTELIGENTE  FEN-447 </t>
  </si>
  <si>
    <t xml:space="preserve">CARRETILLA BOGGUI METAL PLATON TRABAJO A ALTA TEMP  </t>
  </si>
  <si>
    <t xml:space="preserve">CEPILLO EN ACERO CON MANGO GRATA REF. 4762 FEN-97 </t>
  </si>
  <si>
    <t xml:space="preserve">CEPILLO TEXTURIZADOR DE 60 </t>
  </si>
  <si>
    <t xml:space="preserve">CEPILLO TIPO EDIS 55 CM, 5 FILAS, AMARRE CON ALAMBRE, 60 CERDAS POR MOÑO FEN-98 </t>
  </si>
  <si>
    <t xml:space="preserve">Cerraduras de Sobreponer Austral FEN-602 </t>
  </si>
  <si>
    <t xml:space="preserve">CHAZO PLASTICO 3/16 </t>
  </si>
  <si>
    <t xml:space="preserve">CHAZO PLASTICO NEGRO 1/2 PULG </t>
  </si>
  <si>
    <t xml:space="preserve">CHAZO PLASTICO NEGRO 1/4 PULG </t>
  </si>
  <si>
    <t xml:space="preserve">CHAZO PLASTICO NEGRO 3/8 PULG </t>
  </si>
  <si>
    <t xml:space="preserve">CHAZO PUNTILLA 2" X 1/4" </t>
  </si>
  <si>
    <t xml:space="preserve">CHAZOS PLASTICOS DE 5/16CON TORNILLO FEN-384 </t>
  </si>
  <si>
    <t xml:space="preserve">CHEQUES DE 1  METALICOS  FEN-559 </t>
  </si>
  <si>
    <t xml:space="preserve">CHEQUES DE 1/2  METALICOS FEN-558 </t>
  </si>
  <si>
    <t xml:space="preserve">Cheques de 3/4" metalicos FEN-557 </t>
  </si>
  <si>
    <t xml:space="preserve">CIMBRA CALIBRE 18 FEN-101 </t>
  </si>
  <si>
    <t xml:space="preserve">CINTA AISLANTE 3M SUPER 33 FEN-374 (POR UNIDAD) </t>
  </si>
  <si>
    <t xml:space="preserve">CINTA AISLANTE DE VINILO 19MMx20MTSX 0,177MM FEN-104 </t>
  </si>
  <si>
    <t xml:space="preserve">CINTA DE ENMASCARAR 3/4 X 40MT FEN-105 </t>
  </si>
  <si>
    <t xml:space="preserve">CINTA DE TEFLON INDUSTRIAL  FEN-106 </t>
  </si>
  <si>
    <t xml:space="preserve">CINTA DEENMASCARAR 2 FEN-103 </t>
  </si>
  <si>
    <t xml:space="preserve">CINTA ESMASCARAR 1 X 40MT FEN-102 </t>
  </si>
  <si>
    <t xml:space="preserve">CINTA PARA SENALIZACION  ROLLO x 500 mts </t>
  </si>
  <si>
    <t xml:space="preserve">SEÑAL SENTIDO DOBLE DE CIRCULACION 75X25 SR-39 CON PEDESTAL </t>
  </si>
  <si>
    <t xml:space="preserve">CIZALLA GRANDE 36" FEN-107 </t>
  </si>
  <si>
    <t xml:space="preserve">CIZALLA PEQUEÑA DE 8" FEN 108 </t>
  </si>
  <si>
    <t xml:space="preserve">CLAVIJA EN CAUCHO </t>
  </si>
  <si>
    <t xml:space="preserve">CLAVIJAS CODELCA 3X50A FEN-474 </t>
  </si>
  <si>
    <t xml:space="preserve">CODO PVC 1/2 PRESION FEN-241 </t>
  </si>
  <si>
    <t xml:space="preserve">CODO PVC 3 PULG </t>
  </si>
  <si>
    <t xml:space="preserve">CODO SANITARIO CXC 4 FEN-242 </t>
  </si>
  <si>
    <t xml:space="preserve">CODO SANITARIO CXC 6 FEN-243 </t>
  </si>
  <si>
    <t xml:space="preserve">CODOS EN PVC DE 1  FEN-550 </t>
  </si>
  <si>
    <t xml:space="preserve">CODOS EN PVC EN 3/4  SANITARIO FEN-618 </t>
  </si>
  <si>
    <t xml:space="preserve">COLLARIN PVC DE 6  X 1/2 DE ACOMETIDA FEN-244 </t>
  </si>
  <si>
    <t xml:space="preserve">COLOR O ADITIVO MINERAL O SINTETICO  EN POLVO PARA CONCRETO. CAJA X 25 KG  COLOR ROJO FEN-48 </t>
  </si>
  <si>
    <t xml:space="preserve">COLOR O ADITIVO MINERAL O SINTETICO CAJA X 25 KG COL AMARILLO FEN-47 </t>
  </si>
  <si>
    <t xml:space="preserve">CONECTORES RJ 45 FEN-387 </t>
  </si>
  <si>
    <t xml:space="preserve">CONEXIÓN TANQUE DE 1" </t>
  </si>
  <si>
    <t xml:space="preserve">CONEXIÓN TANQUE DE 1/2" </t>
  </si>
  <si>
    <t xml:space="preserve">Cono plástico de 90cm. Con franja reflectiva según manual de señalización 2015 ministerio de transporte  </t>
  </si>
  <si>
    <t xml:space="preserve">CONO SEÑALIZACIÓN </t>
  </si>
  <si>
    <t xml:space="preserve">CONTACTO INSTANTANEO SCHNEIDER </t>
  </si>
  <si>
    <t xml:space="preserve">CORTAVIDRIOS </t>
  </si>
  <si>
    <t xml:space="preserve">COSTAL SIN COSTURAS X 100 MTS * 1,4M FEN-351 </t>
  </si>
  <si>
    <t xml:space="preserve">CUCHILLA REDONDA DENTADA PARA GUADAÑA 225mm*25mm FEN-109 </t>
  </si>
  <si>
    <t xml:space="preserve">CURVAS DE 2 CONDUIT PVC  FEN-388 </t>
  </si>
  <si>
    <t xml:space="preserve">DECAMETRO  30 mts FEN-110 </t>
  </si>
  <si>
    <t xml:space="preserve">DESENGRASANTE PARA LIMPIEZA  FEN-111 </t>
  </si>
  <si>
    <t xml:space="preserve">SEÑAL DESVIO DOBLE Tablero 60 cm SRO-02 </t>
  </si>
  <si>
    <t xml:space="preserve">SEÑAL FIN VIA CERRADA -SRO-01 TABLERO 60 CMS </t>
  </si>
  <si>
    <t xml:space="preserve">DISCO - PIEDRA  ESMERIL 7X 3/4 EN A36 FEN-113 </t>
  </si>
  <si>
    <t xml:space="preserve">DISCO ABRASIVO CORTE METAL 9   FEN-655 </t>
  </si>
  <si>
    <t xml:space="preserve">DISCO DIAMANTADO 14 DE 21 SEGMENTOS PARA CORTE CONCRETO FEN-112 </t>
  </si>
  <si>
    <t xml:space="preserve">DISCO DIAMANTADO 7 DE 21 SEGMENTOS PARA CORTE ADOQUIN FEN-339 </t>
  </si>
  <si>
    <t xml:space="preserve">DISCO DIAMANTADO PARA CORTE DE 4 1/2 </t>
  </si>
  <si>
    <t xml:space="preserve">DISCO PARA MADERA 4 1/2 PULG </t>
  </si>
  <si>
    <t xml:space="preserve">DISCOS FLOP FEN-514 </t>
  </si>
  <si>
    <t xml:space="preserve">Discos para tronzadora de 14" FEN-653 </t>
  </si>
  <si>
    <t xml:space="preserve">DUCHAS CON GRIFERIA  FEN 579 </t>
  </si>
  <si>
    <t xml:space="preserve">DURMIENTE DE 3CMX3CMX2,9M FEN-211 </t>
  </si>
  <si>
    <t xml:space="preserve">ENVASE PLASTICO DE 1 GALON FEN-392 </t>
  </si>
  <si>
    <t xml:space="preserve">ENVASE PLASTICO DE 5 GALONES FEN-393 </t>
  </si>
  <si>
    <t xml:space="preserve">EPOTOC 1-1 X 4MIL GRAMOS </t>
  </si>
  <si>
    <t xml:space="preserve">ESCOBA DE ESPARTO TUPIDA FEN-115 </t>
  </si>
  <si>
    <t xml:space="preserve">ESCUADRA ALUMINIO  FEN-461 </t>
  </si>
  <si>
    <t xml:space="preserve">ESMALTE ROJO y/o COLORES FEN-225 </t>
  </si>
  <si>
    <t xml:space="preserve">ESPATULA 5 FEN-116 </t>
  </si>
  <si>
    <t xml:space="preserve">ESTACAS DE 60CM DE 3X3 EN MADERA FEN-215 </t>
  </si>
  <si>
    <t xml:space="preserve">ESTOPA FEN-117 </t>
  </si>
  <si>
    <t xml:space="preserve">ESTUCO PLASTICO (BLANCO) FEN-516 </t>
  </si>
  <si>
    <t xml:space="preserve">FIN CONTRAFLUJO   </t>
  </si>
  <si>
    <t xml:space="preserve">FIN DE OBRA (109,60 x 70 cms) SIO-03F </t>
  </si>
  <si>
    <t xml:space="preserve">FIQUE  3/4  X 375 MTS FEN-118 </t>
  </si>
  <si>
    <t xml:space="preserve">FLEXOMETRO DE 5 MTS FEN-119 </t>
  </si>
  <si>
    <t xml:space="preserve">FLEXOMETRO DE 8 MTS FEN-120 </t>
  </si>
  <si>
    <t xml:space="preserve">FLOTA CANAL 6 PIES </t>
  </si>
  <si>
    <t xml:space="preserve">FUMIGADORA DE ESPALDA 20 LTS FEN-121 </t>
  </si>
  <si>
    <t xml:space="preserve">FUNDA PARA MACHETES  FEN-122 </t>
  </si>
  <si>
    <t xml:space="preserve">GANCHO PARA TEJA FEN-123 </t>
  </si>
  <si>
    <t xml:space="preserve">GANCHOS PEQUENOS TIPO CANCAMO O ARMELLA FEN-124 </t>
  </si>
  <si>
    <t xml:space="preserve">GEODREN VIAL TB 100MM 1.00 mts  </t>
  </si>
  <si>
    <t xml:space="preserve">GEOTEXTIL NT 1600 FEN-286 </t>
  </si>
  <si>
    <t>metro</t>
  </si>
  <si>
    <t xml:space="preserve">GEOTEXTIL NT 1800 x 380 mts FEN-287 </t>
  </si>
  <si>
    <t xml:space="preserve">GEOTEXTIL NT 2500 FEN-288 </t>
  </si>
  <si>
    <t xml:space="preserve">GEOTEXTIL NT 4000 FEN-289 </t>
  </si>
  <si>
    <t xml:space="preserve">GEOTEXTIL TEJIDO 4000 HP570 4,57-91,4 </t>
  </si>
  <si>
    <t xml:space="preserve">GRAFITO X 30g FCO </t>
  </si>
  <si>
    <t xml:space="preserve">GRAPA 1 1/4 (ANCLAJE PARA ALAMBRE DE PUAS) FEN-126 </t>
  </si>
  <si>
    <t xml:space="preserve">GRAPA DOBLE TORNILLO PARA TUBO DE 1/2 FEN-394 </t>
  </si>
  <si>
    <t xml:space="preserve">GRAPA TIERRA PARA SOLDAR </t>
  </si>
  <si>
    <t xml:space="preserve">GUANTE DIELECTRICO DE 15 KV CON GUANTE DE PROTECCION Y ANTISUDORACION FEN-128 </t>
  </si>
  <si>
    <t xml:space="preserve">GUANTES CAUCHO </t>
  </si>
  <si>
    <t xml:space="preserve">GUANTES TIPO INGENIERO REFORZADO FEN-129 </t>
  </si>
  <si>
    <t xml:space="preserve">GUAYA DE 3/8 FEN-130 </t>
  </si>
  <si>
    <t xml:space="preserve">HACHAS CON CABO FEN-131 </t>
  </si>
  <si>
    <t xml:space="preserve">HOJA PARA SEGUETA FEN-132 </t>
  </si>
  <si>
    <t xml:space="preserve">HOJA SEGUETA 18 PULG  </t>
  </si>
  <si>
    <t xml:space="preserve">HOJA SEGUETA 20" X 1/2 </t>
  </si>
  <si>
    <t xml:space="preserve">HOMBRE SOLO FEN-133 </t>
  </si>
  <si>
    <t xml:space="preserve">Interruptor Sencillo de 30 Amp. FEN-649 </t>
  </si>
  <si>
    <t xml:space="preserve">INYECTORA DE GRASA  FEN-444 </t>
  </si>
  <si>
    <t xml:space="preserve">JUEGO ACCESORIOS BAÑO </t>
  </si>
  <si>
    <t xml:space="preserve">JUEGO DE ATORNILLADORES PALA Y ESTRELLA FEN-134 </t>
  </si>
  <si>
    <t xml:space="preserve">JUEGO DE COPAS HASTA 1 FEN-135 </t>
  </si>
  <si>
    <t xml:space="preserve">JUEGO DE LLAVES BRISTOL FEN-136 </t>
  </si>
  <si>
    <t xml:space="preserve">JUEGO DE LLAVES MIXTAS HASTA 1 FEN-137 </t>
  </si>
  <si>
    <t xml:space="preserve">JUEGO MACHUELOS DE 3/16 - 1/4 - 3/8 Y 1/2 FEN-138 </t>
  </si>
  <si>
    <t xml:space="preserve">KIT GRIFERÍA LAVAPLATOS </t>
  </si>
  <si>
    <t xml:space="preserve">KIT SILLA YE 10 A 6 FEN-246 </t>
  </si>
  <si>
    <t xml:space="preserve">KIT SILLA YE 14 A 6 </t>
  </si>
  <si>
    <t xml:space="preserve">KIT SILLA YEE 12 A 6 FEN-245 </t>
  </si>
  <si>
    <t xml:space="preserve">LADRILLO RECOCIDO  </t>
  </si>
  <si>
    <t xml:space="preserve">LAMINA ACANALADA 2" X 3m </t>
  </si>
  <si>
    <t xml:space="preserve">LAMINA DE ICOPOR e=1CM FEN-330 </t>
  </si>
  <si>
    <t xml:space="preserve">LAMINA HIERRO 1,2MX2,4MX3,16" </t>
  </si>
  <si>
    <t xml:space="preserve">LAVAMANOS DE SOBREPONER, CON GRIFERIA, TIPO MARSELLA DE CORONA CON LLAVE AHORRADORA DE AGUA, BLANCO FEN-540 </t>
  </si>
  <si>
    <t xml:space="preserve">LAVAMANOS SIN GRIFERIA </t>
  </si>
  <si>
    <t xml:space="preserve">LIJA  FEN-401 </t>
  </si>
  <si>
    <t xml:space="preserve">LIJA ROLLO </t>
  </si>
  <si>
    <t xml:space="preserve">LIMA 1/2 CANA DE GRANO DELGADO 10 FEN-140 </t>
  </si>
  <si>
    <t xml:space="preserve">LIMA PLANA 10 BASTARDA FEN-141 </t>
  </si>
  <si>
    <t xml:space="preserve">LIMA PLANA SEMIREDONDAS 8 FEN-142 </t>
  </si>
  <si>
    <t xml:space="preserve">LIMA RABO DE RUNCHO 6" </t>
  </si>
  <si>
    <t xml:space="preserve">LIMA REDONDA 10 FEN-143 </t>
  </si>
  <si>
    <t xml:space="preserve">LIMA REDONDA 6 FEN-144 </t>
  </si>
  <si>
    <t xml:space="preserve">LIMA REDONDA 8 FEN-145 </t>
  </si>
  <si>
    <t xml:space="preserve">LIMA SEMI REDONDA 6 PULG </t>
  </si>
  <si>
    <t xml:space="preserve">LIMA TRIANGULAR DE 6  CON CABO FEN-146 </t>
  </si>
  <si>
    <t xml:space="preserve">LIMPIA BOQUILLA DE OXICORTE FEN-147 </t>
  </si>
  <si>
    <t xml:space="preserve">LIMPIADOR PVC 1/4 gal FEN-247 </t>
  </si>
  <si>
    <t xml:space="preserve">LISTON EN ORDINARIO 1cm X 3cm X 1m FEN-217 </t>
  </si>
  <si>
    <t xml:space="preserve">LLANA METALICA LISA FEN-149 </t>
  </si>
  <si>
    <t xml:space="preserve">LLAVE PERNO 1 1/4" 1 1/16" </t>
  </si>
  <si>
    <t xml:space="preserve">LLAVE TIPO JARDÍN  FEN-402 </t>
  </si>
  <si>
    <t xml:space="preserve">LLAVE VIRGEN PARA CERRADURA </t>
  </si>
  <si>
    <t xml:space="preserve">LLAVES AHORRADORAS DE AGUA PARA ORINAL (TIPO PUSH) FEN-569 </t>
  </si>
  <si>
    <t xml:space="preserve">LONAS DE FIBRA 80CM*100CM FEN-148 </t>
  </si>
  <si>
    <t xml:space="preserve">LOSETA DE ENCAMINAMIENTO PREFABR (GUIA) DE 0.40 X 0.40 M </t>
  </si>
  <si>
    <t xml:space="preserve">MACETA DE 4 LBS FEN-150 </t>
  </si>
  <si>
    <t xml:space="preserve">MACETA DE 6 LBS FEN-340 </t>
  </si>
  <si>
    <t xml:space="preserve">MACHETES TRES CANALES 20 FEN-151 </t>
  </si>
  <si>
    <t xml:space="preserve">Maletín plástico de base de 45 cm por 200 cm y altura de 90 cm, con material reflectivo tipo IV o superior color blanco, según establece manual de señalización 2015 ministerio de transporte  </t>
  </si>
  <si>
    <t xml:space="preserve">MALLA ELECTRO SOLDADA E047 3MM 18MT FEN-21 </t>
  </si>
  <si>
    <t xml:space="preserve">MALLA GALLINERO (MALLA HEX CAL 0,65MM, HUEO DE 1; H=1.50M LONGITUD 36M) FEN-357 </t>
  </si>
  <si>
    <t xml:space="preserve">MALLA GAVION 2 X 1 X1 HUECO 8CNM CALIBRE12 FEN-22 </t>
  </si>
  <si>
    <t xml:space="preserve">MANGUERA ACOMETIDA DE 3/4 presion polietileno FEN-248 por metro </t>
  </si>
  <si>
    <t xml:space="preserve">MANGUERA ALTA PRESION  1/2 polietileno FEN-249 </t>
  </si>
  <si>
    <t xml:space="preserve">MANGUERA CON BOQUILLA P/INYECTORA FEN-451 </t>
  </si>
  <si>
    <t xml:space="preserve">MANGUERA DE NIVELE 1/2   FEN-341 </t>
  </si>
  <si>
    <t xml:space="preserve">MANGUERA DE NIVELES 3/8  FEN-152 </t>
  </si>
  <si>
    <t xml:space="preserve">MANGUERA PARA JARDÍN X 50m </t>
  </si>
  <si>
    <t xml:space="preserve">MANIJA DESCARGA SANITARIO </t>
  </si>
  <si>
    <t xml:space="preserve">MANIJAS PARA VENTANA FEN-403 </t>
  </si>
  <si>
    <t xml:space="preserve">MANILA ALGODÓN CALIBRE 1/2X 200MTS FIQUE FEN-153 </t>
  </si>
  <si>
    <t xml:space="preserve">MANILA ALGODÓN CALIBRE 13 X 120MTS FEN-154 </t>
  </si>
  <si>
    <t xml:space="preserve">MARCO PARA SEGUETA FEN-155 </t>
  </si>
  <si>
    <t xml:space="preserve">MARCO PUERTA CALIBRE 18 FEN-510 </t>
  </si>
  <si>
    <t xml:space="preserve">MARCO SUMIDERO NORMA NP 023(83,5X45,5X14) FEN-312 </t>
  </si>
  <si>
    <t xml:space="preserve">MARCO VENTANA X 6 MM (TIPO ALUMINIO CALIBRE 18) FEN 508 </t>
  </si>
  <si>
    <t xml:space="preserve">MARCO ZOQUEADOR PARA CONSTRUCCIÓN DE 24 FEN-404 </t>
  </si>
  <si>
    <t xml:space="preserve">MARIPOSA GRIFO </t>
  </si>
  <si>
    <t xml:space="preserve">MARTILLO PATADECABRA  FEN-157 </t>
  </si>
  <si>
    <t xml:space="preserve">MASILLA Y CATALIZADOR FEN-515 </t>
  </si>
  <si>
    <t xml:space="preserve">MELAZA  30 KG FEN-158 </t>
  </si>
  <si>
    <t xml:space="preserve">MINERAL ROJO ECONOMICO FEN-159 </t>
  </si>
  <si>
    <t xml:space="preserve">MIPLE GALVANIZADO DE 1/2 X 7CMS FEN-406 </t>
  </si>
  <si>
    <t xml:space="preserve">NIPLE ROSCADO  DE 1 1/2X4 LONG FEN-203 </t>
  </si>
  <si>
    <t xml:space="preserve">NIPLE ROSCADO  DE 1X4 LONG FEN-204 </t>
  </si>
  <si>
    <t xml:space="preserve">NIVEL DE ALUMINIO 18 FEN-161 </t>
  </si>
  <si>
    <t xml:space="preserve">NO PASE (75 CMS) SR-04F SR-04 PARA COLOCAR LIBRE </t>
  </si>
  <si>
    <t xml:space="preserve">NYLON 80 LBS FEN-162 </t>
  </si>
  <si>
    <t xml:space="preserve">SEÑAL OBRA EN LA VIA A 50 MTS (91X42 SIO-01 CON PEDESTAL </t>
  </si>
  <si>
    <t xml:space="preserve">ORINAL MEDIANO TIPO CORONA CON GRIFERIA Y DISPOSITIVO DE AHORRO DE AGUA, BLANCO  FEN-541 </t>
  </si>
  <si>
    <t xml:space="preserve">PALA CUADRADA No.2 CON CABO FEN-163 </t>
  </si>
  <si>
    <t xml:space="preserve">PALA REDONDA No.2 CON CABO FEN-165 </t>
  </si>
  <si>
    <t xml:space="preserve">PALA REDONDA No.4 CON CABO FEN-166 </t>
  </si>
  <si>
    <t xml:space="preserve">PALAS AHOYADORAS FEN-167 </t>
  </si>
  <si>
    <t xml:space="preserve">PALINES CON CABO FEN-168 </t>
  </si>
  <si>
    <t xml:space="preserve">PALUSTRE N° 8 FEN-169 </t>
  </si>
  <si>
    <t xml:space="preserve">PALUSTRE No 9 FEN-170 </t>
  </si>
  <si>
    <t xml:space="preserve">PASADOR LISO 1" ACERO 420 MPÁ L-0,35M </t>
  </si>
  <si>
    <t xml:space="preserve">PASADOR LISO 1", ACERO 420 Mpa L= 0.35m FEN-346 </t>
  </si>
  <si>
    <t xml:space="preserve">PASADOR LISO 3/4", ACERO 420 Mpa L= 0.35m FEN-347 </t>
  </si>
  <si>
    <t xml:space="preserve">SEÑAL PASO UNO A UNO SRO-03 TABLERO 60 CMS </t>
  </si>
  <si>
    <t xml:space="preserve">PEDESTAL EN ANGULO PARA TABLERO </t>
  </si>
  <si>
    <t xml:space="preserve">PEGACOR BLANCO LISTA 25 KG FEN-604 </t>
  </si>
  <si>
    <t xml:space="preserve">PEGANTE BOXER </t>
  </si>
  <si>
    <t xml:space="preserve">PIOLA CALIBRE 18 x 750 MTS FEN-172 </t>
  </si>
  <si>
    <t xml:space="preserve">PISTOLA CALAFATEO CAPACIDAD 300CC FEN-173 </t>
  </si>
  <si>
    <t xml:space="preserve">PISTOLAS DE SILICONA GRUESA FEN-175 </t>
  </si>
  <si>
    <t xml:space="preserve">PLASTICO INVERNADERO 3MTS X 140 METROS FEN-233 </t>
  </si>
  <si>
    <t xml:space="preserve">PLATINA METALICA 1 1/4 X 1/4 X 6M FEN-23 </t>
  </si>
  <si>
    <t xml:space="preserve">PLATINA METALICA 1" X 3/8" X 6M FEN-25 </t>
  </si>
  <si>
    <t xml:space="preserve">PLATINA METALICA 2 X 3/8 X 6M FEN-27 </t>
  </si>
  <si>
    <t xml:space="preserve">PLATON DE ALUMINIO DE  20 CM DE DIAMETRO Y ALTURA ENTRE 8 Y 10 CM FEN-205 </t>
  </si>
  <si>
    <t xml:space="preserve">PLATÓN DE ALUMINIO DE 25 CM DE DIÁMETRO Y ALTURA ENTRE 8 Y 10 CM  FEN-206 </t>
  </si>
  <si>
    <t xml:space="preserve">PLATON DE ALUMINIO DE 30 CM DE DIAMETRO Y ALTURA ENTRE 8 Y 10 CM FEN-207 </t>
  </si>
  <si>
    <t xml:space="preserve">PLATÓN DE ALUMINIO DE 40 CM DE DIÁMETRO Y ALTURA ENTRE 8 Y 10 CM FEN-208 </t>
  </si>
  <si>
    <t xml:space="preserve">PLATON DE ALUMINIO DE 15 CM DE DIAMETRO Y ALTURA ENTRE 8 Y 10 CM FEN-209 </t>
  </si>
  <si>
    <t xml:space="preserve">PLOMADA 16OZ FEN-176 </t>
  </si>
  <si>
    <t xml:space="preserve">POLIETILENO NEGRO 8 M DE ANCHO C 8 FEN-235 </t>
  </si>
  <si>
    <t xml:space="preserve">POLISOMBRA AZUL X4MTS ANCHO 47% FEN-236 </t>
  </si>
  <si>
    <t xml:space="preserve">POLISOMBRA VERDE DE 2,10 DE ALTO X 250 MTS FEN-238 </t>
  </si>
  <si>
    <t xml:space="preserve">PORRO 18 lbs </t>
  </si>
  <si>
    <t xml:space="preserve">PUNTERO DE ACERO DE 30 CM FEN-178 </t>
  </si>
  <si>
    <t xml:space="preserve">PUNTILLA 1 CC FEN-181 </t>
  </si>
  <si>
    <t xml:space="preserve">PUNTILLA 2 1/2  CC FEN-184 </t>
  </si>
  <si>
    <t xml:space="preserve">PUNTILLA 2 cc FEN-183 </t>
  </si>
  <si>
    <t xml:space="preserve">PUNTILLA 3 1/2 CC FEN-186 </t>
  </si>
  <si>
    <t xml:space="preserve">PUNTILLA 3 CC FEN-185 </t>
  </si>
  <si>
    <t xml:space="preserve">PUNTILLA DE ACERO DE 2 C.C. FEN-179 </t>
  </si>
  <si>
    <t xml:space="preserve">PUNTILLA DE ACERO DE 3  C.C. FEN-180 </t>
  </si>
  <si>
    <t xml:space="preserve">PUNTILLAS 1-1/2 CC FEN-182 </t>
  </si>
  <si>
    <t xml:space="preserve">QUINTAL DE ALAMBRE DE PUAS  FEN-28 </t>
  </si>
  <si>
    <t xml:space="preserve">REGISTRO 1/2 PULG </t>
  </si>
  <si>
    <t xml:space="preserve">Registro de paso Metálicos de 1/2" FEN-625 </t>
  </si>
  <si>
    <t xml:space="preserve">REGISTRO DE PASO METALICOS DE 3/4  FEN-626 </t>
  </si>
  <si>
    <t xml:space="preserve">REGISTRO DUCHA 1/2" </t>
  </si>
  <si>
    <t xml:space="preserve">REGISTROS DE PASO DE 1  METALICOS FEN-546 </t>
  </si>
  <si>
    <t xml:space="preserve">REJILLA  SUMIDERO NORMA NP-023(83,5X45,5X14) FEN-315 </t>
  </si>
  <si>
    <t xml:space="preserve">REJILLA 2 ALUMINIO PLANA FEN-596 </t>
  </si>
  <si>
    <t xml:space="preserve">REJILLA PLANA DE ALUMINIO DE 3  FEN-665 </t>
  </si>
  <si>
    <t xml:space="preserve">REJILLA S 3 X 2 ALUMINIO SIFON FEN-597 </t>
  </si>
  <si>
    <t xml:space="preserve">REJILLA S 3 X 2 PLASTICA SIFON FEN-659 </t>
  </si>
  <si>
    <t xml:space="preserve">REPARADUCTOS 4 X 2,9MTS FEN-251 </t>
  </si>
  <si>
    <t xml:space="preserve">REPISA DE 10cmX4CMx3mts EN MADERA FEN-219 </t>
  </si>
  <si>
    <t xml:space="preserve">RESPALDO DE JUNTAS DILATA PREFORMADO (6MM)  FEN-50 </t>
  </si>
  <si>
    <t xml:space="preserve">RETARDANTE DE EVAPORACION DE ACABADOS CONCRETOS 20KG  FEN-53 </t>
  </si>
  <si>
    <t xml:space="preserve">RODILLOS DE FELPA GRANDES 9 FEN-187 </t>
  </si>
  <si>
    <t xml:space="preserve">ROLLO ALAMBRE N°10 ROJO  FEN-410 </t>
  </si>
  <si>
    <t xml:space="preserve">ROLLO ALAMBRE N°10 VERDE FEN-411 </t>
  </si>
  <si>
    <t xml:space="preserve">ROLLO DE ALAMBRE No12 NEGRO  FEN-412 </t>
  </si>
  <si>
    <t xml:space="preserve">ROLLOS ALAMBRE No14 VERDE  FEN-413 </t>
  </si>
  <si>
    <t xml:space="preserve">ROLLOS DE ALAMBRE No10 BLANCO </t>
  </si>
  <si>
    <t xml:space="preserve">ROLLOS DE ALAMBRE No12 BLANCO  FEN-415 </t>
  </si>
  <si>
    <t xml:space="preserve">ROSETA PORCELANA ALTA RESISTENCIA </t>
  </si>
  <si>
    <t xml:space="preserve">ROUNDUP HERBICIDA  FEN-188 </t>
  </si>
  <si>
    <t xml:space="preserve">SANITARIO TIPO AQUA PRO ALONGADO COLOR BLANCO, CON GRIFERIA.    FEN-571 </t>
  </si>
  <si>
    <t xml:space="preserve">SARDINEL A-10 (50X20X80CM) FEN-316 </t>
  </si>
  <si>
    <t xml:space="preserve">SARDINEL CHAFLANADO A-100 (50X20X59CM) IZQUIERDO y derechos FEN-317 </t>
  </si>
  <si>
    <t xml:space="preserve">SARDINEL PREFABRICADO A-80 (80X20X35 CM) FEN-318 </t>
  </si>
  <si>
    <t xml:space="preserve">SARDINEL PREFABRICADO A-85 (80X20X35) FEN-319 </t>
  </si>
  <si>
    <t xml:space="preserve">SELLADOR ELASTICO CON BASE EN POLIURETANO X 300cc </t>
  </si>
  <si>
    <t xml:space="preserve">SEMICODOS EN PVC 3  SANITARIO FEN-616 </t>
  </si>
  <si>
    <t xml:space="preserve">SEMICODOS EN PVC DE 1  FEN-552 </t>
  </si>
  <si>
    <t xml:space="preserve">SEMICODOS EN PVC DE 1/2  FEN-553 </t>
  </si>
  <si>
    <t xml:space="preserve">SEMICODOS EN PVC EN 4  SANITARIO FEN-617 </t>
  </si>
  <si>
    <t xml:space="preserve">SEMICODOS SANITARIO EN PVC DE 6" </t>
  </si>
  <si>
    <t xml:space="preserve">SEÑAL SENDERO PEATONAL CON FLECHA AL FRENTE SIO-05 CON PEDESTAL 75X31 </t>
  </si>
  <si>
    <t xml:space="preserve">SENAL LUMINOSA FLECHA CON OPCION DE ENCENDIDO CONTINUO E INTERMITENTE, 50X140CM </t>
  </si>
  <si>
    <t xml:space="preserve">SEÑAL TRIANGULO REFLECTIVO KIT CARRETERA </t>
  </si>
  <si>
    <t xml:space="preserve">SEÑAL TRABAJOS EN LA VIA. TAMAÑO 71X45 CM. SPO-01 CON PEDESTAL </t>
  </si>
  <si>
    <t xml:space="preserve">SEÑAL SENDERO PEATONAL. IZQUIERDA FLECHA 75X31 SIO-05 CON PEDESTAL </t>
  </si>
  <si>
    <t xml:space="preserve">SEÑAL VIA CERRADA A 50M 100X45. SIO-05. CON PEDESTAL </t>
  </si>
  <si>
    <t xml:space="preserve">SEÑALES CON TEXTOS ESPECIFICOS SIO-05-TEF SIO 05 </t>
  </si>
  <si>
    <t xml:space="preserve">SERRUCHO 24  FEN-189 </t>
  </si>
  <si>
    <t xml:space="preserve">SERRUCHO DE 20 FEN-190 </t>
  </si>
  <si>
    <t xml:space="preserve">SIFON FLEXIBLE </t>
  </si>
  <si>
    <t xml:space="preserve">SIFON PVC SANITARIO DE 3  FEN-666 </t>
  </si>
  <si>
    <t xml:space="preserve">SIFONES 2  FEN-570 </t>
  </si>
  <si>
    <t xml:space="preserve">SIKA URETANO COMPUESTO A </t>
  </si>
  <si>
    <t xml:space="preserve">SIKA URETANO COMPUESTO B </t>
  </si>
  <si>
    <t xml:space="preserve">SIKADUR 32 PRIMER 3 KILOS SIKA FEN-664 </t>
  </si>
  <si>
    <t xml:space="preserve">SOLDADURA 6013 1/8 FEN-277 </t>
  </si>
  <si>
    <t xml:space="preserve">SOLDADURA 70-18 DE 1/8 FEN-279 </t>
  </si>
  <si>
    <t xml:space="preserve">SOLDADURA EN BARRA   7018X 5/32 FEN-278 </t>
  </si>
  <si>
    <t xml:space="preserve">SOLDADURA NIQUEL 100X 1/8 FEN-276 </t>
  </si>
  <si>
    <t xml:space="preserve">SOLDADURA PVC 1/4 gal FEN-252 </t>
  </si>
  <si>
    <t xml:space="preserve">SOPORTE TRÍPODE EN ANGULO DE 1-1/2 X1-1/2 PARA COLOCACION DE TABLEROS MOVILES </t>
  </si>
  <si>
    <t xml:space="preserve">SWITC INTERNET 5 PUERTOS </t>
  </si>
  <si>
    <t xml:space="preserve">T  EN PVC DE 1  FEN-549 </t>
  </si>
  <si>
    <t xml:space="preserve">T  EN PVC EN 3/4  FEN-619 </t>
  </si>
  <si>
    <t xml:space="preserve">T PVC DE 12" </t>
  </si>
  <si>
    <t xml:space="preserve">TABLA BURRA DE 3M X 0,30 M ORDINARIO FEN-220 </t>
  </si>
  <si>
    <t xml:space="preserve">TABLA DE 30X 2,8 DE AMARILLO FEN-221 </t>
  </si>
  <si>
    <t xml:space="preserve">TAblero en lámina galvanizada C- 16, material reflectivo tipo Alta Intensidad Tipo IV o superior (Incluye elementos de fijación). Tamaño según normatividad vigente para vías menores de 50kph
 SIO-05 DESVIO </t>
  </si>
  <si>
    <t xml:space="preserve">SEÑAL OBRA EN LA VÍA A 50m-91X42CM. SIO-01 TABLERO </t>
  </si>
  <si>
    <t xml:space="preserve">TABLERO TRIFASICO DE 24 CIRCUITOS CON ESPACIO PARA TOTALIZADOR FEN-419 </t>
  </si>
  <si>
    <t xml:space="preserve">TABLETA PISO gres 33x33, 35x35 FEN-303 </t>
  </si>
  <si>
    <t xml:space="preserve">TACOS ENCHUFABLES DE 20 AMPERIOS  FEN-420 ITEM 420 </t>
  </si>
  <si>
    <t xml:space="preserve">Tapa para caja toma 32 mm blanca (Red de datos) FEN-574 </t>
  </si>
  <si>
    <t xml:space="preserve">TAPA PARA POZO TIPO EAAB 70 </t>
  </si>
  <si>
    <t xml:space="preserve">TAPAS DE REGISTROS PLASTICOS DE 20CM X20CM FEN-535 </t>
  </si>
  <si>
    <t xml:space="preserve">TAPON 3 GALVANIZADO HEMBRA FEN-192 </t>
  </si>
  <si>
    <t xml:space="preserve">TAPON DRENAJE CORRUGADO 100mm FEN-293 </t>
  </si>
  <si>
    <t xml:space="preserve">TAPON PVC 3" </t>
  </si>
  <si>
    <t xml:space="preserve">TAPON SOLDADO PVC 1/2 PRESION FEN-253 </t>
  </si>
  <si>
    <t xml:space="preserve">TAPON TANQUE SANITARIO </t>
  </si>
  <si>
    <t xml:space="preserve">TAPONES DE ROSCA PVC DE 2  SANITARIA FEN-564 </t>
  </si>
  <si>
    <t xml:space="preserve">TEE PVC 1/2 presion FEN-254 </t>
  </si>
  <si>
    <t xml:space="preserve">TEJA TIPO P3  TRANSLUCIDA N° 10 FEN-423 </t>
  </si>
  <si>
    <t xml:space="preserve">TEJA TIPO P7 FIBROCEMENTO N° 10 FEN-424 </t>
  </si>
  <si>
    <t xml:space="preserve">TERMINAL CONDUIT PVC 2" </t>
  </si>
  <si>
    <t xml:space="preserve">TERMINALES 3/4  EMT FEN-476 </t>
  </si>
  <si>
    <t xml:space="preserve">TERMINALES CONDUIT DE ½  FEN-425 </t>
  </si>
  <si>
    <t xml:space="preserve">TERMINALES CONDUIT PVC DE ¾ FEN-426 </t>
  </si>
  <si>
    <t xml:space="preserve">TERMINALES PARA CABLE 2/0 FEN-477 ITEM 477 </t>
  </si>
  <si>
    <t xml:space="preserve">TERMINALES PARA CABLE No2, 3 M PARA PONCHAR FEN-427 </t>
  </si>
  <si>
    <t xml:space="preserve">TERMINALES PARA TUBO DE 2 FEN-428 </t>
  </si>
  <si>
    <t xml:space="preserve">TERMINALES PARA TUBO EMT DE ¿ 1  FEN-661 </t>
  </si>
  <si>
    <t xml:space="preserve">TERMOMETRO DE CARATULA 3 , BULBO 9 HASTA 300°C FEN-193 </t>
  </si>
  <si>
    <t xml:space="preserve">THINNER  FEN-228 </t>
  </si>
  <si>
    <t xml:space="preserve">TIJERAS GRANDES PARA PODA FEN-194 </t>
  </si>
  <si>
    <t xml:space="preserve">TIJERAS PARA JARDINERIA FEN-195 </t>
  </si>
  <si>
    <t xml:space="preserve">TOMA DE CAUCHO </t>
  </si>
  <si>
    <t xml:space="preserve">TOMA DOBLE BLANCA CON TAPA </t>
  </si>
  <si>
    <t xml:space="preserve">TOMA TRIFILAR 20A / 250 V </t>
  </si>
  <si>
    <t xml:space="preserve">TOMACAORRIENTRE DOBLE POLO A TIERRA COLOR NARANJA FEN-429 </t>
  </si>
  <si>
    <t xml:space="preserve">TOMAS LEVINGTON DE 15 AMPERIOS CON POLO A TIERRA  FEN-430 </t>
  </si>
  <si>
    <t xml:space="preserve">TORNILLO PERNO 1/2" X 1-1/2" </t>
  </si>
  <si>
    <t xml:space="preserve">TORNILLOS TUERCA Y ARANDELA 1/2X 2-1/2 G.5 FEN-198 </t>
  </si>
  <si>
    <t xml:space="preserve">TORNILLOS TUERCA Y ARANDELA 5/8"X 3-1/2" G.5 FEN-199 </t>
  </si>
  <si>
    <t xml:space="preserve">TORNILLOS TUERCA Y ARANDELA 5/8"X2-1/2" G.5 FEN-200 </t>
  </si>
  <si>
    <t xml:space="preserve">TUBERIA DE CONCRETO SIMPLE  D= 6", CLASE 2, L=1,25M FEN-323 </t>
  </si>
  <si>
    <t xml:space="preserve">TUBERIA DE CONCRETO SIMPLE  D= 8 ", CLASE2; L=1,25M FEN-324 </t>
  </si>
  <si>
    <t xml:space="preserve">TUBERIA DE CONCRETO SIMPLE NORMA 1022 ICONTEC D= 10 ", CLASE 2, L=1,25M FEN-325 </t>
  </si>
  <si>
    <t xml:space="preserve">TUBERIA DE CONCRETO SIMPLE NORMA 1022 ICONTEC D=24", CLASE 2, L=1,25M FEN-326 </t>
  </si>
  <si>
    <t xml:space="preserve">TUBERIA DRENAJE 100MM  5M CARRETERA CON UNION C/FILTRO FEN-295 </t>
  </si>
  <si>
    <t xml:space="preserve">TUBERIA DRENAJE 65MM 5M CARRETERA CON UNION C /FILTRO FEN-296 </t>
  </si>
  <si>
    <t xml:space="preserve">TUBERIA ELECTRICA METALICA  EMT DE 3/4   FEN-490 </t>
  </si>
  <si>
    <t xml:space="preserve">Tuberia PVC 3 PULGADAS sanitaria x 6 m. FEN-614 </t>
  </si>
  <si>
    <t xml:space="preserve">TUBERIA PVC CONDUIT DE 1/2X3M FEN-256 </t>
  </si>
  <si>
    <t xml:space="preserve">TUBERIA PVC CONDUIT DE 1X3M FEN-255 </t>
  </si>
  <si>
    <t xml:space="preserve">TUBERIA PVC D=1 1/2 PRESION X 6METROS FEN-332 </t>
  </si>
  <si>
    <t xml:space="preserve">TUBERIA PVC D=1 1/2 SANITARIA X 6M FEN-331 </t>
  </si>
  <si>
    <t xml:space="preserve">TUBERIA PVC U.M. EXT CORRUGADO/INT LISO  ALCANTA D= 160 MM (6) X 6M FEN-258 </t>
  </si>
  <si>
    <t xml:space="preserve">TUBERIA PVC U.M. EXT CORRUGADO/INT LISO  ALCANTA D=110 MM (4) X 6M FEN-257 </t>
  </si>
  <si>
    <t xml:space="preserve">TUBERIA PVC U.M. EXT CORRUGADO/INT LISO  ALCANTA D=24X 6,5 M FEN-262 </t>
  </si>
  <si>
    <t xml:space="preserve">TUBERIA PVC U.M. EXT CORRUGADO/INT LISO  ALCANTARILLADO D= 315 MM (12) X6M FEN-261 </t>
  </si>
  <si>
    <t xml:space="preserve">TUBERIA PVC UM NORMA NTC 382 D=3 RDE 21 X 6MTS FEN-333 </t>
  </si>
  <si>
    <t xml:space="preserve">TUBO 3 1/2 PULG X 6m </t>
  </si>
  <si>
    <t xml:space="preserve">TUBO CONDUIT PVC DE 1 FEN-638 </t>
  </si>
  <si>
    <t xml:space="preserve">TUBO CUADRADO 1 PULG X 3m </t>
  </si>
  <si>
    <t xml:space="preserve">TUBO ELECTRICO 1/2" GALVANIZADO </t>
  </si>
  <si>
    <t xml:space="preserve">TUBO EMT 5/8  </t>
  </si>
  <si>
    <t xml:space="preserve">TUBO EMT DE 1  ¿  FEN-660 </t>
  </si>
  <si>
    <t xml:space="preserve">TUBO FLUORESCENTE 25TTS 17W </t>
  </si>
  <si>
    <t xml:space="preserve">TUBO FLUORESCENTE 40W STAR </t>
  </si>
  <si>
    <t xml:space="preserve">TUBO FLUORESCENTE T8 110V 50H </t>
  </si>
  <si>
    <t xml:space="preserve">TUBO GALVANIZADO 3 4X 6 MTS </t>
  </si>
  <si>
    <t xml:space="preserve">TUBO GALVANIZADO DE 1-1/2" </t>
  </si>
  <si>
    <t xml:space="preserve">TUBO PARA CERRAMIENTO  2 CAL 18 X 6M FEN-30 </t>
  </si>
  <si>
    <t xml:space="preserve">TUBO SANITARIO DE 2 X 6 MTS SANITARIA FEN-265 </t>
  </si>
  <si>
    <t xml:space="preserve">TUBO SANITARIO DE 4X6M SANTARIA FEN-266 </t>
  </si>
  <si>
    <t xml:space="preserve">TUBO SANITARIO DE 6X6M SANTARIA FEN-267 </t>
  </si>
  <si>
    <t xml:space="preserve">TUBOS COLOMBINAS TC 0 </t>
  </si>
  <si>
    <t xml:space="preserve">TUBOS CONDUIT PVC DE ¾” FEN-431 </t>
  </si>
  <si>
    <t xml:space="preserve">TUBOS DE ½” CONDUIT PVC FEN-432 ITEM 432 </t>
  </si>
  <si>
    <t xml:space="preserve">TUBOS EN PVC DE 1  FEN-554 </t>
  </si>
  <si>
    <t xml:space="preserve">UNION D=4 PARA DRENAJE EN POLIETILENO FEN-335 </t>
  </si>
  <si>
    <t xml:space="preserve">UNION EN  PVC 4  TUBERIA SANITARIA FEN-622 </t>
  </si>
  <si>
    <t xml:space="preserve">UNION MANGUERA </t>
  </si>
  <si>
    <t xml:space="preserve">UNION PCV 1/2 PRESION FEN-269 </t>
  </si>
  <si>
    <t xml:space="preserve">UNION PCV 2" sanitario FEN-620 </t>
  </si>
  <si>
    <t xml:space="preserve">UNION PVC  4 PRESION FEN-268 </t>
  </si>
  <si>
    <t xml:space="preserve">UNION PVC 10 PULG </t>
  </si>
  <si>
    <t xml:space="preserve">UNION PVC 12 PULG </t>
  </si>
  <si>
    <t xml:space="preserve">UNION PVC 6 PULG </t>
  </si>
  <si>
    <t xml:space="preserve">UNIONES DE 3/4  PRESION FEN-581 </t>
  </si>
  <si>
    <t xml:space="preserve">UNIONES DE PVC DE 1  FEN-547 </t>
  </si>
  <si>
    <t xml:space="preserve">UNIONES ELECTRICA METALICA DE 3/4 EMT FEN-493 ITEM 493 </t>
  </si>
  <si>
    <t xml:space="preserve">UNIVERSAL PARA ACOMETIDA DE 1/2 X 1/2 PVC FEN-270 </t>
  </si>
  <si>
    <t xml:space="preserve">UNIVERSAL PARA ACOMETIDA DE 3/4 X 3/4 PVC FEN-271 </t>
  </si>
  <si>
    <t xml:space="preserve">VALVULA TANQUE 3/2 </t>
  </si>
  <si>
    <t xml:space="preserve">VARILLA CORRUGADA 1" NO. 8 </t>
  </si>
  <si>
    <t xml:space="preserve">VARILLA CORRUGADA 1/2  X 6MTS FEN-32 </t>
  </si>
  <si>
    <t xml:space="preserve">VARILLA CORRUGADA 5/8 X 6MTS FEN-36 </t>
  </si>
  <si>
    <t xml:space="preserve">VARILLA CORRUGADA DE 3/4 X 6MTS FEN-33 </t>
  </si>
  <si>
    <t xml:space="preserve">VARILLA CORRUGADA DE 3/8  X 6 MTS FEN-34 </t>
  </si>
  <si>
    <t xml:space="preserve">VARILLA CUADRADA 1/2 FEN-37 </t>
  </si>
  <si>
    <t xml:space="preserve">VARILLA CUADRADA 3/8 FEN-38 </t>
  </si>
  <si>
    <t xml:space="preserve">VARILLA EN CHIPA 1/4  FEN-39 </t>
  </si>
  <si>
    <t xml:space="preserve">VARILLA EN CHIPA 3/8 FEN-40 </t>
  </si>
  <si>
    <t xml:space="preserve">VARILLA LISA DE 1/2" X 6 M FEN-42 </t>
  </si>
  <si>
    <t xml:space="preserve">VARILLA LISA DE 3/4" X 6 M FEN-43 </t>
  </si>
  <si>
    <t xml:space="preserve">VARILLA LISA DE 5/8 X6 M FEN-44 </t>
  </si>
  <si>
    <t xml:space="preserve">VARSOL CANECA 55 GALONES </t>
  </si>
  <si>
    <t xml:space="preserve">VOLVEDOR DE MACHOS DE MANDRIL FEN-201 </t>
  </si>
  <si>
    <t xml:space="preserve">Y  DE 3  SANITARIO FEN-562 </t>
  </si>
  <si>
    <t xml:space="preserve">Y  DE TUBERIA SANITARIA DE 4  FEN-532 </t>
  </si>
  <si>
    <t xml:space="preserve">ZAPAPICA SIN CABO FEN-202 </t>
  </si>
  <si>
    <t xml:space="preserve">ANILLO PLASTICO 18MM </t>
  </si>
  <si>
    <t xml:space="preserve">ANILLO PLASTICO 25MM </t>
  </si>
  <si>
    <t xml:space="preserve">ANILLO PLASTICO 42 AROS 06 MM </t>
  </si>
  <si>
    <t xml:space="preserve">BANDA ELµSTICA POR KILO </t>
  </si>
  <si>
    <t xml:space="preserve">BANDAS DE CAUCHO 22X25 GR </t>
  </si>
  <si>
    <t xml:space="preserve">BANDERITAS </t>
  </si>
  <si>
    <t xml:space="preserve">BISTURI PLASTICO GRANDE </t>
  </si>
  <si>
    <t xml:space="preserve">BLOCK ½ CARTA CUADRICULADO 50 H </t>
  </si>
  <si>
    <t xml:space="preserve">BLOCK BOND CUADRICULADO </t>
  </si>
  <si>
    <t xml:space="preserve">BORRADOR DE MIGA DE PAN </t>
  </si>
  <si>
    <t xml:space="preserve">BORRADOR EN POLVO </t>
  </si>
  <si>
    <t xml:space="preserve">BORRADOR P TABLERO ACRILICO </t>
  </si>
  <si>
    <t xml:space="preserve">CABEZAL   CARTUCHO 33 </t>
  </si>
  <si>
    <t xml:space="preserve">CABEZAL HP 11 NO. C4810A NEGRO </t>
  </si>
  <si>
    <t xml:space="preserve">CABEZAL HP 11 NO. C4812A MAGENTA </t>
  </si>
  <si>
    <t xml:space="preserve">CABEZAL HP 11 NO. C4813A YELLOW </t>
  </si>
  <si>
    <t xml:space="preserve">CABEZAL HP C4811A </t>
  </si>
  <si>
    <t xml:space="preserve">CAJA DE CARTON CORRUGADO REF X 200  </t>
  </si>
  <si>
    <t xml:space="preserve">CALCULADORA DE BOLSILLO </t>
  </si>
  <si>
    <t xml:space="preserve">CARTUCHO EPSON T664120 BOTELLA NEGRA L200/210/355 </t>
  </si>
  <si>
    <t xml:space="preserve">CARTUCHO EPSON T664320 BOTELLA MAGENTA </t>
  </si>
  <si>
    <t xml:space="preserve">CARTUCHO EPSON T664420 BOTELLA CYAN L200/210/35 </t>
  </si>
  <si>
    <t xml:space="preserve">CARTUCHO EPSON T664420 BOTELLA YELLOW L200/210/35 </t>
  </si>
  <si>
    <t xml:space="preserve">CARTUCHO H.P. F9J65A 738 YELLOW </t>
  </si>
  <si>
    <t xml:space="preserve">CARTUCHO H.P. F9J66A 728 MAGENTA </t>
  </si>
  <si>
    <t xml:space="preserve">CARTUCHO H.P. F9J67A 728 CYAN </t>
  </si>
  <si>
    <t xml:space="preserve">CARTUCHO H.P. F9J68A 728 MATTE BLACK </t>
  </si>
  <si>
    <t xml:space="preserve">CARTUCHO HP 10 -2200 </t>
  </si>
  <si>
    <t xml:space="preserve">CARTUCHO HP 4815A </t>
  </si>
  <si>
    <t xml:space="preserve">CARTUCHO HP 4816 </t>
  </si>
  <si>
    <t xml:space="preserve">CARTUCHO HP 4816A </t>
  </si>
  <si>
    <t xml:space="preserve">CARTUCHO HP 4836A </t>
  </si>
  <si>
    <t xml:space="preserve">CARTUCHO HP 82 CYAN REF C4911A </t>
  </si>
  <si>
    <t xml:space="preserve">CARTUCHO HP 82 MAGENTA C4912A </t>
  </si>
  <si>
    <t xml:space="preserve">CARTUCHO HP 82 YELLOW C4913A </t>
  </si>
  <si>
    <t xml:space="preserve">CARTUCHO HP C4814A </t>
  </si>
  <si>
    <t xml:space="preserve">CARTUCHO HP C4838A </t>
  </si>
  <si>
    <t xml:space="preserve">CARTUCHO HP C6615D </t>
  </si>
  <si>
    <t xml:space="preserve">CARTUCHO LEXMARK 32 </t>
  </si>
  <si>
    <t xml:space="preserve">CARTULINA BRISTOL BLANCA CARTA X 100 </t>
  </si>
  <si>
    <t xml:space="preserve">CD-R X 100 UN </t>
  </si>
  <si>
    <t xml:space="preserve">CHINCHES </t>
  </si>
  <si>
    <t xml:space="preserve">CHINCHON TRASLUCIDO X 100 </t>
  </si>
  <si>
    <t xml:space="preserve">CINTA ADHESIVA MAGICA </t>
  </si>
  <si>
    <t xml:space="preserve">CINTA ADHESIVA PARA ENMASCARA 48MM </t>
  </si>
  <si>
    <t xml:space="preserve">CINTA DE CERA 110X300 ZEBRA </t>
  </si>
  <si>
    <t xml:space="preserve">CINTA EMPAQUE TRANSPARENTE 48 MM X 100 MT </t>
  </si>
  <si>
    <t xml:space="preserve">CINTA EPSON 8755 </t>
  </si>
  <si>
    <t xml:space="preserve">CINTA OKIDATA NEGRA ML 320 320T </t>
  </si>
  <si>
    <t xml:space="preserve">CINTA PEGANTE TRANSPARENTE </t>
  </si>
  <si>
    <t xml:space="preserve">CINTA ZEBRA 100 X 74 </t>
  </si>
  <si>
    <t xml:space="preserve">CLIP ESTANDAR </t>
  </si>
  <si>
    <t xml:space="preserve">CLIP MARIPOSA </t>
  </si>
  <si>
    <t xml:space="preserve">CLIP MARIPOSA GIGANTE </t>
  </si>
  <si>
    <t xml:space="preserve">COLBON </t>
  </si>
  <si>
    <t xml:space="preserve">CORRECTOR LIQUIDO TIPO LAPIZ </t>
  </si>
  <si>
    <t xml:space="preserve">COSEDORA SEMI INDUSTRIAL </t>
  </si>
  <si>
    <t xml:space="preserve">DISKETTE 3 1 2 </t>
  </si>
  <si>
    <t xml:space="preserve">DVD-R X 50 </t>
  </si>
  <si>
    <t xml:space="preserve">ESFERO MINA ROJA </t>
  </si>
  <si>
    <t xml:space="preserve">FECHADOR ENTINTADO MANUAL </t>
  </si>
  <si>
    <t>FOLDER AZ CARTA</t>
  </si>
  <si>
    <t xml:space="preserve">FOLDER AZ OFICIO </t>
  </si>
  <si>
    <t xml:space="preserve">FOLDER CELUGUIA HORIZONTAL OFICIO </t>
  </si>
  <si>
    <t xml:space="preserve">FONOMEMO </t>
  </si>
  <si>
    <t xml:space="preserve">FUNDA PROTECTORA DE PLASTICO TAMAÑO CARTA X 100 UND </t>
  </si>
  <si>
    <t xml:space="preserve">GANCHO COSEDORA 23/10  </t>
  </si>
  <si>
    <t xml:space="preserve">GANCHO LEGAJADOR PLASTICO PAQUETE X 20 UND </t>
  </si>
  <si>
    <t>GANCHO P COSEDORA  ESTÁNDAR</t>
  </si>
  <si>
    <t>GRAPA 9 23  14  GANCHO COSEDORA</t>
  </si>
  <si>
    <t xml:space="preserve">GUIA EN CARTULINA CARTA PAQUTE X 5 </t>
  </si>
  <si>
    <t>BANDEJA ORGANIZADORA DE ESCRITORIO MALLA NEGRA</t>
  </si>
  <si>
    <t xml:space="preserve">KIPER  CARPETA PLASTICA  </t>
  </si>
  <si>
    <t xml:space="preserve">KIT FUNGIBLE DE IMPRESION TOSHIBA E STUDIO 45 + </t>
  </si>
  <si>
    <t xml:space="preserve">LAPIZ NEGRO  NUM 2 </t>
  </si>
  <si>
    <t xml:space="preserve">LAPIZ ROJO </t>
  </si>
  <si>
    <t xml:space="preserve">LIBRETA PAPEL PERIODICO </t>
  </si>
  <si>
    <t xml:space="preserve">LIBRO 200 FOLIOS </t>
  </si>
  <si>
    <t xml:space="preserve">MANECILLA DOBLE CLIP 1 PULG CJA X12 </t>
  </si>
  <si>
    <t xml:space="preserve">MANECILLA DOBLE CLIP 1/2 PULG CJA X12 </t>
  </si>
  <si>
    <t xml:space="preserve">MANECILLA DOBLE CLIP 2" CAJA POR 12 </t>
  </si>
  <si>
    <t xml:space="preserve">MANECILLA DOBLE CLIP 3/4 PULG CJA X12 </t>
  </si>
  <si>
    <t xml:space="preserve">MARBETE </t>
  </si>
  <si>
    <t xml:space="preserve">MARCADOR BORRABLE COLORES </t>
  </si>
  <si>
    <t xml:space="preserve">MARCADOR PERMANENTE COLORES </t>
  </si>
  <si>
    <t xml:space="preserve">MARCADOR PUNTA DELGADA </t>
  </si>
  <si>
    <t xml:space="preserve">MARCO BASCULANTE X 6 MM (TIPO ALUMINIO) FEN-509 </t>
  </si>
  <si>
    <t xml:space="preserve">MICROPUNTA NEGRO </t>
  </si>
  <si>
    <t xml:space="preserve">NUMERADOR MANUAL 6 DIGITOS </t>
  </si>
  <si>
    <t xml:space="preserve">PAPEL ADH TRANSP X 20 MT </t>
  </si>
  <si>
    <t xml:space="preserve">PAPEL CUADRICULADO </t>
  </si>
  <si>
    <t xml:space="preserve">PAPEL FOTOCOPIADORA OFICIO </t>
  </si>
  <si>
    <t xml:space="preserve">PAPEL KIMBERLY 90 GRS </t>
  </si>
  <si>
    <t xml:space="preserve">PAPEL P FAX 30 X 210 M M  </t>
  </si>
  <si>
    <t xml:space="preserve">PAPEL PARA PLOTER </t>
  </si>
  <si>
    <t>PAR DE PILA AA RECARGABLE</t>
  </si>
  <si>
    <t xml:space="preserve">PAR DE PILA AAA </t>
  </si>
  <si>
    <t xml:space="preserve">PAR DE PILA RECARGABLE  AAA </t>
  </si>
  <si>
    <t xml:space="preserve">PASTA BLANCA CATALOGO 105 1" R </t>
  </si>
  <si>
    <t xml:space="preserve">PASTA NORMA DATA 14 7 8X11 </t>
  </si>
  <si>
    <t xml:space="preserve">PEGANTE EN BARRA </t>
  </si>
  <si>
    <t xml:space="preserve">PEGANTE INSTANTANEO </t>
  </si>
  <si>
    <t xml:space="preserve">PEGANTE LIQUIDO 4000G </t>
  </si>
  <si>
    <t xml:space="preserve">PERFORADORA </t>
  </si>
  <si>
    <t xml:space="preserve">PERFORADORA TRES HUECOS </t>
  </si>
  <si>
    <t xml:space="preserve">PILA PARA TELEFONO PANASONIC </t>
  </si>
  <si>
    <t xml:space="preserve">PLANCHA PRA CTP 520X400 </t>
  </si>
  <si>
    <t xml:space="preserve">PLANILLEROS TAMA O OFICIO </t>
  </si>
  <si>
    <t xml:space="preserve">PLASTIFOLDER CARTA CON BISEL </t>
  </si>
  <si>
    <t xml:space="preserve">PORTALAPIZ </t>
  </si>
  <si>
    <t xml:space="preserve">PORTAMINAS 0 7 MM </t>
  </si>
  <si>
    <t xml:space="preserve">POST IT NOTAS MEDIANO </t>
  </si>
  <si>
    <t xml:space="preserve">REGLA DE 30 CMS </t>
  </si>
  <si>
    <t xml:space="preserve">REPUESTO BISTURI 18, PAQUETE X 10 </t>
  </si>
  <si>
    <t xml:space="preserve">RESALTADOR </t>
  </si>
  <si>
    <t xml:space="preserve">ROLLO ETIQUETA 102MMx25mm </t>
  </si>
  <si>
    <t xml:space="preserve">ROTULO ADHESIVO PARA CD/DVD 116MM SOBRE DE 30 HOJAS </t>
  </si>
  <si>
    <t xml:space="preserve">SACAGANCHO </t>
  </si>
  <si>
    <t xml:space="preserve">SEPARADOR PLASTICO X 5 UND </t>
  </si>
  <si>
    <t xml:space="preserve">SOBRE BLANCO OFICIO CON VENTANILLA </t>
  </si>
  <si>
    <t xml:space="preserve">SOBRE DE MANILA RADIOGRAFIA </t>
  </si>
  <si>
    <t xml:space="preserve">SOBRE MANILA CARTA </t>
  </si>
  <si>
    <t xml:space="preserve">SOBRE MANILA EXTRAOFICIO </t>
  </si>
  <si>
    <t xml:space="preserve">SOBRE MANILA OFICIO </t>
  </si>
  <si>
    <t xml:space="preserve">TABLERO CORCHO 60X45 CM </t>
  </si>
  <si>
    <t xml:space="preserve">TABLERO EN CORCHO 80X120 CMS </t>
  </si>
  <si>
    <t xml:space="preserve">TAJALAPIZ METALICO </t>
  </si>
  <si>
    <t xml:space="preserve">TIJERAS </t>
  </si>
  <si>
    <t xml:space="preserve">TINTA ALMOHADILLA X 500CC </t>
  </si>
  <si>
    <t xml:space="preserve">TINTA AMARILLA PROCESS S A X KILO </t>
  </si>
  <si>
    <t xml:space="preserve">TINTA AZUL PROCESS S S X KILO </t>
  </si>
  <si>
    <t xml:space="preserve">TINTA MAGENTA PROCESS S A X KILO </t>
  </si>
  <si>
    <t xml:space="preserve">TINTA NEGRA PRECES S A X KILO </t>
  </si>
  <si>
    <t xml:space="preserve">TINTA P SELLOS </t>
  </si>
  <si>
    <t xml:space="preserve">TONER EPSON R 300 T 1571 </t>
  </si>
  <si>
    <t xml:space="preserve">TONER EPSON R 300 T 1572 </t>
  </si>
  <si>
    <t xml:space="preserve">TONER EPSON R 300 T 1573 </t>
  </si>
  <si>
    <t xml:space="preserve">TONER EPSON R 300 T 1574 </t>
  </si>
  <si>
    <t xml:space="preserve">TONER EPSON R 300 T 1575 </t>
  </si>
  <si>
    <t xml:space="preserve">TONER EPSON R 300 T 1576 </t>
  </si>
  <si>
    <t xml:space="preserve">TONER EPSON R 300 T 1577 </t>
  </si>
  <si>
    <t xml:space="preserve">TONER EPSON R 300 T 1578 </t>
  </si>
  <si>
    <t xml:space="preserve">TONER EPSON R 300 T 1579 </t>
  </si>
  <si>
    <t xml:space="preserve">TONER HP 15A NEGRO C7115A </t>
  </si>
  <si>
    <t xml:space="preserve">TONER HP 85A CE285A </t>
  </si>
  <si>
    <t xml:space="preserve">TONER HP CF280XD NEGRO DUAL PACK </t>
  </si>
  <si>
    <t xml:space="preserve">TONER KYOCERA 1147 </t>
  </si>
  <si>
    <t xml:space="preserve">TONER KYOCERA TK-362 </t>
  </si>
  <si>
    <t xml:space="preserve">TONER KYOSERA TK 1112 </t>
  </si>
  <si>
    <t xml:space="preserve">TONER KYOSERA TK 112 </t>
  </si>
  <si>
    <t xml:space="preserve">TONER LEXMARK  12A7462 </t>
  </si>
  <si>
    <t xml:space="preserve">TONER PARA IMPRESORA SHARP AL 2041TD </t>
  </si>
  <si>
    <t xml:space="preserve">TONER RICOH AFICIO SP3500 BR </t>
  </si>
  <si>
    <t xml:space="preserve">TONER SAMSUNG MLT D1095 </t>
  </si>
  <si>
    <t xml:space="preserve">TONER SAMSUNG PROX PRESS M3370FD NEGRO MLTD </t>
  </si>
  <si>
    <t xml:space="preserve">TONER TOSIBA ESTUDIO 455 4530 </t>
  </si>
  <si>
    <t xml:space="preserve">TONNER  1130 LD115 18 20 AF2020 </t>
  </si>
  <si>
    <t xml:space="preserve">TONNER C6578D HP COLOR </t>
  </si>
  <si>
    <t xml:space="preserve">TONNER KYOSERA TK 410 411 </t>
  </si>
  <si>
    <t xml:space="preserve">TONNER OKIDATA </t>
  </si>
  <si>
    <t xml:space="preserve">TONNER SAMSUNG 116 </t>
  </si>
  <si>
    <t xml:space="preserve">TONNER TOSHIBA 4590U </t>
  </si>
  <si>
    <t xml:space="preserve">TONNER XEROX 3425 </t>
  </si>
  <si>
    <t xml:space="preserve">TUBO PROTECTOR PLANOS  9 9X1 3 </t>
  </si>
  <si>
    <t xml:space="preserve">ABRAZADERA 5 PULG  </t>
  </si>
  <si>
    <t xml:space="preserve">ABRAZADERA 6 PULG  </t>
  </si>
  <si>
    <t xml:space="preserve">ACEITE HIDRAULICO ISO 68 TAMBOR X 55 GL  AUTOCARS </t>
  </si>
  <si>
    <t xml:space="preserve">ACEITE MOTOR DIESEL 15W - 40 TAMBOR X 55GLS  ITEM 1187  </t>
  </si>
  <si>
    <t xml:space="preserve">ACOPLE DIRECCION C70 </t>
  </si>
  <si>
    <t xml:space="preserve">ACOPLE ESPIGO DE 1 PULG  </t>
  </si>
  <si>
    <t xml:space="preserve">ACOPLE MOTOBOMBA REF L225 </t>
  </si>
  <si>
    <t xml:space="preserve">AMORTIGUADOR GABRIEL P LUV </t>
  </si>
  <si>
    <t xml:space="preserve">ANILLO EN 0 30 C70 </t>
  </si>
  <si>
    <t xml:space="preserve">ANILLO PISTON COMPRESOR C70 </t>
  </si>
  <si>
    <t xml:space="preserve">ANILLO PISTON MOTOR C70 </t>
  </si>
  <si>
    <t xml:space="preserve">ANILLO STANDARD 3020479 KODIAK </t>
  </si>
  <si>
    <t xml:space="preserve">ARANDELA AJUSTE KODIAK </t>
  </si>
  <si>
    <t xml:space="preserve">BALASTO LAMPARA FLUORESCENTE 40W </t>
  </si>
  <si>
    <t xml:space="preserve">BALINERA 2316K </t>
  </si>
  <si>
    <t xml:space="preserve">BALINERA 6211 C70 </t>
  </si>
  <si>
    <t xml:space="preserve">BALINERA 6216 </t>
  </si>
  <si>
    <t xml:space="preserve">BALINERA NU 314 </t>
  </si>
  <si>
    <t xml:space="preserve">BALINERA REF 1215K </t>
  </si>
  <si>
    <t xml:space="preserve">BALINERA REF 6024 </t>
  </si>
  <si>
    <t xml:space="preserve">BENDIX MOTOR ARRANQUE C70 </t>
  </si>
  <si>
    <t xml:space="preserve">BOMBA GASOLINA C70 </t>
  </si>
  <si>
    <t xml:space="preserve">BROCHE DE PRESION HERRAMIENTO DE AIRE </t>
  </si>
  <si>
    <t xml:space="preserve">BUJE H319 </t>
  </si>
  <si>
    <t xml:space="preserve">BUJE MUELLE TRASERO C70 </t>
  </si>
  <si>
    <t xml:space="preserve">BUJE MUELLE TRASERO KODIAK </t>
  </si>
  <si>
    <t xml:space="preserve">CABLEADO BAJO C70 </t>
  </si>
  <si>
    <t xml:space="preserve">CAMISA SLEEV SELLO REF 3923655 C70 </t>
  </si>
  <si>
    <t xml:space="preserve">CAMPANA TRASERA C70 </t>
  </si>
  <si>
    <t xml:space="preserve">CARCAZA EXPLORADORA </t>
  </si>
  <si>
    <t xml:space="preserve">CASQUETE COMPRESOR C70 </t>
  </si>
  <si>
    <t xml:space="preserve">CAUCHO VALVULAS </t>
  </si>
  <si>
    <t xml:space="preserve">CHOROTE CAJA VELOCIDADES C70 </t>
  </si>
  <si>
    <t xml:space="preserve">CORONA ALTERNADOR C70 </t>
  </si>
  <si>
    <t xml:space="preserve">CORONA ALTERNADOR KODIAK 19308 3 </t>
  </si>
  <si>
    <t xml:space="preserve">CRUCETA 280 XZ  AEC BRIGADIER </t>
  </si>
  <si>
    <t xml:space="preserve">CRUCETA EJE CARDAN 1756 C70 </t>
  </si>
  <si>
    <t xml:space="preserve">CRUCETA SUPERIOR STRENGTH DE PRECISION </t>
  </si>
  <si>
    <t xml:space="preserve">CRUCETA TOMA FUERZA DIRECCION C70 </t>
  </si>
  <si>
    <t xml:space="preserve">DIAFRAGMA CAMARA FRENO DELANTERO </t>
  </si>
  <si>
    <t xml:space="preserve">DIENTE RETROEXCAVADORA SANMSUNG </t>
  </si>
  <si>
    <t xml:space="preserve">EMPAQUE BOMBA PRIM Y SEC ESTACIO </t>
  </si>
  <si>
    <t xml:space="preserve">EMPAQUETADURA BOMBA TRASERA C70 </t>
  </si>
  <si>
    <t xml:space="preserve">EMPAQUETADURA CAJA DIRECCION C70 </t>
  </si>
  <si>
    <t xml:space="preserve">EMPAQUETADURA GOBERNADOR C70 </t>
  </si>
  <si>
    <t xml:space="preserve">EMPAQUETADURA INYECTOR C70 </t>
  </si>
  <si>
    <t xml:space="preserve">EMPAQUETADURA VALVULA DESCARGUE </t>
  </si>
  <si>
    <t xml:space="preserve">ESCOBILLA ALTERNADOR C70 </t>
  </si>
  <si>
    <t xml:space="preserve">ESCOBILLA TAIMER C70 </t>
  </si>
  <si>
    <t xml:space="preserve">ESLABON PARA CADENA </t>
  </si>
  <si>
    <t xml:space="preserve">ESPARRAGO DELANTERO C70 </t>
  </si>
  <si>
    <t xml:space="preserve">ESQUINERA IZQ DER 447624 25 </t>
  </si>
  <si>
    <t xml:space="preserve">FILTRO DE ACEITE CAMIONETA NISSAN - 2-CTN </t>
  </si>
  <si>
    <t xml:space="preserve">FILTRO DE AIRE  CAMIONETANISSAN - 2-CTN ITEM 969 GRUPO 3 </t>
  </si>
  <si>
    <t xml:space="preserve">FILTRO DE AIRE EXTERNO  VOLQUETA DOBLE TROQUECHEVROLET - 3-VDC ITEM 458 GRUPO 2 P613336 </t>
  </si>
  <si>
    <t xml:space="preserve">FILTRO DE AIRE INTERNO VOLQUETA DOBLE TROQUECHEVROLET - 3-VDC ITEM 457 GRUPO 2 P613337 </t>
  </si>
  <si>
    <t xml:space="preserve">FLASH DIRECCIONAL C70 </t>
  </si>
  <si>
    <t xml:space="preserve">GATO HIDRAULICO CAPOT </t>
  </si>
  <si>
    <t xml:space="preserve">GRAPA  7 8X3X20 KODIAK </t>
  </si>
  <si>
    <t xml:space="preserve">INDUCIDO ALTERNADOR 12019 KODIAK </t>
  </si>
  <si>
    <t xml:space="preserve">INDUCIDO ALTERNADOR C70 </t>
  </si>
  <si>
    <t xml:space="preserve">KIT EMPAQUETADURA VALV ALIV C70 </t>
  </si>
  <si>
    <t xml:space="preserve">KIT INYECTOR 5229930 GR 2 1002 </t>
  </si>
  <si>
    <t xml:space="preserve">KIT MANTENIMIENTO VALVULA MENOR BENDIX 287368 </t>
  </si>
  <si>
    <t xml:space="preserve">KIT REPARACION DE CABEZA </t>
  </si>
  <si>
    <t xml:space="preserve">MARTILLO FRENO TRASERO C70 </t>
  </si>
  <si>
    <t xml:space="preserve">NEUMATICO DURATEX 1400 02 TR 179A </t>
  </si>
  <si>
    <t xml:space="preserve">PALA PARA MARTILLO COMPRESOR SULLAIR 4-CDS  </t>
  </si>
  <si>
    <t xml:space="preserve">PALANCA LEVER 1063-720-A2 </t>
  </si>
  <si>
    <t xml:space="preserve">PARTES VALVULA PRINCIPAL FRENO </t>
  </si>
  <si>
    <t xml:space="preserve">PASADOR BUJE MUELLE C70 </t>
  </si>
  <si>
    <t xml:space="preserve">PERA REVERSA C70 </t>
  </si>
  <si>
    <t xml:space="preserve">PIN CAJA VELOCIDAD C70 </t>
  </si>
  <si>
    <t xml:space="preserve">PIN MARTILLO TRASERO C70 </t>
  </si>
  <si>
    <t xml:space="preserve">PLATO INFERIOR SUPERIOR C70 </t>
  </si>
  <si>
    <t xml:space="preserve">POMA BOMBA ACEITE C70 </t>
  </si>
  <si>
    <t xml:space="preserve">PORTA UNIDAD SELLADA P MAQUINARIA </t>
  </si>
  <si>
    <t xml:space="preserve">RACHET DELANTERO KODIAK </t>
  </si>
  <si>
    <t xml:space="preserve">REGULADOR VOLTAJE 12V C70 </t>
  </si>
  <si>
    <t xml:space="preserve">RESORTE BISAGRA CAPOT </t>
  </si>
  <si>
    <t xml:space="preserve">RETENEDOR 47005 </t>
  </si>
  <si>
    <t xml:space="preserve">RETENEDOR BOMBA HIDRAULICA C70 </t>
  </si>
  <si>
    <t xml:space="preserve">RETENEDOR CAJA VELOCIDAD C70 </t>
  </si>
  <si>
    <t xml:space="preserve">RETENEDOR CHUMACERA 29011 C70 </t>
  </si>
  <si>
    <t xml:space="preserve">RETENEDOR COMPRESOR C70 </t>
  </si>
  <si>
    <t xml:space="preserve">RETENEDOR P-520 </t>
  </si>
  <si>
    <t xml:space="preserve">RETENEDOR SECTOR C70 </t>
  </si>
  <si>
    <t xml:space="preserve">RETENEDOR SPEED 47584 C70 </t>
  </si>
  <si>
    <t xml:space="preserve">RETENEDOR VICTOR 47007 C70 </t>
  </si>
  <si>
    <t xml:space="preserve">RETENEDOR VICTOR 62360 C70 </t>
  </si>
  <si>
    <t xml:space="preserve">RIN 13 </t>
  </si>
  <si>
    <t xml:space="preserve">RODAMIENTO 100 SD 22 </t>
  </si>
  <si>
    <t xml:space="preserve">RODAMIENTO 22218C5 </t>
  </si>
  <si>
    <t xml:space="preserve">RODAMIENTO 6207 ZZ NP-401 </t>
  </si>
  <si>
    <t xml:space="preserve">RODAMIENTO CON PISTA 780 772 </t>
  </si>
  <si>
    <t xml:space="preserve">RODAMIENTO REF 316 </t>
  </si>
  <si>
    <t xml:space="preserve">RODAMIENTO REF 452322 </t>
  </si>
  <si>
    <t xml:space="preserve">RODAMIENTO RODILLOS CONICOS 2796 </t>
  </si>
  <si>
    <t xml:space="preserve">RODAMIENTOS REF UC207 - 23F </t>
  </si>
  <si>
    <t xml:space="preserve">RODILLO CARCAZA 39590 </t>
  </si>
  <si>
    <t xml:space="preserve">RODILLO EXTERIOR RUEDA TRAS C70 </t>
  </si>
  <si>
    <t xml:space="preserve">RODILLO RUEDA R47686 KODIAK </t>
  </si>
  <si>
    <t xml:space="preserve">RODILLO RUEDA TRASERA KODIAK </t>
  </si>
  <si>
    <t xml:space="preserve">RODILLO TIMKEN RUEDA TRASERA 749 </t>
  </si>
  <si>
    <t xml:space="preserve">SELLO ACEITE 46348 </t>
  </si>
  <si>
    <t xml:space="preserve">SELLO ACEITE 49199 </t>
  </si>
  <si>
    <t xml:space="preserve">SEPARADOR TRANSMISION </t>
  </si>
  <si>
    <t xml:space="preserve">SILENCIADOR DE VAVULA DE AIRE </t>
  </si>
  <si>
    <t xml:space="preserve">SINCRONIZADOR CAJA VEL 2 Y 3 KODIAK  </t>
  </si>
  <si>
    <t xml:space="preserve">SINCRONIZADOR CAJA VEL 4 Y 5 KODIAK  </t>
  </si>
  <si>
    <t xml:space="preserve">SLINGA VEHICULO </t>
  </si>
  <si>
    <t xml:space="preserve">SOPORTE CAUCHO CARDAN </t>
  </si>
  <si>
    <t xml:space="preserve">SOPORTE ENCAUCHETADO CILINDRO  MOGOLLAS  </t>
  </si>
  <si>
    <t xml:space="preserve">SOPORTE MUELLE DELANTERO C70 </t>
  </si>
  <si>
    <t xml:space="preserve">SOPORTE MUELLE TRASERO C70 </t>
  </si>
  <si>
    <t xml:space="preserve">SPROKET BULLDOZER 14C 4971252 </t>
  </si>
  <si>
    <t xml:space="preserve">SWITCH BAJO C70 </t>
  </si>
  <si>
    <t xml:space="preserve">TAPA COMBUSTIBLE C70 </t>
  </si>
  <si>
    <t xml:space="preserve">TAPA VALVULA C70 </t>
  </si>
  <si>
    <t xml:space="preserve">TAPON BLOQUE C70 </t>
  </si>
  <si>
    <t xml:space="preserve">TAPON CAJA VELOCIDAD C70 </t>
  </si>
  <si>
    <t xml:space="preserve">TAPON CULATA C70 </t>
  </si>
  <si>
    <t xml:space="preserve">TAZA CARBURADOR C70 </t>
  </si>
  <si>
    <t xml:space="preserve">TEMPLETE MUELLE BRIGADIER </t>
  </si>
  <si>
    <t xml:space="preserve">TERMINAL 462390 P KODIAK </t>
  </si>
  <si>
    <t xml:space="preserve">TERMOSTATO C70 </t>
  </si>
  <si>
    <t xml:space="preserve">UREA PARA MOTORES DIESEL X CANECA DE 55 GALONES  ITEM 1291 GRUPO  </t>
  </si>
  <si>
    <t xml:space="preserve">VALVULA ADMISION C70 </t>
  </si>
  <si>
    <t xml:space="preserve">VALVULA DE AIRE PARA RIN TR 415 </t>
  </si>
  <si>
    <t xml:space="preserve">VALVULA DE CHEQUEO </t>
  </si>
  <si>
    <t xml:space="preserve">VALVULA FRENO DE SEGURIDAD VOLQU </t>
  </si>
  <si>
    <t xml:space="preserve">VALVULA MOTOR </t>
  </si>
  <si>
    <t xml:space="preserve">VARILLA BOMBA ACEITE C70 </t>
  </si>
  <si>
    <t xml:space="preserve">VARILLA DE POLO A TIERRA COBRE A COBRE DE 1,2M  FEN-435 </t>
  </si>
  <si>
    <t xml:space="preserve">VARILLA IMPULSADORA VALVULA C70 </t>
  </si>
  <si>
    <t xml:space="preserve">VENTILADOR DE ALTERNADOR C70 </t>
  </si>
  <si>
    <t xml:space="preserve">VIELA DIRECCION C70 </t>
  </si>
  <si>
    <t xml:space="preserve">VOLANTE CREMALLERA MOTOR C70 </t>
  </si>
  <si>
    <t xml:space="preserve">VOLTIMETRO C70 </t>
  </si>
  <si>
    <t xml:space="preserve">GUANTE EN CAUCHO DOMESTICO </t>
  </si>
  <si>
    <t xml:space="preserve">GUANTE EN NITRILO AZUL  COD: 8469283 </t>
  </si>
  <si>
    <t xml:space="preserve">SUERO BOLSA </t>
  </si>
  <si>
    <t>5-1-08-04-01-01</t>
  </si>
  <si>
    <t xml:space="preserve">ADAPTADOR   para usar cartuchos de la serie 6000 de 3m com filtros para ser protegidos de salpicaduras. </t>
  </si>
  <si>
    <t xml:space="preserve">BARBUQUEJO CASCO </t>
  </si>
  <si>
    <t xml:space="preserve">BOTA EN CUERO PARA LA BRIGADA DE EMERGENCIAS Y COPASST </t>
  </si>
  <si>
    <t xml:space="preserve">BOTA INDUSTRIAL EN CUERO </t>
  </si>
  <si>
    <t xml:space="preserve">BOTA SOLDADOR EN CUERO </t>
  </si>
  <si>
    <t xml:space="preserve">BOTAS EN CAUCHO ARGYLL SAFETY </t>
  </si>
  <si>
    <t xml:space="preserve">CARETA PARA SOLDAR </t>
  </si>
  <si>
    <t xml:space="preserve">CARTUCHO REPUESTO RESPIRADOR ARSEG cod 900501529 </t>
  </si>
  <si>
    <t xml:space="preserve">CASCO INDUSTRIAL DE SEGURIDAD </t>
  </si>
  <si>
    <t xml:space="preserve">CASCO INDUSTRIAL DE SEGURIDAD COLOR VERDE </t>
  </si>
  <si>
    <t xml:space="preserve">CASCO LIVIANO PARA RESCATE BRIGADA </t>
  </si>
  <si>
    <t xml:space="preserve">CHALECO REFLECTIVO </t>
  </si>
  <si>
    <t xml:space="preserve">CHALECO TIPO PERIODISTA </t>
  </si>
  <si>
    <t xml:space="preserve">CHALECO VERDE IMPERMEABLE COPASST </t>
  </si>
  <si>
    <t xml:space="preserve">CHAQUETA EN CARNAZA PARA SOLDADOR </t>
  </si>
  <si>
    <t xml:space="preserve">CINTURON EN REATA BRIAGADA </t>
  </si>
  <si>
    <t xml:space="preserve">COFIA EN DACRON BLANCA </t>
  </si>
  <si>
    <t xml:space="preserve">DELANTAL EN CAUCHO AMARILLO </t>
  </si>
  <si>
    <t xml:space="preserve">FILTROS PARA MATERIAL PARTICULADO </t>
  </si>
  <si>
    <t xml:space="preserve">FILTROS PARA PARTICULAS PARA SOLDADOR </t>
  </si>
  <si>
    <t xml:space="preserve">GAFAS DE SEGURIDAD SOBRE LENTES FORMULADOS </t>
  </si>
  <si>
    <t xml:space="preserve">GORRA BRIGADA </t>
  </si>
  <si>
    <t xml:space="preserve">GUANTE  NYLON POLIURETANO NEGRO COD: 900501530 </t>
  </si>
  <si>
    <t xml:space="preserve">GUANTE DE TRABAJO EN VAQUETA CORTO COD 90501534 </t>
  </si>
  <si>
    <t xml:space="preserve">GUANTE DE TRABAJO EN VAQUETA LARGO 40 CM COD: 900501533 </t>
  </si>
  <si>
    <t xml:space="preserve">GUANTE EN ALGODON BLANCO </t>
  </si>
  <si>
    <t xml:space="preserve">GUANTE EN CAUCHO CAL  35 </t>
  </si>
  <si>
    <t xml:space="preserve">GUANTE EN CAUCHO INDUSTRIAL EXTRALARGO </t>
  </si>
  <si>
    <t xml:space="preserve">GUANTE EN CUERO TIPO CARNAZA COD 900501536 </t>
  </si>
  <si>
    <t xml:space="preserve">GUANTE NITRILO VERDE LARGO 10 PULGADAS </t>
  </si>
  <si>
    <t xml:space="preserve">GUANTE PARA GRASAS Y ACEITES INDUSTRIALES EN388: 4131)  </t>
  </si>
  <si>
    <t xml:space="preserve">GUANTE PARA LABORATORIO (MOVIMENTO DE MUESTRAS DE CONCRETO) NORMA TÉCNICA 2190  </t>
  </si>
  <si>
    <t xml:space="preserve">GUANTE PARA SOLDADOR y TRABAJOS EN CALIENTE  16" de largo. puño abierto, 100% Cuero • Cosido con Kevlar,  </t>
  </si>
  <si>
    <t xml:space="preserve">MONOGAFA DE SEGURIDAD COD: 900501230 </t>
  </si>
  <si>
    <t xml:space="preserve">OVEROL BRIGADA </t>
  </si>
  <si>
    <t xml:space="preserve">OVEROL DOS PIEZAS </t>
  </si>
  <si>
    <t xml:space="preserve">OVEROL IMPERMEABLE 2 PIEZAS EN CAUCHO </t>
  </si>
  <si>
    <t xml:space="preserve">PETO EN CARNAZA 60X100 </t>
  </si>
  <si>
    <t xml:space="preserve">PETO NEGRO </t>
  </si>
  <si>
    <t xml:space="preserve">POLAINA EN CARNAZA </t>
  </si>
  <si>
    <t xml:space="preserve">PROTECTOR AUDITIVO TAPOO ESPUMA </t>
  </si>
  <si>
    <t xml:space="preserve">PROTECTOR AUDITIVO TIPO COPA DIADEMA COD 900501532 </t>
  </si>
  <si>
    <t xml:space="preserve">PROTECTOR AUDITIVO TIPO TAPON PVC </t>
  </si>
  <si>
    <t xml:space="preserve">RESPIRADOR CON CARTUCHO ARSEG </t>
  </si>
  <si>
    <t xml:space="preserve">RESPIRADOR DESECHABLE  con medio electrostatico avanzado para manejo de archivo </t>
  </si>
  <si>
    <t xml:space="preserve">RESPIRADORES DESECHABLES  NIOSH P95, para polvos, humos y neblinas, de buen sello </t>
  </si>
  <si>
    <t xml:space="preserve">RESPIRADORES DESECHABLES NIOSH P95, para material particulado y ambientes con aceite, de buen sello </t>
  </si>
  <si>
    <t xml:space="preserve">RESPIRADORES DESECHABLES plegable , para material particulado y particulas con presencia de aceite. Color negro. Buen sello. </t>
  </si>
  <si>
    <t xml:space="preserve">RESPIRADORES DESECHABLES, con carbon activado para uso en la industria petroquimica, con filtro electrostatico avanzado </t>
  </si>
  <si>
    <t xml:space="preserve">TRAJE IMPERMEABLE BRIGADA </t>
  </si>
  <si>
    <t xml:space="preserve">VIDRIO NEGRO P GAFAS SOLDAR </t>
  </si>
  <si>
    <t xml:space="preserve">BASE PEDESTAL PISO PARA EXTINTOR DE 20 LBR </t>
  </si>
  <si>
    <t xml:space="preserve">BATA QUIRURGICA </t>
  </si>
  <si>
    <t xml:space="preserve">COLLAR CERVICAL TIPO FHILADELPHIA </t>
  </si>
  <si>
    <t>CURAS ADESIVAS CAJA X 100</t>
  </si>
  <si>
    <t>ESPARADRAPO 4X5 YARDAS</t>
  </si>
  <si>
    <t>ESPARADRAPO DE TELA  1X5 YARDAS</t>
  </si>
  <si>
    <t>ESTACION LAVAOJOS PORTATIL CON LIQUIDO</t>
  </si>
  <si>
    <t>GASAS ESTERILES PAQUETE  X 50</t>
  </si>
  <si>
    <t xml:space="preserve">GUANTES DE LATEX PARA EXAMEN 100 UND </t>
  </si>
  <si>
    <t xml:space="preserve">HOJALATA SALVANIZADA ESPECIAL </t>
  </si>
  <si>
    <t xml:space="preserve">KIT DE FERULAS INMOVILIZADORAS </t>
  </si>
  <si>
    <t xml:space="preserve">LINTERNA AUTORECARGABLE </t>
  </si>
  <si>
    <t>PARCHES OCULARES CAJA X 20 UND</t>
  </si>
  <si>
    <t xml:space="preserve">PROTECTOR SOLAR </t>
  </si>
  <si>
    <t xml:space="preserve">TAPABOCAS QUIRURGICO CAJA X 50 EN EMPAQUE </t>
  </si>
  <si>
    <t>TERMOMETRO DE MERCURIO DIGITAL</t>
  </si>
  <si>
    <t xml:space="preserve">TIJERAS DE TRAUMA </t>
  </si>
  <si>
    <t xml:space="preserve">VENDA DE ALGODON 5X5 YARDAS </t>
  </si>
  <si>
    <t xml:space="preserve">YODOVIPODONA ESPUMA </t>
  </si>
  <si>
    <t xml:space="preserve">YODOVIPODONA SOLUCION </t>
  </si>
  <si>
    <t xml:space="preserve">BOTIQUIN PORTATIL DE PRIMEROS AUXIL  </t>
  </si>
  <si>
    <t xml:space="preserve">GUILLOTINA </t>
  </si>
  <si>
    <t xml:space="preserve">KIT DE VEHICULO CONTROL DE DERRAMES </t>
  </si>
  <si>
    <t xml:space="preserve">LINTERNA DE MANO BRIGADA </t>
  </si>
  <si>
    <t xml:space="preserve">LINTERNA PARA CASCO BRIGADA </t>
  </si>
  <si>
    <t xml:space="preserve">MALETIN BRIGADA </t>
  </si>
  <si>
    <t xml:space="preserve">FILTRO DE ACEITE CARGADOR FRONTALCASE - 4-CFC  B7327/LF16015 </t>
  </si>
  <si>
    <t xml:space="preserve">FILTRO DE AIRE CARGADOR FRONTALCASE - 4-CFC  P608675/84392297 </t>
  </si>
  <si>
    <t xml:space="preserve">FILTRO DE COMBUSTIBLE CARGADOR FRONTALCASE - 4-CFC  H215WK/BF1365 </t>
  </si>
  <si>
    <t xml:space="preserve">FILTRO DE COMBUSTIBLE SECUNDARIO CARGADOR FRONTALCASE - 4-CFC  P5508881 </t>
  </si>
  <si>
    <t xml:space="preserve">FILTRO HIDRAULICO CARGADOR FRONTALCASE - 4-CFC BT739/BT9422 </t>
  </si>
  <si>
    <t xml:space="preserve">FILTRO TRAMPA FS19765 CASE - 4-CFCFS19765 </t>
  </si>
  <si>
    <t xml:space="preserve">FILTRO DE ACEITE MOTOR BT339 SAMSUNG 4-RES </t>
  </si>
  <si>
    <t xml:space="preserve">FILTRO DE AIRE EXTERNO PA1884 SAMSUNG 4-RES </t>
  </si>
  <si>
    <t xml:space="preserve">FORMALETA METALICA PARA LOSAS DE CONCRETO TIPO ANGULO RIEL CALIBRE 3/16" DE 190MM X 170MM CON HUECOS DE 3/4" CADA 85 CM EN CADA LADO DE LAS CARAS </t>
  </si>
  <si>
    <t xml:space="preserve">ASFALTO MODIFICADO PARA SELLO DE FISURAS TIPO I </t>
  </si>
  <si>
    <t xml:space="preserve">PROTECTOR 1100 X 20 </t>
  </si>
  <si>
    <t xml:space="preserve">DIENTE RETROEXCAVADORA CASE 1U3352D </t>
  </si>
  <si>
    <t xml:space="preserve">PASADOR  Y PIN DIENTE CASE 1U3352D </t>
  </si>
  <si>
    <t xml:space="preserve">LLANTA REF 12 X 16,5  </t>
  </si>
  <si>
    <t xml:space="preserve">MEMORIA SD SANDISK 32GB CLASE 10 </t>
  </si>
  <si>
    <t xml:space="preserve">ESFERO MINA NEGRA </t>
  </si>
  <si>
    <t xml:space="preserve">PAPEL FOTOCOPIADORA CARTA </t>
  </si>
  <si>
    <t xml:space="preserve">MINA PARA PORTAMINAS 0 7 </t>
  </si>
  <si>
    <t xml:space="preserve">BAYETILLA BLANCA </t>
  </si>
  <si>
    <t xml:space="preserve">TAJALAPIZ ELECTRICO 1900 </t>
  </si>
  <si>
    <t xml:space="preserve">BAYETILLA ROJA </t>
  </si>
  <si>
    <t xml:space="preserve">CERA PARA CONTAR - CERA DACTILAR CUENTA FACIL </t>
  </si>
  <si>
    <t xml:space="preserve">CINTA DOBLE FAZ AUTOADESIVA </t>
  </si>
  <si>
    <t xml:space="preserve">ALMOHADILLA DACTILAR DELGADA-HUELLERO </t>
  </si>
  <si>
    <t xml:space="preserve">ALMOHADILLA PARA SELLOS </t>
  </si>
  <si>
    <t xml:space="preserve">ATOMIZADOR PLASTICO </t>
  </si>
  <si>
    <t xml:space="preserve">CARGADOR P/PILA AA-AAA+4 PILAS (1800+850) </t>
  </si>
  <si>
    <t xml:space="preserve">CARGADOR P/PILA AA-AAA+9 VOL + 4 PILAS </t>
  </si>
  <si>
    <t>PASTA BLANCA CATALOGO 1"R  2PULG 235</t>
  </si>
  <si>
    <t xml:space="preserve">CARPETA 4 ALETAS OFICIO DESACIFICADA NORMA </t>
  </si>
  <si>
    <t xml:space="preserve">CARPETA CUATRO ALAS EN PROPALCOTE </t>
  </si>
  <si>
    <t>ROTULOS ADHESIVOS LASER 215,9X93.1X1200 CAJA</t>
  </si>
  <si>
    <t>ROTULOS ADHESIVOS LASER  X3200 107X69MM CAJA</t>
  </si>
  <si>
    <t xml:space="preserve">PLACA DE CUBIERTAS POZO  TIPO EAAB 1,7 e=0,25m </t>
  </si>
  <si>
    <t xml:space="preserve">GEOTEXTIL TEJIDO T2400 3,8 MTS*110 MTS LARGO (418 MTS2) </t>
  </si>
  <si>
    <t xml:space="preserve">FILTRO DE ACEITE  MINI CARGADORCASE - 4-MCS ITEM 72 GRUPO 1 B7499 </t>
  </si>
  <si>
    <t xml:space="preserve">FILTRO DE AIRE EXTERNO  MINI CARGADORCASE - 4-MCS ITEM 73 GRUPO 1 RS3544 </t>
  </si>
  <si>
    <t xml:space="preserve">FILTRO DE AIRE INTERNO MINI CARGADORCASE - 4-MCS ITEM 74 GRUPO 1 </t>
  </si>
  <si>
    <t xml:space="preserve">FILTRO DE COMBUSTIBLE  MINI CARGADORCASE - 4-MCS ITEM 75 GRUPO 1 BF1226 </t>
  </si>
  <si>
    <t xml:space="preserve">FILTRO HIDRAULICO        MINI CARGADORCASE - 4-MCS ITEM 76 GRUPO 1 </t>
  </si>
  <si>
    <t xml:space="preserve">FILTRO COMBUSTIBLE SECUNDARIO VOLQUETA DOBLE TROQUE CHEVROLET  P558010/TRP-1R0751/ 1876100942 / P551315 </t>
  </si>
  <si>
    <t xml:space="preserve">FILTRO DE AIRE EXTERNO  VOLQUETA DOBLE TROQUE CHEVROLET  P527484/ P533930/TFPL 529493/1876101151 / P527484 </t>
  </si>
  <si>
    <t xml:space="preserve">FILTRO DE AIRE INTERNO VOLQUETA DOBLE TROQUECHEVROLET - 3-VDK ITEM 1368 TFPL 529494 </t>
  </si>
  <si>
    <t xml:space="preserve">FILTRO DE COMBUSTIBLE VOLQUETA DOBLE TROQUE CHEVROLET 3- VDK BF7632 /G843/ G833/ P551315/TRO5813/898203599 </t>
  </si>
  <si>
    <t xml:space="preserve">FILTRO ACEITE BY PASS VOLQUETA DOBLE TROQUECHEVROLET - 3-VDK ITEM 538 GRUPO 2 P554004/T175 / P553191 </t>
  </si>
  <si>
    <t xml:space="preserve">FILTRO ACEITE MOTOR CHEVROLET 3-VDF </t>
  </si>
  <si>
    <t xml:space="preserve">FILTRO COMBUSTIBLE SECUNDARIO CHEVROLET 3-VDF </t>
  </si>
  <si>
    <t xml:space="preserve">FILTRO AIRE EXTERNO CHEVROLET 3-VDF </t>
  </si>
  <si>
    <t xml:space="preserve">FILTRO AIRE INTERNO CHEVROLET 3-VDF </t>
  </si>
  <si>
    <t xml:space="preserve">FILTRO COMBUSTIBLE CHEVROLET 3-VDF </t>
  </si>
  <si>
    <t xml:space="preserve">FILTRO ACEITE MOTOR CHEVROLET 3-VDK </t>
  </si>
  <si>
    <t xml:space="preserve">FILTRO AIRE  VOLQUETA SENCILLA JAC </t>
  </si>
  <si>
    <t xml:space="preserve">FILTRO COMBUSTIBLE PRIMARIO VOLQUETA SENCILLAJAC - 3-VJC ITEM 685 GRUPO 2 P550440/ BF1345 </t>
  </si>
  <si>
    <t xml:space="preserve">FILTRO COMBUSTIBLE SECUNDARIO VOLQUETA SENCILLAJAC - 3-VJC ITEM 686 GRUPO 2 BF1280 </t>
  </si>
  <si>
    <t xml:space="preserve">FILTRO DE ACEITE  VOLQUETA SENCILLA JAC </t>
  </si>
  <si>
    <t xml:space="preserve">FILTRO DE COMBUSTIBLE  CAMIONETACHEVROLET - 2-CTL ITEM 926 GRUPO 3 </t>
  </si>
  <si>
    <t xml:space="preserve">FILTRO DE REFRIGERANTE VOLQUETA SENCILLA JAC  </t>
  </si>
  <si>
    <t xml:space="preserve">FILTRO SECADOR DEL SISTEMA DE AIRE VOLQUETA SENCILLA JAC - 3-VJC  AL12 </t>
  </si>
  <si>
    <t xml:space="preserve">FILTRO TRAMPA COMBUSTIBLE VOLQUETA SENCILLAJAC - 3-VJC ITEM 690 GRUPO 2 BF1345 </t>
  </si>
  <si>
    <t xml:space="preserve">CINTA PARA IMPRESORA EPSON REF ERC-38B </t>
  </si>
  <si>
    <t xml:space="preserve">TIMSEN (ARCHIVO) </t>
  </si>
  <si>
    <t xml:space="preserve">PAPEL FILTRO O SECANTE (ARCHIVO) </t>
  </si>
  <si>
    <t xml:space="preserve">FILTRO ACEITE BULLDOZER FIAT ALLIS 14C BULLDOZER FIAT ALLIS - 4-BFA ITEM 2 GRUPO 1 P553000 </t>
  </si>
  <si>
    <t xml:space="preserve">FILTRO TRAMPA MINI CARGADORCASE - 4-MCS ITEM 77 GRUPO 1 PF598 </t>
  </si>
  <si>
    <t xml:space="preserve">REENCAUCHE LLANTA 1400X24 </t>
  </si>
  <si>
    <t xml:space="preserve">REENCAUCHE XDE2 295/80/R22.5 </t>
  </si>
  <si>
    <t xml:space="preserve">FILTRO AGUA BULLDOZER FIAT ALLIS 14C BULLDOZER FIAT ALLIS - 4-BFA </t>
  </si>
  <si>
    <t xml:space="preserve">FILTRO COMBUSTIBLE PRIM BULLDOZER FIAT ALLIS 14C BULLDOZER FIAT ALLIS - 4-BFA  </t>
  </si>
  <si>
    <t xml:space="preserve">FILTRO COMBUSTIBLE SECU BULLDOZER FIAT ALLIS 14C BULLDOZER FIAT ALLIS - 4-BFA  </t>
  </si>
  <si>
    <t xml:space="preserve">DURMIENTE DE 4X4X3MTS ORDINARIO  </t>
  </si>
  <si>
    <t xml:space="preserve">SVT 130 CMS SEÑALIZADOR VIAL DELINEADORES D3 </t>
  </si>
  <si>
    <t xml:space="preserve">Paleta PARE/SIGA REFLECTIVAS, En plástico semirrígido
liviano. De 45cm de diámetro. Con soporte de la paleta de 1.2m de longitud.  </t>
  </si>
  <si>
    <t xml:space="preserve">FILTRO DE ACEITE  VOLQUETA DOBLE TROQUECHEVROLET - 3-VDC ITEM 455 GRUPO 2 B2 P553000 </t>
  </si>
  <si>
    <t xml:space="preserve">FILTRO DE AGUA VOLQUETA DOBLE TROQUECHEVROLET - 3-VDC ITEM 456 GRUPO 2 AS2474 P552071 </t>
  </si>
  <si>
    <t xml:space="preserve">FILTRO DE COMBUSTIBLE VOLQUETA DOBLE TROQUECHEVROLET - 3-VDC  / P553201 </t>
  </si>
  <si>
    <t xml:space="preserve">FILTRO AIRE ACONDICIONADO  KIA CERATO </t>
  </si>
  <si>
    <t xml:space="preserve">FILTRO DE AIRE KIA CERATO 1-AKC </t>
  </si>
  <si>
    <t xml:space="preserve">FILTRO DE ACEITE KIA CERATO 1-AKC </t>
  </si>
  <si>
    <t xml:space="preserve">CURADOR PARA CONCRETO A BASE DE RESINAS  BASE ACUOSA BLANCO X 20 KILOS  FEN 46 </t>
  </si>
  <si>
    <t xml:space="preserve">FILTRO DE AIRE SECUNDARIO REF CNH87720899 4-CFC PA4704 </t>
  </si>
  <si>
    <t xml:space="preserve">SEÑAL DESVIO DERECHA TABLERO 60cm SRO-02 </t>
  </si>
  <si>
    <t xml:space="preserve">SEÑAL VELOCIDAD MAX 30 km/h. Tamaño 60 cm SR-30 TABLERO </t>
  </si>
  <si>
    <t xml:space="preserve">SEÑAL TRABAJOS EN LA VÍA Tamaño 60 cm. SPO-01 TABLERO </t>
  </si>
  <si>
    <t xml:space="preserve">SEÑAL BANDERERO – AUXILIAR DE TRANSITO Tamaño 60 cm. SPO-03 TABLERO </t>
  </si>
  <si>
    <t xml:space="preserve">SEÑAL BANDERERO – AUXILIAR DE TRANSITO Tamaño 75 cm. SPO-03 TABLERO </t>
  </si>
  <si>
    <t xml:space="preserve">SEÑAL ANGOSTAMIENTO REDUCCION CARRIL A LA IZQUIERDA Tamaño 75 cm. SPO-05 TABLERO </t>
  </si>
  <si>
    <t xml:space="preserve">SEÑAL VELOCIDAD MAX 30 KM/H. TAMAÑO 60X60 CM SR-30 CON PEDESTAL </t>
  </si>
  <si>
    <t>unidad</t>
  </si>
  <si>
    <t xml:space="preserve">FILTRO DE COMBUSTIBLE MOTONIVELADORA NEW HOLLAND - 4-MNL </t>
  </si>
  <si>
    <t xml:space="preserve">SEÑAL SENDERO PEATONAL DERECHA FLECHA SIO-05 PEDESTAL 75X31CM </t>
  </si>
  <si>
    <t xml:space="preserve">SEÑAL ANGOSTAMIENTO REDUCCION CARRIL A LA DERECHA 60X60 CM SPO-05 CON PEDESTAL </t>
  </si>
  <si>
    <t xml:space="preserve">SEÑAL ANGOSTAMIENTO REDUCCION CARRIL A LA IZQUIERDA 60X60CM CON PEDESTAL SPO-06 </t>
  </si>
  <si>
    <t xml:space="preserve">SEÑAL DESVIO DE FRENTE FLECHA SIO-07 75X25 CON PEDESTAL </t>
  </si>
  <si>
    <t xml:space="preserve">LLANTA DIRECCIONAL 275 / 70 R 22 . 5 </t>
  </si>
  <si>
    <t xml:space="preserve">LLANTA 215/45 X 17  ITEM 1227  </t>
  </si>
  <si>
    <t xml:space="preserve">DIENTE BALDE RETRO CARGADOR CASE 4-RCC </t>
  </si>
  <si>
    <t xml:space="preserve">LLANTA TRACCIÓN 275/70 R 22,5 </t>
  </si>
  <si>
    <t xml:space="preserve">LLAVES 24 MM CREMALLERA </t>
  </si>
  <si>
    <t xml:space="preserve">LLAVES AFLOJA BOTELLAS </t>
  </si>
  <si>
    <t xml:space="preserve">PUNTAS BULLDOZER </t>
  </si>
  <si>
    <t xml:space="preserve">LLANTA PERFILADORA </t>
  </si>
  <si>
    <t xml:space="preserve">COPA DE TUERCA DE EJE </t>
  </si>
  <si>
    <t xml:space="preserve">PUNTAS REF G5T520 </t>
  </si>
  <si>
    <t xml:space="preserve">MANGUERA DE COMPRESOR </t>
  </si>
  <si>
    <t xml:space="preserve">RASTRILLO GRANDE </t>
  </si>
  <si>
    <t xml:space="preserve">RASTRILLO MEDIANO </t>
  </si>
  <si>
    <t xml:space="preserve">MANGUERA DE FRENO CAMABAJA </t>
  </si>
  <si>
    <t xml:space="preserve">PUNTAS DE BALDE CATERPILLAR </t>
  </si>
  <si>
    <t xml:space="preserve">PUNTAS DE BALDE PAJARITA 410R232 </t>
  </si>
  <si>
    <t xml:space="preserve">PUNTAS MARTILLO REF 146539 </t>
  </si>
  <si>
    <t xml:space="preserve">LLANTA TRACCION 175/70 R 22.5 </t>
  </si>
  <si>
    <t xml:space="preserve">PLEGADERA EN ACRILICO </t>
  </si>
  <si>
    <t xml:space="preserve">SEÑAL VIA CERRADA A 100 M SIO-05 100X45 CON PEDESTAL </t>
  </si>
  <si>
    <t xml:space="preserve">SEÑAL DESVIO AL OCCIDENTE DERECHA SIO-07 100X45 CON PEDESTAL </t>
  </si>
  <si>
    <t xml:space="preserve">SEÑAL DESVIO AL OCCIDENTE DE FRENTE SIO-07 PEDESTAL 100X45 </t>
  </si>
  <si>
    <t xml:space="preserve">SEÑAL OBRA EN LA VIA A 100 M SIO-01 91X45 PEDESTAL </t>
  </si>
  <si>
    <t xml:space="preserve">VALVULA AIRE PARA RIN </t>
  </si>
  <si>
    <t xml:space="preserve">SEÑAL DESVIO DOBLE TABLERO DE 75 CM SRO-02 </t>
  </si>
  <si>
    <t xml:space="preserve">SEÑAL ANGOSTAMIENTO/ REDUCCION CARRIL A LA DERECHA SPO-05 TABLERO 60 CM </t>
  </si>
  <si>
    <t xml:space="preserve">SEÑAL ANGOSTAMIENTO/ REDUCCION CARRIL A LA IZQUIERDA SPO-05 TABLERO 60 CM </t>
  </si>
  <si>
    <t xml:space="preserve">SEÑAL TRANSITE POR ANDEL DEL FRENTE SIO-05 TABLERO 80X45 </t>
  </si>
  <si>
    <t xml:space="preserve">SEÑAL DESVIO DE FRENTE SIO-07 TABLERO DE 75X25 </t>
  </si>
  <si>
    <t xml:space="preserve">SEÑAL VIA CERRADA A 50 M TABLERO 100X45 CMS </t>
  </si>
  <si>
    <t xml:space="preserve">SEÑAL VIA CERRADA A 100 M TABLERO 100X45 CMS SIO-05 </t>
  </si>
  <si>
    <t xml:space="preserve">SEÑAL CARRIL IZQUIERDO CERRADO TABLERO 60X80 CMS SIO-04 </t>
  </si>
  <si>
    <t xml:space="preserve">SEÑAL CARRIL CENTRAL CERRADO TABLERO 60X80 CMS SIO-04 </t>
  </si>
  <si>
    <t xml:space="preserve">SEÑAL CARRIL DERECHO CERRADO TABLERO 60X80 CMS SIO-04 </t>
  </si>
  <si>
    <t xml:space="preserve">SEÑAL OBRA EN LAVIA A 100 M TABLERO 100X45 CMS SIO-01 </t>
  </si>
  <si>
    <t xml:space="preserve">SEÑAL OBRA EN LAVIA A 200 M TABLERO 100X45 CMS SIO-01 </t>
  </si>
  <si>
    <t xml:space="preserve">SEÑAL OBRA EN LAVIA A 300 M TABLERO 100X45 CMS SIO-01 </t>
  </si>
  <si>
    <t xml:space="preserve">SEÑAL OBLIGATORIO DESCENDER DE LA BICICLETA SRC-02 CIRCULAR </t>
  </si>
  <si>
    <t xml:space="preserve">SEÑAL TRANSITE POR EL ANDEN DEL FRENTE SIO-05 75X45 CON PEDESTAL </t>
  </si>
  <si>
    <t xml:space="preserve">SEÑAL DESVIO AL OCCIDENTE FLECHA IZQUIERDASIO-07 100X45 CON PEDESTAL </t>
  </si>
  <si>
    <t xml:space="preserve">SEÑAL DESVIO AL ORIENTE IZQUIERDA 10X45 SIO-07 CON PEDESTAL </t>
  </si>
  <si>
    <t xml:space="preserve">SEÑAL DESVIO AL ORIENTEDE FRENTE 10X45 SIO-07 CON PEDESTAL </t>
  </si>
  <si>
    <t xml:space="preserve">SEÑAL DESVIO AL ORIENTE DERECHA FLECHA 100X45 SIO-07 CON PEDESTAL </t>
  </si>
  <si>
    <t xml:space="preserve">SEÑAL DESVIO AL NORTE IZQUIERDA FLECHA 100X45 SIO-07 CON PEDESTAL </t>
  </si>
  <si>
    <t xml:space="preserve">SEÑAL DESVIO AL NORTE DE FRENTE FLECHA 100X45 SIO-07 CON PEDESTAL </t>
  </si>
  <si>
    <t xml:space="preserve">SEÑAL DESVIO AL NORTE DERECHA FLECHA 100X45 SIO-07 CON PEDESTAL </t>
  </si>
  <si>
    <t xml:space="preserve">SEÑAL DESVIO AL SUR IZQUIERDA FLECHA 75X45 SIO-07 CON PEDESTAL </t>
  </si>
  <si>
    <t xml:space="preserve">SEÑAL DESVIO AL SUR DERECHA FLECHA 75X45 SIO-07 CON PEDESTAL </t>
  </si>
  <si>
    <t xml:space="preserve">BASTONES LUMINOSOS BICOLOR. CON LUZ TUPO LED DE ALTO BRILLO. MANGO EN CAUCHO CON CUERDA </t>
  </si>
  <si>
    <t xml:space="preserve">FILTRO DE ACEITE MOTONIVELADORA NEW HOLLAND - 4-MNL  </t>
  </si>
  <si>
    <t xml:space="preserve">FILTRO DE AIRE EXTERNO MOTONIVELADORA NEW HOLLAND - 4-MNL </t>
  </si>
  <si>
    <t xml:space="preserve">FILTRO DE AIRE INTERNO MOTONIVELADORANEW HOLLAND - 4-MNL ITEM 108 GRUPO 1 </t>
  </si>
  <si>
    <t xml:space="preserve">FILTRO AIRE ACONDICIONADO CAMIONETA NISSAN - 2-CTN </t>
  </si>
  <si>
    <t xml:space="preserve">FILTRO DE AIRE CAMIONETA NISSAN - 2-CTN </t>
  </si>
  <si>
    <t xml:space="preserve">ROTULO ADHESIVO 108MM X 25MM HOJA </t>
  </si>
  <si>
    <t>SEÑALIZACION VIAL OBRERO EN VIA 75X25 FIJO</t>
  </si>
  <si>
    <t>SEÑALIZACION VIAL PROHIBIDO PASAR 75X25 FIJO</t>
  </si>
  <si>
    <t>SEÑALIZACION VIAL REDUCCION ASIMETRICA CARRIL IZQUIERDO 75X75 FIJA</t>
  </si>
  <si>
    <t>SEÑALIZACION VIAL TRANSITE POR ANDEN DE FRENTE 109X55 FIJA</t>
  </si>
  <si>
    <t>SEÑALIZACION VIAL DESVIO AL FRENTE FLECHA 23X75 FIJA</t>
  </si>
  <si>
    <t>SEÑALIZACION VIAL FIN DE OBRA 40X50 FIJA</t>
  </si>
  <si>
    <t>SEÑALIZACION VIAL NO PASE CIRCULAR 75CM FIJA</t>
  </si>
  <si>
    <t>SEÑALIZACION VIAL DESVIO AL OCCIDENTE 109X70 FIJA</t>
  </si>
  <si>
    <t>SEÑALIZACION VIAL DESVIO AL SUR 109X70 FIJA</t>
  </si>
  <si>
    <t>SEÑALIZACION VIAL OBRA EN LA VIA 40X83 FIJA</t>
  </si>
  <si>
    <t>SEÑALIZACION VIAL FIN DE OBRA CONTRAFLUJO 109X40 FIJA</t>
  </si>
  <si>
    <t>SEÑALIZACION VIAL CARRIL DERECHO CERRADO 55X75 FIJA</t>
  </si>
  <si>
    <t>SEÑALIZACION VIAL  CARRIL IZQUIERDO CERRADO 55X75 FIJA</t>
  </si>
  <si>
    <t>SEÑALIZACION VIAL INICIO DE OBRA 109X75 FIJA</t>
  </si>
  <si>
    <t>SEÑALIZACION VIAL CARRI IZQUIERDO CERRADO 109X75 FIJA</t>
  </si>
  <si>
    <t>SEÑALIZACION VIAL PARADERO PROVISIONAL SITP 109X75 FIJA</t>
  </si>
  <si>
    <t>SEÑALIZACION VIAL CARRIL DERECHO CERRADO 109X75 FIJA</t>
  </si>
  <si>
    <t>SEÑALIZACION VIAL  VIA CERRADA 80X60 FIJA</t>
  </si>
  <si>
    <t>SEÑALIZACION VIAL BANDERERO 75X75  FIJA</t>
  </si>
  <si>
    <t>SEÑALIZACION VIAL CARRIL CERRADO 75X40 FIJO</t>
  </si>
  <si>
    <t>SEÑALIZACION VIAL UNO A UNO CIRCULAR 75X75 MOVIL</t>
  </si>
  <si>
    <t>SEÑALIZACION VIAL DESVIO AL NORTE FLECHA DERECHA 109X75 MOVIL</t>
  </si>
  <si>
    <t>SEÑALIZACION VIAL DESVIO AL ORIENTE FLECHA ERECHA 109X75 MOVIL</t>
  </si>
  <si>
    <t>SEÑALIZACION VIAL VIA CERRADA 109X75 MOVIL</t>
  </si>
  <si>
    <t>SEÑALIZACION VIAL DESVIO AL OCCIDENTE FLECHA DERECHA 109X75 MOVIL</t>
  </si>
  <si>
    <t>SEÑALIZACION VIAL OBRA EN LA VIA 50 MTS 75X40 FIJA</t>
  </si>
  <si>
    <t>SEÑALIZACION VIAL FIN DE OBRA 109X75 FIJA</t>
  </si>
  <si>
    <t>SEÑALIZACION VIAL SENDERO PEATONAL FLECHA IZQUIERDA 100X40 FIJA</t>
  </si>
  <si>
    <t>SEÑALIZACION VIAL DESVIO AL SUR FLECHA IZQUIERDA 109X75 MOVIL</t>
  </si>
  <si>
    <t>SEÑALIZACION VIAL DESVIO AL SUR FLECHA DE FRENTE 109X75 MOVIL</t>
  </si>
  <si>
    <t>SEÑALIZACION VIAL DESVIO FLECHA IZQUIERDA  109X75 MOVIL</t>
  </si>
  <si>
    <t>SEÑALIZACION VIAL SENDERO PEATONAL FLECHA DERECHA 100X40 FIJA</t>
  </si>
  <si>
    <t>SEÑALIZACION VIAL SENDERO PEATONAL FLECHA FRENTE 100X40 FIJA</t>
  </si>
  <si>
    <t>SEÑALIZACION VIAL VIA CERRADA A 50 MTS 100-45 FIJA</t>
  </si>
  <si>
    <t>SEÑALIZACION VIAL OBRA EN LA VIA 85X40 FIJA</t>
  </si>
  <si>
    <t>SEÑALIZACION VIAL VIA CERRADA A 100 MTS 100X40 FIJA</t>
  </si>
  <si>
    <t>SEÑALIZACION VIAL DSVIO ORIENTE FLECHA IZQUIERDA 75X75 MOVIL</t>
  </si>
  <si>
    <t>SEÑALIZACION VIAL  CARRIL IZQUIERDO CERRADO 100X60 MOVIL</t>
  </si>
  <si>
    <t>SEÑALIZACION VIAL PARADERO  PROVISIONAL 75X45 MOVIL</t>
  </si>
  <si>
    <t>SEÑALIZACION VIAL VIA CERRADA A 100 MTS  75X45 FIJA</t>
  </si>
  <si>
    <t>SEÑALIZACION VIAL VIA CERRADA A 100 MTS 75X45 MOVIL</t>
  </si>
  <si>
    <t>SEÑALIZACION VIAL BANDERERO 60X60 MOVIL MIXTA</t>
  </si>
  <si>
    <t>SEÑALIZACION VIAL BANDERERO 60X60 FIJA</t>
  </si>
  <si>
    <t>SEÑALIZACION VIAL OBRA EN LA VIA A 300 MTS 100X50</t>
  </si>
  <si>
    <t>SEÑALIZACION VIAL SENDERO PEATONAL FLECHA DERECHA 75X45 MOVIL</t>
  </si>
  <si>
    <t>SEÑALIZACION VIAL SENDERO PEATONAL FLECHA IZQUIERDA 75X45 MOVIL</t>
  </si>
  <si>
    <t>SEÑALIZACION VIAL REDUCCION ASIMETRICA IZQUIERDA  60X60 MIXTA</t>
  </si>
  <si>
    <t>SEÑALIZACION VIAL NO PASE CIRCULAR 60X60 FIJA</t>
  </si>
  <si>
    <t>SEÑALIZACION VIAL MAQUINARIA EN LA VIA 60X60 MOVIL</t>
  </si>
  <si>
    <t>SEÑALIZACION VIAL VIA CERRADA A 50 MTS 75X45 FIJA</t>
  </si>
  <si>
    <t>SEÑALIZACION VIAL VIA CERRADA A 50 MTS 75X45 MOVIL</t>
  </si>
  <si>
    <t>SEÑALIZACION VIAL REDUCCION ASIMETRICA DERECHA  75X75 MOVIL</t>
  </si>
  <si>
    <t>SEÑALIZACION VIAL SENDERO PEATONAL FLECHA DE FRENTE 75X45 MOVIL</t>
  </si>
  <si>
    <t>SEÑALIZACION VIAL CARRIL DERECHO CERRADO 60X100 FIJA</t>
  </si>
  <si>
    <t>SEÑALIZACION VIAL OBRA EN LA VIA A 200 MTS 100X50 FIJA</t>
  </si>
  <si>
    <t>SEÑALIZACION VIAL OBRA EN LA VIA A 100 MTS 100X50 MOVIL</t>
  </si>
  <si>
    <t>SEÑALIZACION VIAL MAQUINARIA EN LA VIA 75X75 MIXTA</t>
  </si>
  <si>
    <t>SEÑALIZACION VIAL CARRIL DERECHO CERRADO 100X50 MOVIL</t>
  </si>
  <si>
    <t>SEÑALIZACION VIAL CARRIL CENTRAL CERRADO 100X50 MOVIL</t>
  </si>
  <si>
    <t>SEÑALIZACION VIAL DESVIO A OCCIDENTE FLECHA IZQUIERDA 110X70</t>
  </si>
  <si>
    <t>SEÑALIZACION VIAL VIA CERRADA CIRCULAR 75X75 MOVIL</t>
  </si>
  <si>
    <t xml:space="preserve">SEÑALIZACION VIAL VIA CERRADA110X70  MOVIL </t>
  </si>
  <si>
    <t>SEÑALIZACION VIAL DESVIO NORTE FLECHA DERECHA 110X70</t>
  </si>
  <si>
    <t xml:space="preserve">BLOQUE No. 4 </t>
  </si>
  <si>
    <t>PASACALLES INFORMATIVO CON PALOS 8X1 MTS INSTALADOS</t>
  </si>
  <si>
    <t>TUBERIA PVC U.M. EXT CORRUGADO/INT LISO  ALCANTARILLADO D= 400 mm (16) X6M FEN-263</t>
  </si>
  <si>
    <t xml:space="preserve">BATERIA 12 V TIPO PESADO </t>
  </si>
  <si>
    <t>FILTRO DE ACEITE  BUS CHEVROLET - 3-BCF ITEM 586 5876101170</t>
  </si>
  <si>
    <t>FILTRO DE AIRE INTERNO / EXTERNO BUS CHEVROLET - 3-BCF ITEM 587 1876101141/1876101131</t>
  </si>
  <si>
    <t>FILTRO DE COMBUSTIBLE  BUS CHEVROLET - 3-BCF ITEM 588    1876100941</t>
  </si>
  <si>
    <t xml:space="preserve"> T  SANITARIA DE 2  FEN-578</t>
  </si>
  <si>
    <t>VALLAS INFORMATIVAS CON  REFLECTIVOS</t>
  </si>
  <si>
    <t>LOSETA DE ENCAMINAMIENTO PREFABRICADA EN CONCRETO (GUIA) DE 0.40 X 0.20 M D</t>
  </si>
  <si>
    <t>LOSETA DE ENCAMINAMIENTO PREFABRICADA EN CONCRETO (GUIA) DE 0.40 X 0.40 AMARILLA Y ROJA</t>
  </si>
  <si>
    <t>PASACALLES INFORMATIVO CON PALOS 780X100</t>
  </si>
  <si>
    <t xml:space="preserve">GEODREN VIAL TB 100MM 0,50MT </t>
  </si>
  <si>
    <t>FILTRO ACEITE PAVIMENTADORA VOGELE 4-PVV</t>
  </si>
  <si>
    <t>FILTRO AIRE EXTERNO PAVIMENTADORA VOGELE 4-PVV</t>
  </si>
  <si>
    <t>FILTRO AIRE INTERNO PAVIMENTADORAVOGELE 4-PVV</t>
  </si>
  <si>
    <t>FILTRO COMBUSTIBLE PAVIENTADORA VOGELE 4-PVV</t>
  </si>
  <si>
    <t>FILTRO TRAMPA PAVIENTADORA VOGELE 4-PVV</t>
  </si>
  <si>
    <t>GANCHO P COSEDORA 23 8/0238</t>
  </si>
  <si>
    <t>CINTA CERA ZEBRA 110X450</t>
  </si>
  <si>
    <t>CD X 50 UND</t>
  </si>
  <si>
    <t>VENDA ELASTICA BLANCA 3X5 YARDAS</t>
  </si>
  <si>
    <t>VENDA ELASTICA BLANCA 5X5 YARDAS</t>
  </si>
  <si>
    <t xml:space="preserve">FILTRO AIRE KIT BULLDOZER FIAT ALLIS 14C BULLDOZER FIAT ALLIS - 4-BFA </t>
  </si>
  <si>
    <t>FILTRO HIDRAULICO BT 9422 PERFILADORA WIRTGEN 4-PBW</t>
  </si>
  <si>
    <t>FILTRO DE ACEITE B236 PERFILADORA WIRTEGEN 4-PBW</t>
  </si>
  <si>
    <t>FILTRO DE AIRE EXTERNO PERFILADORA WIRTEGEN 4-PBW</t>
  </si>
  <si>
    <t>FILTRO DE AIRE INTERNO PERFILADORA WIRTEGEN 4-PBW</t>
  </si>
  <si>
    <t>FILTRO TRAMPA PERFILADORA WIRTEGEN 4-PBW</t>
  </si>
  <si>
    <t>FILTRO DE COMBUSTIBLE BF7674D</t>
  </si>
  <si>
    <t>FILTRO HIDRAULICO MOIVELADORA NEW HOLLAND-4-MNL</t>
  </si>
  <si>
    <t>FILTRO COMBUSTIBLE PRIMARIO ESCAVADORA ORUGAS CASE 4-REC</t>
  </si>
  <si>
    <t>FILTRO ACEITE MOTOR ESCAVADORA ORUGAS CASE 4-REC</t>
  </si>
  <si>
    <t>FILTRO AIRE EXTERNO ESCAVADORA ORUGAS CASE 4-REC</t>
  </si>
  <si>
    <t>FILTRO AIRE INTERNO ESCAVADORA ORUGAS CASE 4-REC</t>
  </si>
  <si>
    <t>GAS PROPANO CILINDRO DE 50 KILOS RECARGA</t>
  </si>
  <si>
    <t>CANECA PARA RESIDUOS DE DIA 50 CM ALTO 80 CM CON 3 COMPARTIMENTOS FRENTES DE OBRA</t>
  </si>
  <si>
    <t>FILTRO DE ACEITE  VOLQUETA SENCILLACHEVROLET - 3-VKD  P559000/TRO067</t>
  </si>
  <si>
    <t>FILTRO DE AIRE PRIMARIO VOLQUETA SENCILLACHEVROLET - 3-VKD ITEM 608 GRUPO 2 P628329 interno</t>
  </si>
  <si>
    <t>FILTRO DE COMBUSTIBLE  VOLQUETA SENCILLACHEVROLET - 3-VKD P555776/TRO5813</t>
  </si>
  <si>
    <t xml:space="preserve">FILTRO TRAMPA COMBUSTIBLE VOLQUETA SENCILLACHEVROLET - 3-VKD </t>
  </si>
  <si>
    <t>COSEDORA</t>
  </si>
  <si>
    <t>PAPEL VINIPEL 12CMX200MT</t>
  </si>
  <si>
    <t>PAPEL CARBON ESCRITURA CARTA</t>
  </si>
  <si>
    <t>APUNTADOR LASER</t>
  </si>
  <si>
    <t xml:space="preserve">ESTUCHE ACRILICO PARA CD/DVD 116MM </t>
  </si>
  <si>
    <t>SOBRE DE FELPA PARA CD</t>
  </si>
  <si>
    <t>CABALLETE O TRIPODE PARA TABLERO ACRILICO</t>
  </si>
  <si>
    <t>FILTRO COMBUSTIBLE PRIMARIO SAMSUNG 4-RES  WK940/24</t>
  </si>
  <si>
    <t>FILTRO DE AIRE INTERNO SAMSUNG 4-RES PA1911</t>
  </si>
  <si>
    <t>TABLA PORTATIL PARA EMERGENCIAS CAMILLA</t>
  </si>
  <si>
    <t>GUANTE EN CAUCHO DOMESTICO</t>
  </si>
  <si>
    <t>GAFA P SOLDADURA HALOGENA</t>
  </si>
  <si>
    <t>TARRO PARA ESTERILIZACION CON TAPA DE ACERO</t>
  </si>
  <si>
    <t>BOTIQUIN FIJO TIPO B</t>
  </si>
  <si>
    <t>BOTIQUIN PORTATIL TIPO A</t>
  </si>
  <si>
    <t>BOTIQUIN PORTATIL</t>
  </si>
  <si>
    <t>CANALETA PVC DE 20X20</t>
  </si>
  <si>
    <t>BALINERA REF 6307</t>
  </si>
  <si>
    <t>ESQUINERA REF 70643293 FIAT</t>
  </si>
  <si>
    <t>FUSIBLE 20 AMPERIOS</t>
  </si>
  <si>
    <t>KIT ROTOR BOMBA HIDRAULICA C70</t>
  </si>
  <si>
    <t>MODULO DISTRIBUIDOR C70</t>
  </si>
  <si>
    <t>MODULO ELECTRICO ACELERADOR KODIA</t>
  </si>
  <si>
    <t>MODULO ENCENDIDO ELECTRONICO</t>
  </si>
  <si>
    <t>MOTOR ARRANQUE EY 44 UP</t>
  </si>
  <si>
    <t>MOTOR BAJO C70</t>
  </si>
  <si>
    <t>ONRIS VALVULAS KODIAK</t>
  </si>
  <si>
    <t>PI ON CUARTA CORREDIZO C70</t>
  </si>
  <si>
    <t>PI ON TERCERA TREN FIJO C70</t>
  </si>
  <si>
    <t>PISTA Y CUNA REF 39520 C70</t>
  </si>
  <si>
    <t>PISTON EN 0 20 C70</t>
  </si>
  <si>
    <t>RACHET TRASERO KODIAK</t>
  </si>
  <si>
    <t>TAPA TAIMER C70</t>
  </si>
  <si>
    <t>BROCA TUSTENO 11/4 FEN-441</t>
  </si>
  <si>
    <t>BROCAS DE TUGSTENO 5/16FEN-371</t>
  </si>
  <si>
    <t>CANALETA PARA CABLE UPT FEN-381</t>
  </si>
  <si>
    <t>SILICONA TRANSPARENTE CARTUCHO  350 MG FEN-191</t>
  </si>
  <si>
    <t>CODOS EN PVC DE 2  FEN-551</t>
  </si>
  <si>
    <t>SILICONA X 890ml</t>
  </si>
  <si>
    <t>TABLETA TIPO IDU 40X40X0,06 - CONCRETO  O CON DISEÑO A 50   FEN-320</t>
  </si>
  <si>
    <t>ANGULO EN ACERO A36, DE 2" X 3/16"X 6 m</t>
  </si>
  <si>
    <t>BISAGRA PEQUEÑA</t>
  </si>
  <si>
    <t>PLATINA DE 3" X 1/4" X 6m</t>
  </si>
  <si>
    <t>PLATINA 4" X 1/4" X 6m</t>
  </si>
  <si>
    <t>KIT SILLA YE 8 A 6 FEN-246</t>
  </si>
  <si>
    <t>BUJE MUELLE DELANTERO KODIAK</t>
  </si>
  <si>
    <t xml:space="preserve">GUAYA VELOCIMETRO C70 </t>
  </si>
  <si>
    <t xml:space="preserve">MARTILLO FRENO DELANTERO C70 </t>
  </si>
  <si>
    <t xml:space="preserve">MEDIDOR DE COMBUSTIBLE C70 </t>
  </si>
  <si>
    <t xml:space="preserve">SUMINISTRO DE TORNILLOS DE MEDIA PULG X 2 CON TUERCA Y ARANDELA GRADO 8 </t>
  </si>
  <si>
    <t xml:space="preserve">LAMINA DE 1/8  * 2.40M * 1.20M </t>
  </si>
  <si>
    <t xml:space="preserve">ANGULO EN HIERRO 1, 1/2 X 1/4 X 6 mts FEN-3 </t>
  </si>
  <si>
    <t xml:space="preserve">BISAGRA REDONDA DE 1/2 FEN-367 </t>
  </si>
  <si>
    <t xml:space="preserve">BREAKER INDUSTRIALES 3X300A -SIEMENS FEN-469 ITEM 469 </t>
  </si>
  <si>
    <t xml:space="preserve">Puntilla acerada negra de 1 FEN-644 </t>
  </si>
  <si>
    <t xml:space="preserve">ADITIVO RANGO MEDIO REDUCTOR AGUA RETARDANTE FRAGUADO  CONCRETO </t>
  </si>
  <si>
    <t xml:space="preserve">GEODREN VIAL TB 100mm X  0,50MT </t>
  </si>
  <si>
    <t>CANASTILLA PASAJUNTAS 3.10 MTS PARA PASADOR 1</t>
  </si>
  <si>
    <t>FILTRO DE AIRE SECUNDARIO VOLQUETA SENCILLA CHEVROLET - 3-VKD</t>
  </si>
  <si>
    <t>FILTRO ACEITE LUMINARIA ATLAS COPCO 5-TIA</t>
  </si>
  <si>
    <t>FILTRO COMBUSTIBLE LUMINARIA ATLAS COPCO 5-TIA</t>
  </si>
  <si>
    <t>FILTRO AIRE PRIMARIO LUMINARIA ATLAS COPCO 5-TIA</t>
  </si>
  <si>
    <t>FILTRO AIRE SECUNDARIO  LUMINARIA ATLAS COPCO 5-TIA</t>
  </si>
  <si>
    <t>ACEITE SOLUBLE PARA VIBROCOMPACTADOR (OIL STEEL)</t>
  </si>
  <si>
    <t>LLANTA 215/75 X 17.5 TRACCION</t>
  </si>
  <si>
    <t>FILTRO DE COMBUSTIBLE PRIMARIO CARROTANQUE ACPM/AGUA JAC 3-CJC</t>
  </si>
  <si>
    <t>FILTRO DE COMBUSTIBLE SECUNDARIO CARROTANQUE ACPM/AGUA 3-CJC</t>
  </si>
  <si>
    <t>FILTRO DE ACEITE CARROTANQUE ACPM/AGUA 3-CJC</t>
  </si>
  <si>
    <t>FILTRO DE REFRIGERANTE  CARROTANQUE ACPM/AGUA 3-CJC</t>
  </si>
  <si>
    <t>FILTRO SECADOR DEL SISTEMA DE AIRE CARROTANQUE ACPM/AGUA 3-CJC</t>
  </si>
  <si>
    <t>FILTRO TRAMPA CARROTANQUE ACPM/AGUA 3-CJC</t>
  </si>
  <si>
    <t>SHAMPOO PARA AUTOS</t>
  </si>
  <si>
    <t>BOTA CAÑA ALTA DE CAUCHO</t>
  </si>
  <si>
    <t>LINEA VERTICAL TEMP 20M KERNMANTLE 16MM HG-06712-65</t>
  </si>
  <si>
    <t>FRENO ARRESTADOR 16MM P/CUERDA REMOVIBLE HG-06117-16</t>
  </si>
  <si>
    <t>MOSQUETON YOKE N-268G 50KN</t>
  </si>
  <si>
    <t>MONOGAFA SOLDAR AUTOGENA RECTANGULAR BLACK P SE 1140</t>
  </si>
  <si>
    <t>MANGA EN CARNAZA</t>
  </si>
  <si>
    <t>CARETA FULL FACE ELASTOMERO NORTH 54001</t>
  </si>
  <si>
    <t>MASCARILLA PLEGLABLE HERGO C/VAL HG0511VN95</t>
  </si>
  <si>
    <t>MONOGAFAS C/INDIRECTA BLACK PHANTER SE1111AF</t>
  </si>
  <si>
    <t>FILTRO DE ACEITE CAMIONETA MITSUBISHI - 2-CTM</t>
  </si>
  <si>
    <t>FILTRO DE AIRE  CAMIONETA MITSUBISHI - 2-CTM</t>
  </si>
  <si>
    <t>FILTRO DE COMBUSTIBLE CAMIONETA MITSUBISHI - 2-CTM</t>
  </si>
  <si>
    <t>FILTRO AIRE ECHO PB 250 SELLLADORA GRIETAS -4-SCS CRAFCO</t>
  </si>
  <si>
    <t>FILTRO AIRE SECUNDARIO SELLLADORA GRIETAS -4-SCS CRAFCO</t>
  </si>
  <si>
    <t>FILTRO DE ACEITE MOTOR SELLLADORA GRIETAS -4-SCS CRAFCO</t>
  </si>
  <si>
    <t>FILTRO DE COMBUSTIBLE SELLLADORA GRIETAS -4-SCS CRAFCO</t>
  </si>
  <si>
    <t>FILTRO DE COMBUSTIBLE RETROEXCAVADORA ORUGAS CASE - 4-REC</t>
  </si>
  <si>
    <t>FILTRO HIDRAULICO BULLDOZER  FIAT ALLIS - 4-BFA</t>
  </si>
  <si>
    <t>FILTRO DE COMBUSTIBLE RETROEXCAVADORA ORUGAS SAMSUNG - 4-RES</t>
  </si>
  <si>
    <t>FILTRO DE AIRE BUS 3-BCF</t>
  </si>
  <si>
    <t>FILTRO DE AIRE EXTERNO 3VDF VOLQUETA DOBLE TROQUE</t>
  </si>
  <si>
    <t>FILTRO DE AIRE INTERNO VOLQUETA DOBLE TROQUE 3VDF</t>
  </si>
  <si>
    <t>PADMOUSE</t>
  </si>
  <si>
    <t>DESCANSAPIES 3 ALTURAS MADERA/METAL ARTECMA</t>
  </si>
  <si>
    <t>PROTECTOR FACIAL CONTRA ARCO ELECTRICO (VISOR CONTRA ARCO ELECTRICO FLASH)</t>
  </si>
  <si>
    <t>ARNES DE CUERPO ENTERO (RIATA POLIESTER 4 ARGOLLAS REF IN-8004)</t>
  </si>
  <si>
    <t>ESLINGA EN Y CON ABSORVEDOR DE CHOQUE</t>
  </si>
  <si>
    <t>ESLINGA EN Y CON ABSORVEDOR DE CHOQUE DIELECTRICA</t>
  </si>
  <si>
    <t>ESLINGA DE RESTRICCION O POSICIONAMIENTO</t>
  </si>
  <si>
    <t>ARNES DE SEGURIDAD DE 4 ARGOLLAS DIELECTRICO</t>
  </si>
  <si>
    <t>BANDA DE ANCLAJE TIPO TIE OFF DIELECTRICA</t>
  </si>
  <si>
    <t xml:space="preserve">BANDA DE ANCLAJE TIPO TIE OFF </t>
  </si>
  <si>
    <t>LIQUIDO DESENGRASANTE</t>
  </si>
  <si>
    <t>FILTRO AIRE  CARROTANQUE ACPM / AGUAJAC - 3-CJC ITEM 334 GRUPO 2 PA4985</t>
  </si>
  <si>
    <t>LIMPIA PARABRISAS ANTIEMPAÑANTE</t>
  </si>
  <si>
    <t>CEPILLO CON BASE EN MADERA LAVADO DE AUTOS</t>
  </si>
  <si>
    <t>PISTOLA DE CALAFATEO INDUSTRIAL</t>
  </si>
  <si>
    <t>CARETA PARA ESMERILAR</t>
  </si>
  <si>
    <t>FILTRO DE ACEITE CAMPERO CHEVROLET  VITARA- 2-CCV TRO-1406</t>
  </si>
  <si>
    <t>FILTRO DE AIRE CAMPERO CHEVROLET  VITARA- 2-CCV  TFA-182/TRO A3015</t>
  </si>
  <si>
    <t>GORRA CUBRE CARA Y CUELLO EN DRIL GITANO</t>
  </si>
  <si>
    <t>INVENTARIO FISICO A DICIEMBRE 31 DE 2019 - SEDE LA ELVIRA</t>
  </si>
  <si>
    <t>Cuenta de GRUPO</t>
  </si>
  <si>
    <t>CUENTA CONTABLE</t>
  </si>
  <si>
    <t>NOMBRE CUENTA</t>
  </si>
  <si>
    <t>CANTIDAD ELEMENTOS</t>
  </si>
  <si>
    <t>Equipo para construcción  industria y labores</t>
  </si>
  <si>
    <t>Herramientas y Accesorios</t>
  </si>
  <si>
    <t>Maquinaria y equipo para laboratorio</t>
  </si>
  <si>
    <t>Equipo y maquinaria para comunicación</t>
  </si>
  <si>
    <t>Equipo y maquinaria para computación</t>
  </si>
  <si>
    <t>Equipo para construcción industria y labores</t>
  </si>
  <si>
    <t>Equipo y maquinaria de oficina</t>
  </si>
  <si>
    <t>Mobiliario y Enseres</t>
  </si>
  <si>
    <t>Equipo de Transporte Tracción y Elevación</t>
  </si>
  <si>
    <t>Muebles y Enseres</t>
  </si>
  <si>
    <t>Equipo de Comunicación y Computación</t>
  </si>
  <si>
    <t>Equipo de Computación</t>
  </si>
  <si>
    <t>Sistemas de programación</t>
  </si>
  <si>
    <t>TOTAL ACTIVOS A DICIEMBRE 31 DE 2019</t>
  </si>
  <si>
    <t>Cuenta de ITEM</t>
  </si>
  <si>
    <t>CONTROL ADMINISTRATIVO DEVOLUTIVOS</t>
  </si>
  <si>
    <t>NO. ITEMS</t>
  </si>
  <si>
    <t>Vestuario y Equipo de Dotación</t>
  </si>
  <si>
    <t>Útiles y Papelería</t>
  </si>
  <si>
    <t>Maquinaria y Equipo - Repuestos</t>
  </si>
  <si>
    <t>Elementos para Construcción industria y labores</t>
  </si>
  <si>
    <t>Materiales y Suministros</t>
  </si>
  <si>
    <t>Combustibles y Lubricantes</t>
  </si>
  <si>
    <t>ELEMENTOS ACTIVOS A DICIEMBRE 31 DE 2019</t>
  </si>
  <si>
    <t>ELEMENTOS DE CONTROL ADMINISTRATIVO DEVOLUTIVOS A DICIEMBRE 31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</si>
</sst>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4"/>
      <color rgb="FF000000"/>
      <name val="Times New Roman"/>
      <family val="1"/>
    </font>
    <font>
      <sz val="1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  <scheme val="minor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1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5" fillId="0" borderId="0" xfId="1" applyFont="1" applyAlignment="1">
      <alignment horizontal="center" vertical="center" wrapText="1"/>
    </xf>
    <xf numFmtId="164" fontId="0" fillId="0" borderId="1" xfId="1" applyFont="1" applyBorder="1"/>
    <xf numFmtId="164" fontId="0" fillId="0" borderId="8" xfId="1" applyFont="1" applyBorder="1"/>
    <xf numFmtId="0" fontId="4" fillId="0" borderId="0" xfId="0" applyFont="1" applyAlignment="1">
      <alignment horizontal="center" vertical="center" wrapText="1"/>
    </xf>
    <xf numFmtId="0" fontId="6" fillId="0" borderId="0" xfId="2" applyAlignment="1">
      <alignment vertical="center" wrapText="1"/>
    </xf>
    <xf numFmtId="0" fontId="6" fillId="0" borderId="0" xfId="2" applyAlignment="1">
      <alignment horizontal="center" vertical="center" wrapText="1"/>
    </xf>
    <xf numFmtId="164" fontId="0" fillId="0" borderId="0" xfId="1" applyFont="1" applyAlignment="1">
      <alignment vertical="center" wrapText="1"/>
    </xf>
    <xf numFmtId="0" fontId="7" fillId="0" borderId="0" xfId="2" applyFont="1" applyAlignment="1">
      <alignment vertical="center" wrapText="1"/>
    </xf>
    <xf numFmtId="0" fontId="7" fillId="4" borderId="10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 vertical="center" wrapText="1"/>
    </xf>
    <xf numFmtId="164" fontId="6" fillId="0" borderId="14" xfId="2" applyNumberFormat="1" applyBorder="1" applyAlignment="1">
      <alignment vertical="center" wrapText="1"/>
    </xf>
    <xf numFmtId="164" fontId="6" fillId="0" borderId="1" xfId="2" applyNumberFormat="1" applyBorder="1" applyAlignment="1">
      <alignment vertical="center" wrapText="1"/>
    </xf>
    <xf numFmtId="0" fontId="6" fillId="0" borderId="1" xfId="2" applyBorder="1" applyAlignment="1">
      <alignment vertical="center" wrapText="1"/>
    </xf>
    <xf numFmtId="164" fontId="6" fillId="6" borderId="1" xfId="1" applyFont="1" applyFill="1" applyBorder="1" applyAlignment="1">
      <alignment vertical="center" wrapText="1"/>
    </xf>
    <xf numFmtId="0" fontId="6" fillId="6" borderId="1" xfId="1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164" fontId="7" fillId="4" borderId="17" xfId="2" applyNumberFormat="1" applyFont="1" applyFill="1" applyBorder="1" applyAlignment="1">
      <alignment vertical="center" wrapText="1"/>
    </xf>
    <xf numFmtId="164" fontId="7" fillId="4" borderId="18" xfId="2" applyNumberFormat="1" applyFont="1" applyFill="1" applyBorder="1" applyAlignment="1">
      <alignment horizontal="center" vertical="center" wrapText="1"/>
    </xf>
    <xf numFmtId="164" fontId="7" fillId="4" borderId="18" xfId="1" applyFont="1" applyFill="1" applyBorder="1" applyAlignment="1">
      <alignment vertical="center" wrapText="1"/>
    </xf>
    <xf numFmtId="0" fontId="7" fillId="4" borderId="11" xfId="2" applyFont="1" applyFill="1" applyBorder="1" applyAlignment="1">
      <alignment horizontal="center" vertical="center" wrapText="1"/>
    </xf>
    <xf numFmtId="164" fontId="7" fillId="4" borderId="11" xfId="1" applyFont="1" applyFill="1" applyBorder="1" applyAlignment="1">
      <alignment horizontal="center" vertical="center" wrapText="1"/>
    </xf>
    <xf numFmtId="164" fontId="7" fillId="4" borderId="12" xfId="1" applyFont="1" applyFill="1" applyBorder="1" applyAlignment="1">
      <alignment horizontal="center" vertical="center" wrapText="1"/>
    </xf>
    <xf numFmtId="164" fontId="6" fillId="6" borderId="15" xfId="1" applyFont="1" applyFill="1" applyBorder="1" applyAlignment="1">
      <alignment vertical="center" wrapText="1"/>
    </xf>
    <xf numFmtId="0" fontId="11" fillId="0" borderId="1" xfId="0" applyFont="1" applyBorder="1"/>
    <xf numFmtId="0" fontId="12" fillId="0" borderId="14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0" fillId="0" borderId="1" xfId="0" applyFont="1" applyBorder="1"/>
    <xf numFmtId="164" fontId="0" fillId="0" borderId="0" xfId="0" applyNumberFormat="1"/>
    <xf numFmtId="0" fontId="14" fillId="0" borderId="0" xfId="0" applyFont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5" fillId="0" borderId="0" xfId="2" applyFont="1" applyAlignment="1">
      <alignment horizontal="center" vertical="center" wrapText="1"/>
    </xf>
    <xf numFmtId="164" fontId="13" fillId="0" borderId="0" xfId="3" applyFont="1" applyAlignment="1">
      <alignment vertical="center" wrapText="1"/>
    </xf>
    <xf numFmtId="0" fontId="16" fillId="0" borderId="0" xfId="2" applyFont="1" applyAlignment="1">
      <alignment vertical="center" wrapText="1"/>
    </xf>
    <xf numFmtId="164" fontId="16" fillId="4" borderId="18" xfId="2" applyNumberFormat="1" applyFont="1" applyFill="1" applyBorder="1" applyAlignment="1">
      <alignment vertical="center" wrapText="1"/>
    </xf>
    <xf numFmtId="164" fontId="16" fillId="4" borderId="19" xfId="2" applyNumberFormat="1" applyFont="1" applyFill="1" applyBorder="1" applyAlignment="1">
      <alignment horizontal="center" vertical="center" wrapText="1"/>
    </xf>
    <xf numFmtId="164" fontId="16" fillId="4" borderId="20" xfId="2" applyNumberFormat="1" applyFont="1" applyFill="1" applyBorder="1" applyAlignment="1">
      <alignment horizontal="center" vertical="center" wrapText="1"/>
    </xf>
    <xf numFmtId="164" fontId="16" fillId="4" borderId="21" xfId="2" applyNumberFormat="1" applyFont="1" applyFill="1" applyBorder="1" applyAlignment="1">
      <alignment horizontal="center" vertical="center" wrapText="1"/>
    </xf>
    <xf numFmtId="164" fontId="15" fillId="0" borderId="14" xfId="2" applyNumberFormat="1" applyFont="1" applyFill="1" applyBorder="1" applyAlignment="1">
      <alignment vertical="center" wrapText="1"/>
    </xf>
    <xf numFmtId="165" fontId="15" fillId="0" borderId="1" xfId="2" applyNumberFormat="1" applyFont="1" applyFill="1" applyBorder="1" applyAlignment="1">
      <alignment vertical="center" wrapText="1"/>
    </xf>
    <xf numFmtId="164" fontId="15" fillId="0" borderId="1" xfId="2" applyNumberFormat="1" applyFont="1" applyFill="1" applyBorder="1" applyAlignment="1">
      <alignment vertical="center" wrapText="1"/>
    </xf>
    <xf numFmtId="0" fontId="15" fillId="0" borderId="1" xfId="2" applyFont="1" applyFill="1" applyBorder="1" applyAlignment="1">
      <alignment vertical="center" wrapText="1"/>
    </xf>
    <xf numFmtId="164" fontId="15" fillId="0" borderId="1" xfId="1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164" fontId="18" fillId="0" borderId="1" xfId="2" applyNumberFormat="1" applyFont="1" applyFill="1" applyBorder="1" applyAlignment="1">
      <alignment vertical="center" wrapText="1"/>
    </xf>
    <xf numFmtId="0" fontId="18" fillId="0" borderId="1" xfId="2" applyFont="1" applyFill="1" applyBorder="1" applyAlignment="1">
      <alignment vertical="center" wrapText="1"/>
    </xf>
    <xf numFmtId="0" fontId="16" fillId="7" borderId="10" xfId="2" applyFont="1" applyFill="1" applyBorder="1" applyAlignment="1">
      <alignment horizontal="center" vertical="center" wrapText="1"/>
    </xf>
    <xf numFmtId="0" fontId="16" fillId="7" borderId="11" xfId="2" applyFont="1" applyFill="1" applyBorder="1" applyAlignment="1">
      <alignment horizontal="center" vertical="center" wrapText="1"/>
    </xf>
    <xf numFmtId="0" fontId="16" fillId="7" borderId="13" xfId="2" applyFont="1" applyFill="1" applyBorder="1" applyAlignment="1">
      <alignment horizontal="center" vertical="center" wrapText="1"/>
    </xf>
    <xf numFmtId="164" fontId="16" fillId="7" borderId="13" xfId="1" applyFont="1" applyFill="1" applyBorder="1" applyAlignment="1">
      <alignment horizontal="center" vertical="center" wrapText="1"/>
    </xf>
    <xf numFmtId="164" fontId="16" fillId="7" borderId="13" xfId="3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1" applyNumberFormat="1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vertical="center" wrapText="1"/>
    </xf>
    <xf numFmtId="0" fontId="0" fillId="7" borderId="0" xfId="0" applyFill="1"/>
    <xf numFmtId="0" fontId="0" fillId="0" borderId="1" xfId="0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164" fontId="4" fillId="7" borderId="1" xfId="1" applyFont="1" applyFill="1" applyBorder="1"/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7" borderId="1" xfId="0" applyFont="1" applyFill="1" applyBorder="1" applyAlignment="1">
      <alignment horizont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164" fontId="21" fillId="7" borderId="1" xfId="1" applyFont="1" applyFill="1" applyBorder="1" applyAlignment="1">
      <alignment horizontal="center" vertical="center" wrapText="1"/>
    </xf>
    <xf numFmtId="164" fontId="22" fillId="0" borderId="1" xfId="1" applyFont="1" applyBorder="1" applyAlignment="1">
      <alignment vertical="center" wrapText="1"/>
    </xf>
  </cellXfs>
  <cellStyles count="4">
    <cellStyle name="Millares" xfId="1" builtinId="3"/>
    <cellStyle name="Millares 2" xfId="3" xr:uid="{8E51DD53-E424-4D6E-A95D-848BBB8016E0}"/>
    <cellStyle name="Normal" xfId="0" builtinId="0"/>
    <cellStyle name="Normal 2" xfId="2" xr:uid="{2F9C6674-42F7-48FB-BDC4-E46C5F3F0D06}"/>
  </cellStyles>
  <dxfs count="2">
    <dxf>
      <numFmt numFmtId="164" formatCode="_-* #,##0.00\ _€_-;\-* #,##0.00\ _€_-;_-* &quot;-&quot;??\ _€_-;_-@_-"/>
    </dxf>
    <dxf>
      <numFmt numFmtId="164" formatCode="_-* #,##0.00\ _€_-;\-* #,##0.00\ _€_-;_-* &quot;-&quot;??\ _€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nny Lucia Vega  Duenas" refreshedDate="43845.575030092594" createdVersion="6" refreshedVersion="6" minRefreshableVersion="3" recordCount="698" xr:uid="{0D89D6FD-F9D1-4429-90E8-0BD9767D232B}">
  <cacheSource type="worksheet">
    <worksheetSource ref="A5:J703" sheet="ACTIVO DIC INVENTARIO"/>
  </cacheSource>
  <cacheFields count="11">
    <cacheField name="ITEM" numFmtId="0">
      <sharedItems containsSemiMixedTypes="0" containsString="0" containsNumber="1" containsInteger="1" minValue="1" maxValue="1"/>
    </cacheField>
    <cacheField name="ID/ PLACA SIK" numFmtId="0">
      <sharedItems containsSemiMixedTypes="0" containsString="0" containsNumber="1" containsInteger="1" minValue="100000" maxValue="107122"/>
    </cacheField>
    <cacheField name="GRUPO" numFmtId="0">
      <sharedItems/>
    </cacheField>
    <cacheField name="CUENTA" numFmtId="0">
      <sharedItems containsSemiMixedTypes="0" containsString="0" containsNumber="1" containsInteger="1" minValue="1635010208" maxValue="1970080101" count="17">
        <n v="1655110101"/>
        <n v="1637070214"/>
        <n v="1637070208"/>
        <n v="1660020101"/>
        <n v="1670020101"/>
        <n v="1655010101"/>
        <n v="1665010101"/>
        <n v="1637090218"/>
        <n v="1670010101"/>
        <n v="1637090212"/>
        <n v="1637100221"/>
        <n v="1675020113"/>
        <n v="1637110213"/>
        <n v="1970080101"/>
        <n v="1635010208"/>
        <n v="1637100207"/>
        <n v="1635010214"/>
      </sharedItems>
    </cacheField>
    <cacheField name="PLACA ANTIGUA" numFmtId="0">
      <sharedItems containsMixedTypes="1" containsNumber="1" containsInteger="1" minValue="0" maxValue="2018155014"/>
    </cacheField>
    <cacheField name="DESCRIPCION" numFmtId="0">
      <sharedItems longText="1"/>
    </cacheField>
    <cacheField name="AÑO" numFmtId="0">
      <sharedItems containsMixedTypes="1" containsNumber="1" containsInteger="1" minValue="2017" maxValue="2019"/>
    </cacheField>
    <cacheField name="Valor Adquisición" numFmtId="164">
      <sharedItems containsSemiMixedTypes="0" containsString="0" containsNumber="1" minValue="1281550" maxValue="4907039409.642581"/>
    </cacheField>
    <cacheField name="NO. TRASLADO" numFmtId="49">
      <sharedItems containsMixedTypes="1" containsNumber="1" containsInteger="1" minValue="0" maxValue="0"/>
    </cacheField>
    <cacheField name="FUNCIONARIO CC" numFmtId="0">
      <sharedItems containsMixedTypes="1" containsNumber="1" containsInteger="1" minValue="1163563" maxValue="1039679461"/>
    </cacheField>
    <cacheField name="NOMBRE FUNCION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nny Lucia Vega  Duenas" refreshedDate="43845.580634953702" createdVersion="6" refreshedVersion="6" minRefreshableVersion="3" recordCount="2128" xr:uid="{2A37AB5A-8DAE-43DF-8AC4-1D4A6F4C717B}">
  <cacheSource type="worksheet">
    <worksheetSource ref="A5:K2133" sheet="DEVOLUTIVOS DIC 2019"/>
  </cacheSource>
  <cacheFields count="13">
    <cacheField name="ITEM" numFmtId="0">
      <sharedItems containsSemiMixedTypes="0" containsString="0" containsNumber="1" containsInteger="1" minValue="1" maxValue="2128"/>
    </cacheField>
    <cacheField name="PLACA SIK/ID ELEMENTO" numFmtId="0">
      <sharedItems containsSemiMixedTypes="0" containsString="0" containsNumber="1" containsInteger="1" minValue="0" maxValue="201904058"/>
    </cacheField>
    <cacheField name="CUENTA" numFmtId="0">
      <sharedItems containsSemiMixedTypes="0" containsString="0" containsNumber="1" containsInteger="1" minValue="5111900199" maxValue="5111900199"/>
    </cacheField>
    <cacheField name="PLACA ANTIGUA" numFmtId="0">
      <sharedItems containsMixedTypes="1" containsNumber="1" containsInteger="1" minValue="0" maxValue="403000284"/>
    </cacheField>
    <cacheField name="DESCRIPCION" numFmtId="0">
      <sharedItems longText="1"/>
    </cacheField>
    <cacheField name="AÑO" numFmtId="0">
      <sharedItems containsMixedTypes="1" containsNumber="1" containsInteger="1" minValue="1999" maxValue="2019"/>
    </cacheField>
    <cacheField name="MES" numFmtId="0">
      <sharedItems/>
    </cacheField>
    <cacheField name="Valor Adquisición" numFmtId="164">
      <sharedItems containsSemiMixedTypes="0" containsString="0" containsNumber="1" minValue="1" maxValue="17748000"/>
    </cacheField>
    <cacheField name="NO. INGRESO" numFmtId="0">
      <sharedItems containsMixedTypes="1" containsNumber="1" containsInteger="1" minValue="0" maxValue="0"/>
    </cacheField>
    <cacheField name="NO. TRASLADO" numFmtId="0">
      <sharedItems containsMixedTypes="1" containsNumber="1" containsInteger="1" minValue="0" maxValue="0"/>
    </cacheField>
    <cacheField name="CC FUNCIONARIO" numFmtId="0">
      <sharedItems containsSemiMixedTypes="0" containsString="0" containsNumber="1" containsInteger="1" minValue="0" maxValue="1110498739"/>
    </cacheField>
    <cacheField name="NOMBRE FUNCIONARIO RESPONABLE" numFmtId="0">
      <sharedItems/>
    </cacheField>
    <cacheField name="UBICACIÓN" numFmtId="0">
      <sharedItems count="2">
        <s v="SERVICIO"/>
        <s v="BODEG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nny Lucia Vega  Duenas" refreshedDate="43846.329745833333" createdVersion="6" refreshedVersion="6" minRefreshableVersion="3" recordCount="1247" xr:uid="{ACB9FCB2-DD46-49BA-AD32-1ED07049CFFF}">
  <cacheSource type="worksheet">
    <worksheetSource ref="A5:H1252" sheet="ALMACEN ELVIRA"/>
  </cacheSource>
  <cacheFields count="8">
    <cacheField name="CODIGO" numFmtId="0">
      <sharedItems count="6">
        <s v="5-1-11-46-01-01"/>
        <s v="5-1-11-15-01-15"/>
        <s v="5-1-11-14-01-15"/>
        <s v="5-1-11-15-01-10"/>
        <s v="5-1-11-16-01-15"/>
        <s v="5-1-08-04-01-01"/>
      </sharedItems>
    </cacheField>
    <cacheField name="GRUPO" numFmtId="0">
      <sharedItems containsSemiMixedTypes="0" containsString="0" containsNumber="1" containsInteger="1" minValue="101" maxValue="116"/>
    </cacheField>
    <cacheField name="DESCRIPCION" numFmtId="0">
      <sharedItems/>
    </cacheField>
    <cacheField name="UNIDAD" numFmtId="0">
      <sharedItems containsMixedTypes="1" containsNumber="1" containsInteger="1" minValue="2574" maxValue="2574"/>
    </cacheField>
    <cacheField name="ID -SIK" numFmtId="0">
      <sharedItems containsSemiMixedTypes="0" containsString="0" containsNumber="1" containsInteger="1" minValue="13" maxValue="3906"/>
    </cacheField>
    <cacheField name="CANTIDAD" numFmtId="164">
      <sharedItems containsSemiMixedTypes="0" containsString="0" containsNumber="1" minValue="1" maxValue="70450"/>
    </cacheField>
    <cacheField name="VR UNITARIO" numFmtId="0">
      <sharedItems containsSemiMixedTypes="0" containsString="0" containsNumber="1" minValue="6.5138461538461527" maxValue="3828825"/>
    </cacheField>
    <cacheField name="VALOR TOTAL" numFmtId="164">
      <sharedItems containsSemiMixedTypes="0" containsString="0" containsNumber="1" minValue="247.52615384615382" maxValue="29070988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anny Lucia Vega  Duenas" refreshedDate="43846.344857291668" createdVersion="6" refreshedVersion="6" minRefreshableVersion="3" recordCount="602" xr:uid="{FE3A6D05-477C-4955-A4D5-A0D88B174E71}">
  <cacheSource type="worksheet">
    <worksheetSource ref="A5:H607" sheet="ALMACEN PRODUC"/>
  </cacheSource>
  <cacheFields count="8">
    <cacheField name="CODIGO" numFmtId="0">
      <sharedItems count="4">
        <s v="5-1-11-15-01-15"/>
        <s v="5-1-11-15-01-10"/>
        <s v="5-1-11-16-01-15"/>
        <s v="5-1-11-14-01-16" u="1"/>
      </sharedItems>
    </cacheField>
    <cacheField name="GRUPO" numFmtId="0">
      <sharedItems containsSemiMixedTypes="0" containsString="0" containsNumber="1" containsInteger="1" minValue="104" maxValue="116"/>
    </cacheField>
    <cacheField name="DESCRIPCION" numFmtId="0">
      <sharedItems/>
    </cacheField>
    <cacheField name="UNIDAD" numFmtId="0">
      <sharedItems/>
    </cacheField>
    <cacheField name="ID -SIK" numFmtId="0">
      <sharedItems containsSemiMixedTypes="0" containsString="0" containsNumber="1" containsInteger="1" minValue="31" maxValue="3966"/>
    </cacheField>
    <cacheField name="CANTIDAD" numFmtId="164">
      <sharedItems containsSemiMixedTypes="0" containsString="0" containsNumber="1" minValue="1" maxValue="66130"/>
    </cacheField>
    <cacheField name="VR UNITARIO" numFmtId="0">
      <sharedItems containsSemiMixedTypes="0" containsString="0" containsNumber="1" minValue="90" maxValue="34495625"/>
    </cacheField>
    <cacheField name="VALOR TOTAL" numFmtId="164">
      <sharedItems containsSemiMixedTypes="0" containsString="0" containsNumber="1" minValue="500" maxValue="841297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8">
  <r>
    <n v="1"/>
    <n v="105448"/>
    <s v="14   HERRAMIENTAS Y ACCESORIOS"/>
    <x v="0"/>
    <n v="1528"/>
    <s v="BOMBA DE RECIRCULACION DE ASFALTO Y EMULSION "/>
    <s v="2016"/>
    <n v="13504307"/>
    <s v="016/2018-155/2018"/>
    <n v="6003840"/>
    <s v="GILBERTO URUEÑA RODRIGUEZ"/>
  </r>
  <r>
    <n v="1"/>
    <n v="105512"/>
    <s v="14   HERRAMIENTAS Y ACCESORIOS"/>
    <x v="1"/>
    <n v="2659"/>
    <s v="ENGRASADORA TIPO PISTOLA "/>
    <s v="2016"/>
    <n v="2058103.45"/>
    <s v="017/2018-157/2018-104/2019"/>
    <n v="79332590"/>
    <s v="JUAN HERNANDO LIZARAZO JARA"/>
  </r>
  <r>
    <n v="1"/>
    <n v="105513"/>
    <s v="14   HERRAMIENTAS Y ACCESORIOS"/>
    <x v="0"/>
    <n v="2659"/>
    <s v="ENGRASADORA TIPO PISTOLA "/>
    <s v="2016"/>
    <n v="2058103.45"/>
    <s v="017/2018-157/2018-158/2019-222/2019"/>
    <n v="1023017707"/>
    <s v="HOLMAN YESID JIMENEZ CEPEDA"/>
  </r>
  <r>
    <n v="1"/>
    <n v="105445"/>
    <s v="14   HERRAMIENTAS Y ACCESORIOS"/>
    <x v="1"/>
    <n v="1655"/>
    <s v="JUEGO DE MARTILLOS X 8"/>
    <s v="2016"/>
    <n v="4920882"/>
    <s v="047/2018-091/2018-023/2019"/>
    <n v="79332590"/>
    <s v="JUAN HERNANDO LIZARAZO JARA"/>
  </r>
  <r>
    <n v="1"/>
    <n v="106516"/>
    <s v="14   HERRAMIENTAS Y ACCESORIOS"/>
    <x v="1"/>
    <s v="20170830I296-06"/>
    <s v="KIT ESTACIONARIO PARA CONTROL DE DERRAMES (IGUAL ANTERIOR)"/>
    <n v="2017"/>
    <n v="2261000"/>
    <s v="019/2018-0012/2019-0013/2019"/>
    <n v="80354621"/>
    <s v="SATURNINO RINCON BELTRAN"/>
  </r>
  <r>
    <n v="1"/>
    <n v="106517"/>
    <s v="14   HERRAMIENTAS Y ACCESORIOS"/>
    <x v="0"/>
    <s v="20170830I296-04"/>
    <s v="KIT ESTACIONARIO PARA CONTROL DE DERRAMES (IGUAL ANTERIOR)"/>
    <n v="2017"/>
    <n v="2261000"/>
    <s v="047/2018-121/2018"/>
    <n v="1019051366"/>
    <s v="JHON FREDY JEREZ BLANCO"/>
  </r>
  <r>
    <n v="1"/>
    <n v="106518"/>
    <s v="14   HERRAMIENTAS Y ACCESORIOS"/>
    <x v="0"/>
    <s v="20170830I296-05"/>
    <s v="KIT ESTACIONARIO PARA CONTROL DE DERRAMES (IGUAL ANTERIOR)"/>
    <n v="2017"/>
    <n v="2261000"/>
    <s v="047/2018-123/2018"/>
    <n v="6003840"/>
    <s v="GILBERTO URUEÑA RODRIGUEZ"/>
  </r>
  <r>
    <n v="1"/>
    <n v="105517"/>
    <s v="14   HERRAMIENTAS Y ACCESORIOS"/>
    <x v="0"/>
    <n v="1188"/>
    <s v="LLAVE ALEMANA"/>
    <s v="2016"/>
    <n v="11000000"/>
    <s v="047/2018-092/2018"/>
    <n v="52703963"/>
    <s v="DIANA PAOLA MUÑOZ GARCÍA"/>
  </r>
  <r>
    <n v="1"/>
    <n v="105518"/>
    <s v="14   HERRAMIENTAS Y ACCESORIOS"/>
    <x v="0"/>
    <n v="1189"/>
    <s v="LLAVE BRISTOL"/>
    <s v="2016"/>
    <n v="3500000"/>
    <s v="047/2018-092/2018"/>
    <n v="52703963"/>
    <s v="DIANA PAOLA MUÑOZ GARCÍA"/>
  </r>
  <r>
    <n v="1"/>
    <n v="105519"/>
    <s v="14   HERRAMIENTAS Y ACCESORIOS"/>
    <x v="0"/>
    <n v="1190"/>
    <s v="LLAVE DE TUBO"/>
    <s v="2016"/>
    <n v="12000000"/>
    <s v="047/2018-092/2018"/>
    <n v="52703963"/>
    <s v="DIANA PAOLA MUÑOZ GARCÍA"/>
  </r>
  <r>
    <n v="1"/>
    <n v="105516"/>
    <s v="14   HERRAMIENTAS Y ACCESORIOS"/>
    <x v="0"/>
    <n v="1187"/>
    <s v="LLAVES MIXTAS"/>
    <s v="2016"/>
    <n v="7950000"/>
    <s v="047/2018-092/2018"/>
    <n v="52703963"/>
    <s v="DIANA PAOLA MUÑOZ GARCÍA"/>
  </r>
  <r>
    <n v="1"/>
    <n v="105446"/>
    <s v="14   HERRAMIENTAS Y ACCESORIOS"/>
    <x v="0"/>
    <n v="1656"/>
    <s v="PONCHADORA HIDRAULICA"/>
    <s v="2016"/>
    <n v="17999720"/>
    <s v="029/2018"/>
    <n v="79235189"/>
    <s v="JOAQUIN JEREZ CASAS"/>
  </r>
  <r>
    <n v="1"/>
    <n v="105447"/>
    <s v="14   HERRAMIENTAS Y ACCESORIOS"/>
    <x v="1"/>
    <n v="1657"/>
    <s v="SONDA EN FIBRA DE VIDRIO"/>
    <s v="2016"/>
    <n v="6003000"/>
    <s v="047/2018-092/2018-062/2019-178/2019-196/2019"/>
    <n v="79332590"/>
    <s v="JUAN HERNANDO LIZARAZO JARA"/>
  </r>
  <r>
    <n v="1"/>
    <n v="106527"/>
    <s v="14   HERRAMIENTAS Y ACCESORIOS"/>
    <x v="0"/>
    <s v="20170830I296-06"/>
    <s v="WINCHER CAPACIDAD 600 KG VELOCIDAD 22/37 m/min, VOLTAJE 220V-60HZ CON CABLE IWRC DIAMETRO 6,8 MILIMETROS POR 30 METROs POTENCIA MOTOR 2 HP  NP-419"/>
    <n v="2017"/>
    <n v="4524000"/>
    <s v="017/2018-157/2018"/>
    <n v="11439109"/>
    <s v="WILLIAM HUMBERTO SÁNCHEZ HERNÁNDEZ"/>
  </r>
  <r>
    <n v="1"/>
    <n v="102692"/>
    <s v="08   EQUIPO Y MAQUINARIA PARA CONSTRUCCION INDUSTRIA Y LABORES"/>
    <x v="2"/>
    <s v="15-1949"/>
    <s v="MARTILLO MONTABERT SO12A50021"/>
    <s v="2005"/>
    <n v="23200000"/>
    <n v="0"/>
    <n v="79332590"/>
    <s v="JUAN HERNANDO LIZARAZO JARA"/>
  </r>
  <r>
    <n v="1"/>
    <n v="101239"/>
    <s v="14   HERRAMIENTAS Y ACCESORIOS"/>
    <x v="0"/>
    <s v="15-919"/>
    <s v="DESPEGADOR LLANTAS HIDRAUL ARAðA   /   015968"/>
    <s v="2004"/>
    <n v="19154072"/>
    <s v="047/2018-103/2018"/>
    <n v="79326906"/>
    <s v="TEOFILO RUIZ HERNANDEZ"/>
  </r>
  <r>
    <n v="1"/>
    <n v="101594"/>
    <s v="14   HERRAMIENTAS Y ACCESORIOS"/>
    <x v="0"/>
    <s v="12-0114"/>
    <s v="ESCALERA TIPO GATO 3.74 MTS"/>
    <s v="2011"/>
    <n v="1647200"/>
    <s v="047/2018-092/2018"/>
    <n v="52703963"/>
    <s v="DIANA PAOLA MUÑOZ GARCÍA"/>
  </r>
  <r>
    <n v="1"/>
    <n v="104139"/>
    <s v="14   HERRAMIENTAS Y ACCESORIOS"/>
    <x v="1"/>
    <s v="1400365"/>
    <s v="ESCUADRA CON GRADOS"/>
    <s v="2015"/>
    <n v="2450000"/>
    <s v="SN"/>
    <n v="79332590"/>
    <s v="JUAN HERNANDO LIZARAZO JARA"/>
  </r>
  <r>
    <n v="1"/>
    <n v="104140"/>
    <s v="14   HERRAMIENTAS Y ACCESORIOS"/>
    <x v="1"/>
    <s v="1400366"/>
    <s v="ESCUADRA CON GRADOS"/>
    <s v="2015"/>
    <n v="2178728.9192307694"/>
    <s v="SN"/>
    <n v="79332590"/>
    <s v="JUAN HERNANDO LIZARAZO JARA"/>
  </r>
  <r>
    <n v="1"/>
    <n v="104141"/>
    <s v="14   HERRAMIENTAS Y ACCESORIOS"/>
    <x v="1"/>
    <s v="1400367"/>
    <s v="ESCUADRA CON GRADOS"/>
    <s v="2015"/>
    <n v="2178728.9192307694"/>
    <s v="SN"/>
    <n v="79332590"/>
    <s v="JUAN HERNANDO LIZARAZO JARA"/>
  </r>
  <r>
    <n v="1"/>
    <n v="104142"/>
    <s v="14   HERRAMIENTAS Y ACCESORIOS"/>
    <x v="1"/>
    <s v="1400368"/>
    <s v="ESCUADRA CON GRADOS"/>
    <s v="2015"/>
    <n v="2450000"/>
    <s v="SN"/>
    <n v="79332590"/>
    <s v="JUAN HERNANDO LIZARAZO JARA"/>
  </r>
  <r>
    <n v="1"/>
    <n v="104143"/>
    <s v="14   HERRAMIENTAS Y ACCESORIOS"/>
    <x v="1"/>
    <n v="1400369"/>
    <s v="ESCUADRA CON GRADOS"/>
    <s v="2015"/>
    <n v="2450000"/>
    <s v="028/2018-38/2019"/>
    <n v="79332590"/>
    <s v="JUAN HERNANDO LIZARAZO JARA"/>
  </r>
  <r>
    <n v="1"/>
    <n v="100822"/>
    <s v="14   HERRAMIENTAS Y ACCESORIOS"/>
    <x v="0"/>
    <s v="12-332"/>
    <s v="ESTACION TOTAL TOPCON MODELO ES-105 / BS0491"/>
    <s v="2013"/>
    <n v="13853607.52"/>
    <s v="041/2018"/>
    <n v="79837557"/>
    <s v="PABLO EMILIO ROCHA HERNADEZ"/>
  </r>
  <r>
    <n v="1"/>
    <n v="100523"/>
    <s v="14   HERRAMIENTAS Y ACCESORIOS"/>
    <x v="0"/>
    <s v="9454"/>
    <s v="GARRUCHA DE 5 TONELADAS   /   009454"/>
    <s v="2003"/>
    <n v="1802251"/>
    <s v="047/2018-092/2018"/>
    <n v="52703963"/>
    <s v="DIANA PAOLA MUÑOZ GARCÍA"/>
  </r>
  <r>
    <n v="1"/>
    <n v="101281"/>
    <s v="14   HERRAMIENTAS Y ACCESORIOS"/>
    <x v="0"/>
    <s v="15974"/>
    <s v="MACHIN   /   015974"/>
    <s v="2004"/>
    <n v="4707782"/>
    <s v="047/2018-091/2018-023/2019-052/2019"/>
    <n v="3254024"/>
    <s v="GONZALO MAHECHA VEGA"/>
  </r>
  <r>
    <n v="1"/>
    <n v="103819"/>
    <s v="14   HERRAMIENTAS Y ACCESORIOS"/>
    <x v="1"/>
    <s v="1400044"/>
    <s v="MOTOSIERRA HUSQVARNA 455 RANCHER"/>
    <s v="2015"/>
    <n v="1570905"/>
    <s v="283/2018"/>
    <n v="79332590"/>
    <s v="JUAN HERNANDO LIZARAZO JARA"/>
  </r>
  <r>
    <n v="1"/>
    <n v="103820"/>
    <s v="14   HERRAMIENTAS Y ACCESORIOS"/>
    <x v="1"/>
    <s v="1400046"/>
    <s v="MOTOSIERRA HUSQVARNA 455 RANCHER"/>
    <s v="2015"/>
    <n v="1570905"/>
    <s v="283/2018"/>
    <n v="79332590"/>
    <s v="JUAN HERNANDO LIZARAZO JARA"/>
  </r>
  <r>
    <n v="1"/>
    <n v="104161"/>
    <s v="14   HERRAMIENTAS Y ACCESORIOS"/>
    <x v="1"/>
    <s v="1400131"/>
    <s v="MOTOSIERRA STIHL"/>
    <s v="2015"/>
    <n v="1570905"/>
    <n v="0"/>
    <n v="79332590"/>
    <s v="JUAN HERNANDO LIZARAZO JARA"/>
  </r>
  <r>
    <n v="1"/>
    <n v="101282"/>
    <s v="14   HERRAMIENTAS Y ACCESORIOS"/>
    <x v="0"/>
    <s v="15-975"/>
    <s v="SIERRA-MANDRIL SC-16-HP4   /   000838"/>
    <s v="1999"/>
    <n v="1747323"/>
    <s v="047/2018-062/2018"/>
    <n v="80353540"/>
    <s v="EDILBERTO FORERO CASTAÑEDA"/>
  </r>
  <r>
    <n v="1"/>
    <n v="102651"/>
    <s v="10   EQUIPO Y MAQUINARIA PARA LABORATORIO"/>
    <x v="3"/>
    <s v="15-1892"/>
    <s v="PRENSA COMPRESORA MARSHALL"/>
    <s v="2008"/>
    <n v="6000000"/>
    <s v="047/2018-092/2018-sik-161-286"/>
    <n v="80354621"/>
    <s v="SATURNINO RINCON BELTRAN"/>
  </r>
  <r>
    <n v="1"/>
    <n v="103633"/>
    <s v="10   EQUIPO Y MAQUINARIA PARA LABORATORIO"/>
    <x v="3"/>
    <s v="1000018"/>
    <s v="VIGA BENKELMAN DOBLE"/>
    <s v="2015"/>
    <n v="3277102.6161036245"/>
    <s v="126/2018-017/2019-93/2019"/>
    <n v="79763458"/>
    <s v="DAVID ALEJANDRO PINZON ENCISO"/>
  </r>
  <r>
    <n v="1"/>
    <n v="103649"/>
    <s v="11   EQUIPO  Y MAQUINARIA PARA  MEDICINA"/>
    <x v="3"/>
    <s v="1000034"/>
    <s v="HUMEDOMETRO ANALOGO"/>
    <s v="2015"/>
    <n v="2347845.6228571427"/>
    <s v="047/2018-092/2018-185/2019"/>
    <n v="79663901"/>
    <s v="WILLINGTONG CONTRERAS CAMACHO"/>
  </r>
  <r>
    <n v="1"/>
    <n v="103650"/>
    <s v="11   EQUIPO  Y MAQUINARIA PARA  MEDICINA"/>
    <x v="3"/>
    <s v="1000035"/>
    <s v="HUMEDOMETRO ANALOGO"/>
    <s v="2015"/>
    <n v="2347845.6228571427"/>
    <s v="047/2018-092/2018-185/2019"/>
    <n v="79663901"/>
    <s v="WILLINGTONG CONTRERAS CAMACHO"/>
  </r>
  <r>
    <n v="1"/>
    <n v="103653"/>
    <s v="11   EQUIPO  Y MAQUINARIA PARA  MEDICINA"/>
    <x v="3"/>
    <s v="1000038"/>
    <s v="KIT DE ACCESORIOS PARA HUMEDOMETROS"/>
    <s v="2015"/>
    <n v="3062400"/>
    <s v="047/2018-092/2018-185/2019"/>
    <n v="79663901"/>
    <s v="WILLINGTONG CONTRERAS CAMACHO"/>
  </r>
  <r>
    <n v="1"/>
    <n v="103647"/>
    <s v="11   EQUIPO  Y MAQUINARIA PARA  MEDICINA"/>
    <x v="3"/>
    <s v="1000032"/>
    <s v="PEDESTAL DE COMPACTACION"/>
    <s v="2015"/>
    <n v="2347845.6228571427"/>
    <s v="047/2018-092/2018-185/2019"/>
    <n v="79663901"/>
    <s v="WILLINGTONG CONTRERAS CAMACHO"/>
  </r>
  <r>
    <n v="1"/>
    <n v="103648"/>
    <s v="11   EQUIPO  Y MAQUINARIA PARA  MEDICINA"/>
    <x v="3"/>
    <s v="1000033"/>
    <s v="PEDESTAL DE COMPACTACION"/>
    <s v="2015"/>
    <n v="2347845.6228571427"/>
    <s v="047/2018-092/2018-185/2019"/>
    <n v="79663901"/>
    <s v="WILLINGTONG CONTRERAS CAMACHO"/>
  </r>
  <r>
    <n v="1"/>
    <n v="102951"/>
    <s v="07   EQUIPO Y MAQUINARIA PARA COMUNICACIÓN Y COMPUTACIÓN"/>
    <x v="4"/>
    <s v="15-2285"/>
    <s v="CONTROLLER DS 3400 FC"/>
    <s v="2009"/>
    <n v="10150000"/>
    <s v="020/2018"/>
    <n v="75578272"/>
    <s v="JOSE GABRIEL GUERRA ALMENDRALES"/>
  </r>
  <r>
    <n v="1"/>
    <n v="105379"/>
    <s v="21   EQUIPO Y MAQUINARIA PARA COMPUTACION"/>
    <x v="4"/>
    <s v="09UF4MH"/>
    <s v="CPU CINEMA VIDEO MAC"/>
    <s v="2012"/>
    <n v="13266687.869999999"/>
    <s v="021/2018"/>
    <n v="86006049"/>
    <s v="FERNEY SAAVEDRA ESTRADA"/>
  </r>
  <r>
    <n v="1"/>
    <n v="105003"/>
    <s v="21   EQUIPO Y MAQUINARIA PARA COMPUTACION"/>
    <x v="4"/>
    <s v="909N6JL"/>
    <s v="MONITOR CINEMA MAC"/>
    <s v="2012"/>
    <n v="3712000"/>
    <s v="021/2018"/>
    <n v="86006049"/>
    <s v="FERNEY SAAVEDRA ESTRADA"/>
  </r>
  <r>
    <n v="1"/>
    <n v="105004"/>
    <s v="21   EQUIPO Y MAQUINARIA PARA COMPUTACION"/>
    <x v="4"/>
    <s v="900B6JL"/>
    <s v="MONITOR CINEMA MAC"/>
    <s v="2012"/>
    <n v="3712000"/>
    <s v="021/2018"/>
    <n v="86006049"/>
    <s v="FERNEY SAAVEDRA ESTRADA"/>
  </r>
  <r>
    <n v="1"/>
    <n v="102952"/>
    <s v="21   EQUIPO Y MAQUINARIA PARA COMPUTACION"/>
    <x v="4"/>
    <s v="15-2286"/>
    <s v="QLOGIC 4 GB FC"/>
    <s v="2009"/>
    <n v="2347237"/>
    <s v="020/2018"/>
    <n v="75578272"/>
    <s v="JOSE GABRIEL GUERRA ALMENDRALES"/>
  </r>
  <r>
    <n v="1"/>
    <n v="102978"/>
    <s v="21   EQUIPO Y MAQUINARIA PARA COMPUTACION"/>
    <x v="4"/>
    <s v="15-2354"/>
    <s v="SERVIDOR BLADECENTER:QLOGIC 4GB INTELLIGENT P"/>
    <s v="2009"/>
    <n v="44358400"/>
    <s v="020/2018"/>
    <n v="75578272"/>
    <s v="JOSE GABRIEL GUERRA ALMENDRALES"/>
  </r>
  <r>
    <n v="1"/>
    <n v="102927"/>
    <s v="21   EQUIPO Y MAQUINARIA PARA COMPUTACION"/>
    <x v="4"/>
    <s v="15-2261"/>
    <s v="SERVIDOR HS.22.2.80 GHZ"/>
    <s v="2009"/>
    <n v="34724326"/>
    <s v="020/2018"/>
    <n v="75578272"/>
    <s v="JOSE GABRIEL GUERRA ALMENDRALES"/>
  </r>
  <r>
    <n v="1"/>
    <n v="102212"/>
    <s v="21   EQUIPO Y MAQUINARIA PARA COMPUTACION"/>
    <x v="4"/>
    <s v="15-1042"/>
    <s v="SERVIDOR IBM X SERIE 220 PIII   /   001768"/>
    <s v="2002"/>
    <n v="5718800"/>
    <s v="020/2018"/>
    <n v="75578272"/>
    <s v="JOSE GABRIEL GUERRA ALMENDRALES"/>
  </r>
  <r>
    <n v="1"/>
    <n v="101882"/>
    <s v="21   EQUIPO Y MAQUINARIA PARA COMPUTACION"/>
    <x v="4"/>
    <s v="12-0696"/>
    <s v="SERVIDOR TIPO BLADE"/>
    <s v="2007"/>
    <n v="44962706"/>
    <s v="020/2018"/>
    <n v="75578272"/>
    <s v="JOSE GABRIEL GUERRA ALMENDRALES"/>
  </r>
  <r>
    <n v="1"/>
    <n v="102785"/>
    <s v="08   EQUIPO Y MAQUINARIA PARA CONSTRUCCION INDUSTRIA Y LABORES"/>
    <x v="5"/>
    <s v="15-2061"/>
    <s v="BANDA APILADORA DE PRODUCTOS DE 18 CON MOTOR"/>
    <s v="2009"/>
    <n v="22098000"/>
    <s v="047/2018-118/2018"/>
    <n v="80277421"/>
    <s v="JOSE ILBERTO MENDEZ LEON"/>
  </r>
  <r>
    <n v="1"/>
    <n v="102786"/>
    <s v="08   EQUIPO Y MAQUINARIA PARA CONSTRUCCION INDUSTRIA Y LABORES"/>
    <x v="5"/>
    <s v="15-2062"/>
    <s v="BANDA APILADORA DE PRODUCTOS DE 18 CON MOTOR"/>
    <s v="2009"/>
    <n v="22098000"/>
    <s v="047/2018-123/2018"/>
    <n v="6003840"/>
    <s v="GILBERTO URUEÑA RODRIGUEZ"/>
  </r>
  <r>
    <n v="1"/>
    <n v="102787"/>
    <s v="08   EQUIPO Y MAQUINARIA PARA CONSTRUCCION INDUSTRIA Y LABORES"/>
    <x v="5"/>
    <s v="15-2063"/>
    <s v="BANDA APILADORA DE PRODUCTOS DE 18 CON MOTOR"/>
    <s v="2009"/>
    <n v="22098000"/>
    <s v="047/2018-092/2018"/>
    <n v="52703963"/>
    <s v="DIANA PAOLA MUÑOZ GARCÍA"/>
  </r>
  <r>
    <n v="1"/>
    <n v="101502"/>
    <s v="08   EQUIPO Y MAQUINARIA PARA CONSTRUCCION INDUSTRIA Y LABORES"/>
    <x v="5"/>
    <s v="10-1005"/>
    <s v="BARREDORA BOBCAT CON CAJON RECOLECTOR"/>
    <s v="2008"/>
    <n v="18121265"/>
    <s v="047/2018-092/2018"/>
    <n v="52703963"/>
    <s v="DIANA PAOLA MUÑOZ GARCÍA"/>
  </r>
  <r>
    <n v="1"/>
    <n v="101503"/>
    <s v="08   EQUIPO Y MAQUINARIA PARA CONSTRUCCION INDUSTRIA Y LABORES"/>
    <x v="5"/>
    <s v="10-1006"/>
    <s v="BARREDORA BOBCAT CON CAJON RECOLECTOR"/>
    <s v="2008"/>
    <n v="18121265"/>
    <s v="047/2018-092/2018"/>
    <n v="52703963"/>
    <s v="DIANA PAOLA MUÑOZ GARCÍA"/>
  </r>
  <r>
    <n v="1"/>
    <n v="105321"/>
    <s v="08   EQUIPO Y MAQUINARIA PARA CONSTRUCCION INDUSTRIA Y LABORES"/>
    <x v="5"/>
    <s v="20170324IN0119"/>
    <s v="BASCULA CAMIONERA 80 TONELADAS"/>
    <n v="2017"/>
    <n v="202000000"/>
    <s v="047/2018-117/2018"/>
    <n v="51575010"/>
    <s v="FANNY CRISTINA LARA VARGAS"/>
  </r>
  <r>
    <n v="1"/>
    <n v="102872"/>
    <s v="08   EQUIPO Y MAQUINARIA PARA CONSTRUCCION INDUSTRIA Y LABORES"/>
    <x v="5"/>
    <s v="15-2205"/>
    <s v="BASCULA CAMIONERA 80-100 TON.6-BCT-01 / 2010"/>
    <s v="2010"/>
    <n v="12422067.231625848"/>
    <s v="047/2018-117/2018"/>
    <n v="51575010"/>
    <s v="FANNY CRISTINA LARA VARGAS"/>
  </r>
  <r>
    <n v="1"/>
    <n v="102327"/>
    <s v="08   EQUIPO Y MAQUINARIA PARA CONSTRUCCION INDUSTRIA Y LABORES"/>
    <x v="5"/>
    <s v="15-1297"/>
    <s v="BULLDOZER FIAT ALLIS 14C/4-BFA-01"/>
    <s v="2001"/>
    <n v="264950837"/>
    <s v="047/2018-092/2018"/>
    <n v="52703963"/>
    <s v="DIANA PAOLA MUÑOZ GARCÍA"/>
  </r>
  <r>
    <n v="1"/>
    <n v="100154"/>
    <s v="08   EQUIPO Y MAQUINARIA PARA CONSTRUCCION INDUSTRIA Y LABORES"/>
    <x v="5"/>
    <s v="263"/>
    <s v="CABINA INST. BULLDOZER 3-141    /    000263"/>
    <s v="1997"/>
    <n v="5090800"/>
    <s v="047/2018-092/2018"/>
    <n v="52703963"/>
    <s v="DIANA PAOLA MUÑOZ GARCÍA"/>
  </r>
  <r>
    <n v="1"/>
    <n v="100155"/>
    <s v="08   EQUIPO Y MAQUINARIA PARA CONSTRUCCION INDUSTRIA Y LABORES"/>
    <x v="5"/>
    <s v="264"/>
    <s v="CABINA INST. CARGADOR 3-015   /   000264"/>
    <s v="2003"/>
    <n v="4864801"/>
    <s v="047/2018-092/2018"/>
    <n v="52703963"/>
    <s v="DIANA PAOLA MUÑOZ GARCÍA"/>
  </r>
  <r>
    <n v="1"/>
    <n v="102118"/>
    <s v="08   EQUIPO Y MAQUINARIA PARA CONSTRUCCION INDUSTRIA Y LABORES"/>
    <x v="5"/>
    <s v="12-4201"/>
    <s v="CALDERA DE ACEITE TERMICO MODELO PK-500 + ACC"/>
    <s v="2011"/>
    <n v="256322880"/>
    <s v="047/2018-092/2018"/>
    <n v="52703963"/>
    <s v="DIANA PAOLA MUÑOZ GARCÍA"/>
  </r>
  <r>
    <n v="1"/>
    <n v="102383"/>
    <s v="08   EQUIPO Y MAQUINARIA PARA CONSTRUCCION INDUSTRIA Y LABORES"/>
    <x v="5"/>
    <s v="15-1362"/>
    <s v="CAMION CARROTANQUE DE AGUA JAC OBI-157 / 3-CJ"/>
    <s v="2010"/>
    <n v="150000000"/>
    <s v="047/2018-092/2018-126/2019"/>
    <s v="860025353-3"/>
    <s v="SINTRAUNIOBRAS- JOSE GIRAL"/>
  </r>
  <r>
    <n v="1"/>
    <n v="102384"/>
    <s v="08   EQUIPO Y MAQUINARIA PARA CONSTRUCCION INDUSTRIA Y LABORES"/>
    <x v="5"/>
    <s v="15-1363"/>
    <s v="CAMION CARROTANQUE IRRIGADOR JAC OBI-137 / 3-"/>
    <s v="2010"/>
    <n v="248000000"/>
    <s v="047/2018-092/2018"/>
    <n v="52703963"/>
    <s v="DIANA PAOLA MUÑOZ GARCÍA"/>
  </r>
  <r>
    <n v="1"/>
    <n v="103572"/>
    <s v="08   EQUIPO Y MAQUINARIA PARA CONSTRUCCION INDUSTRIA Y LABORES"/>
    <x v="5"/>
    <s v="800002"/>
    <s v="CARGADOR CASE - RANGO PESADO 821F / SERIE NEF 4CFC-07"/>
    <s v="2015"/>
    <n v="497800000"/>
    <s v="030/018-280/2018"/>
    <n v="3006326"/>
    <s v="ELIECER LINARES LOZADA"/>
  </r>
  <r>
    <n v="1"/>
    <n v="103571"/>
    <s v="08   EQUIPO Y MAQUINARIA PARA CONSTRUCCION INDUSTRIA Y LABORES"/>
    <x v="5"/>
    <s v="800001"/>
    <s v="CARGADOR CASE - RANGO PESADO 821F BARRAZ / SE"/>
    <s v="2015"/>
    <n v="497800000"/>
    <s v="047/2018-116/2018-273/2018"/>
    <n v="19465252"/>
    <s v="JOSE ABEL ALBA NIÑO"/>
  </r>
  <r>
    <n v="1"/>
    <n v="101787"/>
    <s v="08   EQUIPO Y MAQUINARIA PARA CONSTRUCCION INDUSTRIA Y LABORES"/>
    <x v="2"/>
    <s v="12-0522"/>
    <s v="CARGADOR INTERNATIONAL/4-CII-01"/>
    <s v="2006"/>
    <n v="4351117.17"/>
    <s v="047/2018-092/2018-210/2019"/>
    <n v="79332590"/>
    <s v="JUAN HERNANDO LIZARAZO JARA"/>
  </r>
  <r>
    <n v="1"/>
    <n v="102798"/>
    <s v="08   EQUIPO Y MAQUINARIA PARA CONSTRUCCION INDUSTRIA Y LABORES"/>
    <x v="5"/>
    <s v="15-2082"/>
    <s v="CARGADOR S-250 BOBCAT 2009"/>
    <s v="2009"/>
    <n v="90000000"/>
    <s v="033/2018"/>
    <n v="79610938"/>
    <s v="JHON JAIRO CORDOBA CONTRERAS"/>
  </r>
  <r>
    <n v="1"/>
    <n v="102382"/>
    <s v="08   EQUIPO Y MAQUINARIA PARA CONSTRUCCION INDUSTRIA Y LABORES"/>
    <x v="5"/>
    <s v="15-1360"/>
    <s v="CARGADOR W190B NEW HOLLAND /4-CNH-06/ 2010"/>
    <s v="2010"/>
    <n v="514000000"/>
    <s v="047/2018-120/2018-SIK 267/2018"/>
    <s v="860025353-3"/>
    <s v="SINTRAUNIOBRAS - MAURICIO RAMIREZ"/>
  </r>
  <r>
    <n v="1"/>
    <n v="102488"/>
    <s v="08   EQUIPO Y MAQUINARIA PARA CONSTRUCCION INDUSTRIA Y LABORES"/>
    <x v="5"/>
    <s v="15-1583"/>
    <s v="CILINDRO BITELLI/4-VBC-06"/>
    <s v="1999"/>
    <n v="151074206"/>
    <s v="047/2018-092/2018"/>
    <n v="52703963"/>
    <s v="DIANA PAOLA MUÑOZ GARCÍA"/>
  </r>
  <r>
    <n v="1"/>
    <n v="100308"/>
    <s v="08   EQUIPO Y MAQUINARIA PARA CONSTRUCCION INDUSTRIA Y LABORES"/>
    <x v="2"/>
    <s v="3256"/>
    <s v="CILINDRO MANUAL SEMCO/5-CMS-05"/>
    <s v="1990"/>
    <n v="35903112"/>
    <s v="047/2018-106/2018-145/2019"/>
    <n v="79332590"/>
    <s v="JUAN HERNANDO LIZARAZO JARA"/>
  </r>
  <r>
    <n v="1"/>
    <n v="102610"/>
    <s v="08   EQUIPO Y MAQUINARIA PARA CONSTRUCCION INDUSTRIA Y LABORES"/>
    <x v="2"/>
    <s v="15-1846"/>
    <s v="CILINDRO STONE 6100/4-VWP-13"/>
    <s v="2007"/>
    <n v="83694000"/>
    <s v="047/2018-092/2018-209/2019"/>
    <n v="79332590"/>
    <s v="JUAN HERNANDO LIZARAZO JARA"/>
  </r>
  <r>
    <n v="1"/>
    <n v="102385"/>
    <s v="08   EQUIPO Y MAQUINARIA PARA CONSTRUCCION INDUSTRIA Y LABORES"/>
    <x v="5"/>
    <s v="15-1364"/>
    <s v="COMPACTADOR DYNAPAC CP-142 / 4-CND-02"/>
    <s v="2010"/>
    <n v="181500000"/>
    <s v="047/2018-092/2018-215/2019"/>
    <n v="3006326"/>
    <s v="ELIECER LINARES LOZADA"/>
  </r>
  <r>
    <n v="1"/>
    <n v="102777"/>
    <s v="08   EQUIPO Y MAQUINARIA PARA CONSTRUCCION INDUSTRIA Y LABORES"/>
    <x v="5"/>
    <s v="15-2051"/>
    <s v="COMPACTADOR NEUMATICO INGERSOLL RAND PT125R"/>
    <s v="2008"/>
    <n v="178000000"/>
    <s v="047/2018-102/2018"/>
    <n v="19199412"/>
    <s v="LUIS ALBERTO HERRERA ROJAS"/>
  </r>
  <r>
    <n v="1"/>
    <n v="102897"/>
    <s v="08   EQUIPO Y MAQUINARIA PARA CONSTRUCCION INDUSTRIA Y LABORES"/>
    <x v="5"/>
    <s v="15-2230"/>
    <s v="COMPACTADOR VERTICAL INGERSOLL RAND + MOTOR H"/>
    <s v="2010"/>
    <n v="14650000"/>
    <s v="047/2018-092/2018"/>
    <n v="52703963"/>
    <s v="DIANA PAOLA MUÑOZ GARCÍA"/>
  </r>
  <r>
    <n v="1"/>
    <n v="102602"/>
    <s v="08   EQUIPO Y MAQUINARIA PARA CONSTRUCCION INDUSTRIA Y LABORES"/>
    <x v="5"/>
    <s v="15-1838"/>
    <s v="COMPRESOR DE AIRE PORTATIL A.C.4 CAC-12 XAS-9"/>
    <s v="2008"/>
    <n v="46400000"/>
    <s v="047/2018-103/2018"/>
    <n v="79326906"/>
    <s v="TEOFILO RUIZ HERNANDEZ"/>
  </r>
  <r>
    <n v="1"/>
    <n v="102507"/>
    <s v="08   EQUIPO Y MAQUINARIA PARA CONSTRUCCION INDUSTRIA Y LABORES"/>
    <x v="5"/>
    <s v="15-1633"/>
    <s v="COMPRESOR SULLAIR 4 CDS-06 2007"/>
    <s v="2007"/>
    <n v="35692307.960000001"/>
    <s v="047/2018-092/2018-183/2019"/>
    <s v="860025353-3"/>
    <s v="SINTRAUNIOBRAS JOSE RAMIREZ"/>
  </r>
  <r>
    <n v="1"/>
    <n v="102505"/>
    <s v="08   EQUIPO Y MAQUINARIA PARA CONSTRUCCION INDUSTRIA Y LABORES"/>
    <x v="5"/>
    <s v="15-1631"/>
    <s v="COMPRESOR SULLAIR 4 CDS-07 2007"/>
    <s v="2007"/>
    <n v="35692307.960000001"/>
    <s v="047/2018-092/2018"/>
    <n v="52703963"/>
    <s v="DIANA PAOLA MUÑOZ GARCÍA"/>
  </r>
  <r>
    <n v="1"/>
    <n v="102504"/>
    <s v="08   EQUIPO Y MAQUINARIA PARA CONSTRUCCION INDUSTRIA Y LABORES"/>
    <x v="5"/>
    <s v="15-1630"/>
    <s v="COMPRESOR SULLAIR 4 CDS-08 2007"/>
    <s v="2007"/>
    <n v="35692307.960000001"/>
    <s v="047/2018-092/2018"/>
    <n v="52703963"/>
    <s v="DIANA PAOLA MUÑOZ GARCÍA"/>
  </r>
  <r>
    <n v="1"/>
    <n v="102603"/>
    <s v="08   EQUIPO Y MAQUINARIA PARA CONSTRUCCION INDUSTRIA Y LABORES"/>
    <x v="5"/>
    <s v="15-1839"/>
    <s v="COMPRESOR SULLAIR 4 CDS-09 2007"/>
    <s v="2007"/>
    <n v="35692307.960000001"/>
    <s v="047/2018-092/2018"/>
    <n v="52703963"/>
    <s v="DIANA PAOLA MUÑOZ GARCÍA"/>
  </r>
  <r>
    <n v="1"/>
    <n v="102508"/>
    <s v="08   EQUIPO Y MAQUINARIA PARA CONSTRUCCION INDUSTRIA Y LABORES"/>
    <x v="5"/>
    <s v="15-1634"/>
    <s v="COMPRESOR SULLAIR 4 CDS-10 2007"/>
    <s v="2007"/>
    <n v="35692307.960000001"/>
    <s v="047/2018-092/2018"/>
    <n v="52703963"/>
    <s v="DIANA PAOLA MUÑOZ GARCÍA"/>
  </r>
  <r>
    <n v="1"/>
    <n v="102506"/>
    <s v="08   EQUIPO Y MAQUINARIA PARA CONSTRUCCION INDUSTRIA Y LABORES"/>
    <x v="5"/>
    <s v="15-1632"/>
    <s v="COMPRESOR SULLAIR 4 CDS-11 2007"/>
    <s v="2007"/>
    <n v="35692307.960000001"/>
    <s v="047/2018-092/2018-186/2019"/>
    <s v="860025353-3"/>
    <s v="SINTRAUNIOBRAS - MOISES ROJAS"/>
  </r>
  <r>
    <n v="1"/>
    <n v="102684"/>
    <s v="08   EQUIPO Y MAQUINARIA PARA CONSTRUCCION INDUSTRIA Y LABORES"/>
    <x v="5"/>
    <s v="15-1937"/>
    <s v="CORTADORA DE PAVIMENTO SAW DEVIL/5-CPS-01"/>
    <s v="2005"/>
    <n v="6386666.5199999996"/>
    <s v="047/2018-092/2018"/>
    <n v="52703963"/>
    <s v="DIANA PAOLA MUÑOZ GARCÍA"/>
  </r>
  <r>
    <n v="1"/>
    <n v="102685"/>
    <s v="08   EQUIPO Y MAQUINARIA PARA CONSTRUCCION INDUSTRIA Y LABORES"/>
    <x v="5"/>
    <s v="15-1938"/>
    <s v="CORTADORA DE PAVIMENTO SAW DEVIL/5-CPS-03"/>
    <s v="2005"/>
    <n v="6386666.5199999996"/>
    <s v="047/2018-092/2018"/>
    <n v="52703963"/>
    <s v="DIANA PAOLA MUÑOZ GARCÍA"/>
  </r>
  <r>
    <n v="1"/>
    <n v="103177"/>
    <s v="08   EQUIPO Y MAQUINARIA PARA CONSTRUCCION INDUSTRIA Y LABORES"/>
    <x v="5"/>
    <s v="201193"/>
    <s v="CUCHILLA TOPADORA CON ADAPTADOR 5 CTG-01 /200"/>
    <s v="2009"/>
    <n v="15749500"/>
    <s v="047/2018-092/2018"/>
    <n v="52703963"/>
    <s v="DIANA PAOLA MUÑOZ GARCÍA"/>
  </r>
  <r>
    <n v="1"/>
    <n v="103178"/>
    <s v="08   EQUIPO Y MAQUINARIA PARA CONSTRUCCION INDUSTRIA Y LABORES"/>
    <x v="5"/>
    <s v="201194"/>
    <s v="CUCHILLA TOPADORA CON ADAPTADOR 5 CTG-02/2009"/>
    <s v="2009"/>
    <n v="15749500"/>
    <s v="047/2018-092/2018"/>
    <n v="52703963"/>
    <s v="DIANA PAOLA MUÑOZ GARCÍA"/>
  </r>
  <r>
    <n v="1"/>
    <n v="101838"/>
    <s v="08   EQUIPO Y MAQUINARIA PARA CONSTRUCCION INDUSTRIA Y LABORES"/>
    <x v="5"/>
    <s v="15-2222"/>
    <s v="DERRETIDORA DE ASFALTO PARA FISURAS"/>
    <s v="2007"/>
    <n v="114804222"/>
    <s v="047/2018-112/2018-161/2019"/>
    <n v="80490001"/>
    <s v="EDGAR ORLANDO GALINDO GAITAN"/>
  </r>
  <r>
    <n v="1"/>
    <n v="102889"/>
    <s v="08   EQUIPO Y MAQUINARIA PARA CONSTRUCCION INDUSTRIA Y LABORES"/>
    <x v="5"/>
    <s v="12-0650"/>
    <s v="DERRETIDORA DE ASFALTO PARA FISURAS"/>
    <s v="2009"/>
    <n v="165600000"/>
    <s v="047/2018-112/2018-162/2019"/>
    <n v="5625762"/>
    <s v="ORLANDO ARDILA DIAZ"/>
  </r>
  <r>
    <n v="1"/>
    <n v="105015"/>
    <s v="08   EQUIPO Y MAQUINARIA PARA CONSTRUCCION INDUSTRIA Y LABORES"/>
    <x v="5"/>
    <s v="4CN0949"/>
    <s v="ELECTRO SOLDADOR LINCOLN RANGER 305D / D-722"/>
    <s v="2013"/>
    <n v="34217871"/>
    <s v="047/2018-104/2018"/>
    <n v="3077519"/>
    <s v="JORGE ENRIQUE MARROQUIN VANOY"/>
  </r>
  <r>
    <n v="1"/>
    <n v="106454"/>
    <s v="08   EQUIPO Y MAQUINARIA PARA CONSTRUCCION INDUSTRIA Y LABORES"/>
    <x v="5"/>
    <n v="0"/>
    <s v="ELECTROBOMBA SUMERGIBLE DE 2in//1,5HP//CAUDAL 360 L/min A 110/220 V COLUMNA DE AGUA 11 m NP-391"/>
    <n v="2017"/>
    <n v="3427510"/>
    <s v="047/2018-123/2018"/>
    <n v="6003840"/>
    <s v="GILBERTO URUEÑA RODRIGUEZ"/>
  </r>
  <r>
    <n v="1"/>
    <n v="106455"/>
    <s v="08   EQUIPO Y MAQUINARIA PARA CONSTRUCCION INDUSTRIA Y LABORES"/>
    <x v="5"/>
    <n v="0"/>
    <s v="ELECTROBOMBA SUMERGIBLE DE 2in//1,5HP//CAUDAL 360 L/min A 110/220 V COLUMNA DE AGUA 11 m NP-391"/>
    <n v="2017"/>
    <n v="3427510"/>
    <s v="047/2018-123/2018"/>
    <n v="6003840"/>
    <s v="GILBERTO URUEÑA RODRIGUEZ"/>
  </r>
  <r>
    <n v="1"/>
    <n v="105351"/>
    <s v="08   EQUIPO Y MAQUINARIA PARA CONSTRUCCION INDUSTRIA Y LABORES"/>
    <x v="5"/>
    <s v="20170217I031-276"/>
    <s v="EQUIPO DE CORTE POR PLASMA TRIFASICO (PORTATIL INDUSTRIAL) ITEM 276"/>
    <n v="2017"/>
    <n v="38917176"/>
    <s v="047/2018-092/2018"/>
    <n v="52703963"/>
    <s v="DIANA PAOLA MUÑOZ GARCÍA"/>
  </r>
  <r>
    <n v="1"/>
    <n v="102568"/>
    <s v="08   EQUIPO Y MAQUINARIA PARA CONSTRUCCION INDUSTRIA Y LABORES"/>
    <x v="5"/>
    <s v="15-1804"/>
    <s v="EQUIPO GENERADOR SOLDADOR   /   003329"/>
    <s v="2000"/>
    <n v="19981354"/>
    <s v="047/2018-092/2018"/>
    <n v="52703963"/>
    <s v="DIANA PAOLA MUÑOZ GARCÍA"/>
  </r>
  <r>
    <n v="1"/>
    <n v="102784"/>
    <s v="08   EQUIPO Y MAQUINARIA PARA CONSTRUCCION INDUSTRIA Y LABORES"/>
    <x v="5"/>
    <s v="15-2060"/>
    <s v="ESTRUCTURA DE SOPORTE DE LA ZARANDA Y CHUTES"/>
    <s v="2009"/>
    <n v="18768800"/>
    <s v="047/2018-118/2018"/>
    <n v="80277421"/>
    <s v="JOSE ILBERTO MENDEZ LEON"/>
  </r>
  <r>
    <n v="1"/>
    <n v="102119"/>
    <s v="08   EQUIPO Y MAQUINARIA PARA CONSTRUCCION INDUSTRIA Y LABORES"/>
    <x v="5"/>
    <s v="12-4202"/>
    <s v="ESTRUCTURA PLATAFORMA CALDERA + TUBERIA DEL T"/>
    <s v="2011"/>
    <n v="127441080"/>
    <s v="047/2018-092/2018"/>
    <n v="52703963"/>
    <s v="DIANA PAOLA MUÑOZ GARCÍA"/>
  </r>
  <r>
    <n v="1"/>
    <n v="106402"/>
    <s v="08   EQUIPO Y MAQUINARIA PARA CONSTRUCCION INDUSTRIA Y LABORES"/>
    <x v="5"/>
    <s v="20170404I147/4REC04"/>
    <s v="EXCAVADORA SOBRE ORUGAS RANGO MEDIANO SERIE NO. DAC21OK5NGS5H5262  NO. INTERNO 4REC04"/>
    <n v="2017"/>
    <n v="620600000"/>
    <s v="023/2018-100/2019-160/2019"/>
    <n v="1039679461"/>
    <s v="ANDRES MAURICIO RAMIREZ FLOREZ"/>
  </r>
  <r>
    <n v="1"/>
    <n v="106403"/>
    <s v="08   EQUIPO Y MAQUINARIA PARA CONSTRUCCION INDUSTRIA Y LABORES"/>
    <x v="5"/>
    <s v="20170404I148/4REC05"/>
    <s v="EXCAVADORA SOBRE ORUGAS RANGO MEDIANO SERIE NO. DAC21OK5NGS5H5264 NO. INTERNO 4REC05"/>
    <n v="2017"/>
    <n v="620600000"/>
    <s v="047/2018-092/2018- SIK 266/2018"/>
    <s v="860025353-3"/>
    <s v="SINTRAUNIOBRAS/ DARIO BELTRAN"/>
  </r>
  <r>
    <n v="1"/>
    <n v="101861"/>
    <s v="08   EQUIPO Y MAQUINARIA PARA CONSTRUCCION INDUSTRIA Y LABORES"/>
    <x v="5"/>
    <s v="12-0673"/>
    <s v="FRESADORA CON BANDA TRANSPORTADORA PM-102 CAT"/>
    <s v="2008"/>
    <n v="579652000"/>
    <s v="047/2018-092/2018"/>
    <n v="52703963"/>
    <s v="DIANA PAOLA MUÑOZ GARCÍA"/>
  </r>
  <r>
    <n v="1"/>
    <n v="100908"/>
    <s v="08   EQUIPO Y MAQUINARIA PARA CONSTRUCCION INDUSTRIA Y LABORES"/>
    <x v="5"/>
    <s v="12-702"/>
    <s v="FRESADORA DYNAPAC CON BANDA TRANSPORTADORA PL"/>
    <s v="2011"/>
    <n v="677612535"/>
    <s v="024/2018"/>
    <n v="79377946"/>
    <s v="PEDRO ENRIQUE VIVAS SANCHEZ"/>
  </r>
  <r>
    <n v="1"/>
    <n v="106436"/>
    <s v="08   EQUIPO Y MAQUINARIA PARA CONSTRUCCION INDUSTRIA Y LABORES"/>
    <x v="5"/>
    <s v="20170420I1594-PBW-03"/>
    <s v="FRESADORA W-100 SERIAL NO.11100178 WIRTGEN NO, INTERNO 4-PBW-03"/>
    <n v="2017"/>
    <n v="815572800"/>
    <s v="047/2018-092/2018-182/2019"/>
    <s v="860025353-3"/>
    <s v="SINTRAUNIOBRAS - MARO TULIO ALVARADO "/>
  </r>
  <r>
    <n v="1"/>
    <n v="104787"/>
    <s v="08   EQUIPO Y MAQUINARIA PARA CONSTRUCCION INDUSTRIA Y LABORES"/>
    <x v="5"/>
    <s v="00008"/>
    <s v="INSTALACIãN Y PUESTA EN MARCHA D LOS EQUIPOS (planta de asfalto)"/>
    <s v="2014"/>
    <n v="982600000"/>
    <s v="017/2018-157/2018"/>
    <n v="11439109"/>
    <s v="WILLIAM HUMBERTO SÁNCHEZ HERNÁNDEZ"/>
  </r>
  <r>
    <n v="1"/>
    <n v="102326"/>
    <s v="08   EQUIPO Y MAQUINARIA PARA CONSTRUCCION INDUSTRIA Y LABORES"/>
    <x v="5"/>
    <s v="15-1296"/>
    <s v="LUMINARIA ELECTRICA MOVIL AMIDA/5-PEA-01"/>
    <s v="1995"/>
    <n v="13836666"/>
    <s v="047/2018-092/2018"/>
    <n v="52703963"/>
    <s v="DIANA PAOLA MUÑOZ GARCÍA"/>
  </r>
  <r>
    <n v="1"/>
    <n v="104768"/>
    <s v="08   EQUIPO Y MAQUINARIA PARA CONSTRUCCION INDUSTRIA Y LABORES"/>
    <x v="5"/>
    <s v="20108459"/>
    <s v="LUMINARIA WACKER NEUSON MOD:LIGHT TOWER LTN6L"/>
    <s v="2013"/>
    <n v="24285266"/>
    <s v="047/2018-092/2018"/>
    <n v="52703963"/>
    <s v="DIANA PAOLA MUÑOZ GARCÍA"/>
  </r>
  <r>
    <n v="1"/>
    <n v="104769"/>
    <s v="08   EQUIPO Y MAQUINARIA PARA CONSTRUCCION INDUSTRIA Y LABORES"/>
    <x v="5"/>
    <s v="20108460"/>
    <s v="LUMINARIA WACKER NEUSON MOD:LIGHT TOWER LTN6L"/>
    <s v="2013"/>
    <n v="24285266"/>
    <s v="047/2018-092/2018"/>
    <n v="52703963"/>
    <s v="DIANA PAOLA MUÑOZ GARCÍA"/>
  </r>
  <r>
    <n v="1"/>
    <n v="104770"/>
    <s v="08   EQUIPO Y MAQUINARIA PARA CONSTRUCCION INDUSTRIA Y LABORES"/>
    <x v="5"/>
    <s v="20188466"/>
    <s v="LUMINARIA WACKER NEUSON MOD:LIGHT TOWER LTN6L"/>
    <s v="2013"/>
    <n v="24285266"/>
    <s v="047/2018-092/2018"/>
    <n v="52703963"/>
    <s v="DIANA PAOLA MUÑOZ GARCÍA"/>
  </r>
  <r>
    <n v="1"/>
    <n v="104767"/>
    <s v="08   EQUIPO Y MAQUINARIA PARA CONSTRUCCION INDUSTRIA Y LABORES"/>
    <x v="5"/>
    <s v="20108458"/>
    <s v="LUMINARIA WACRER NEUSON MOD:LIGHT TOWER LTN6L"/>
    <s v="2013"/>
    <n v="24285266"/>
    <s v="047/2018-092/2018"/>
    <n v="52703963"/>
    <s v="DIANA PAOLA MUÑOZ GARCÍA"/>
  </r>
  <r>
    <n v="1"/>
    <n v="104742"/>
    <s v="08   EQUIPO Y MAQUINARIA PARA CONSTRUCCION INDUSTRIA Y LABORES"/>
    <x v="2"/>
    <s v="7113737"/>
    <s v="MARTILLO HIDRAULICO BOBCAT MOD:880 SERIE:A00X"/>
    <s v="2011"/>
    <n v="30948800"/>
    <s v="66/2018"/>
    <n v="79332590"/>
    <s v="JUAN HERNANDO LIZARAZO JARA"/>
  </r>
  <r>
    <n v="1"/>
    <n v="103455"/>
    <s v="08   EQUIPO Y MAQUINARIA PARA CONSTRUCCION INDUSTRIA Y LABORES"/>
    <x v="2"/>
    <s v="510011"/>
    <s v="MARTILLO HIDRAULICO MAVERICK 750 HSP /2009"/>
    <s v="2009"/>
    <n v="24750000"/>
    <s v="66/2018"/>
    <n v="79332590"/>
    <s v="JUAN HERNANDO LIZARAZO JARA"/>
  </r>
  <r>
    <n v="1"/>
    <n v="103456"/>
    <s v="08   EQUIPO Y MAQUINARIA PARA CONSTRUCCION INDUSTRIA Y LABORES"/>
    <x v="2"/>
    <s v="510013"/>
    <s v="MARTILLO HIDRAULICO MAVERICK 750 HSP/2009"/>
    <s v="2009"/>
    <n v="26095360"/>
    <s v="66/2018"/>
    <n v="79332590"/>
    <s v="JUAN HERNANDO LIZARAZO JARA"/>
  </r>
  <r>
    <n v="1"/>
    <n v="101460"/>
    <s v="08   EQUIPO Y MAQUINARIA PARA CONSTRUCCION INDUSTRIA Y LABORES"/>
    <x v="5"/>
    <s v="03-6151"/>
    <s v="MARTILLO NEUMATICO ROMPEPAVIMENTO 2007/5-MNP-"/>
    <s v="2007"/>
    <n v="2877692.04"/>
    <s v="047/2018-092/2018"/>
    <n v="52703963"/>
    <s v="DIANA PAOLA MUÑOZ GARCÍA"/>
  </r>
  <r>
    <n v="1"/>
    <n v="103308"/>
    <s v="08   EQUIPO Y MAQUINARIA PARA CONSTRUCCION INDUSTRIA Y LABORES"/>
    <x v="5"/>
    <s v="73-6151"/>
    <s v="MARTILLO NEUMATICO ROMPEPAVIMENTO 2007/5-MNP-"/>
    <s v="2007"/>
    <n v="2877692.04"/>
    <s v="047/2018-092/2018"/>
    <n v="52703963"/>
    <s v="DIANA PAOLA MUÑOZ GARCÍA"/>
  </r>
  <r>
    <n v="1"/>
    <n v="103462"/>
    <s v="08   EQUIPO Y MAQUINARIA PARA CONSTRUCCION INDUSTRIA Y LABORES"/>
    <x v="5"/>
    <s v="94-6151"/>
    <s v="MARTILLO NEUMATICO ROMPEPAVIMENTO 2007/5-MNP-"/>
    <s v="2007"/>
    <n v="2877692.04"/>
    <s v="047/2018-092/2018"/>
    <n v="52703963"/>
    <s v="DIANA PAOLA MUÑOZ GARCÍA"/>
  </r>
  <r>
    <n v="1"/>
    <n v="103486"/>
    <s v="08   EQUIPO Y MAQUINARIA PARA CONSTRUCCION INDUSTRIA Y LABORES"/>
    <x v="5"/>
    <s v="95-8151"/>
    <s v="MARTILLO NEUMATICO ROMPEPAVIMENTO 2007/5-MNP-"/>
    <s v="2007"/>
    <n v="2877692.04"/>
    <s v="047/2018-092/2018"/>
    <n v="52703963"/>
    <s v="DIANA PAOLA MUÑOZ GARCÍA"/>
  </r>
  <r>
    <n v="1"/>
    <n v="103556"/>
    <s v="08   EQUIPO Y MAQUINARIA PARA CONSTRUCCION INDUSTRIA Y LABORES"/>
    <x v="5"/>
    <s v="83-6151"/>
    <s v="MARTILLO NEUMATICO ROMPEPAVIMENTO 2007/5-MNP-"/>
    <s v="2007"/>
    <n v="2877692.04"/>
    <s v="047/2018-092/2018"/>
    <n v="52703963"/>
    <s v="DIANA PAOLA MUÑOZ GARCÍA"/>
  </r>
  <r>
    <n v="1"/>
    <n v="103584"/>
    <s v="08   EQUIPO Y MAQUINARIA PARA CONSTRUCCION INDUSTRIA Y LABORES"/>
    <x v="5"/>
    <s v="93-8151"/>
    <s v="MARTILLO NEUMATICO ROMPEPAVIMENTO 2007/5-MNP-"/>
    <s v="2007"/>
    <n v="2877692.04"/>
    <s v="047/2018-092/2018"/>
    <n v="52703963"/>
    <s v="DIANA PAOLA MUÑOZ GARCÍA"/>
  </r>
  <r>
    <n v="1"/>
    <n v="103613"/>
    <s v="08   EQUIPO Y MAQUINARIA PARA CONSTRUCCION INDUSTRIA Y LABORES"/>
    <x v="5"/>
    <s v="23-6151"/>
    <s v="MARTILLO NEUMATICO ROMPEPAVIMENTO 2007/5-MNP-"/>
    <s v="2007"/>
    <n v="2877692.04"/>
    <s v="047/2018-092/2018"/>
    <n v="52703963"/>
    <s v="DIANA PAOLA MUÑOZ GARCÍA"/>
  </r>
  <r>
    <n v="1"/>
    <n v="103614"/>
    <s v="08   EQUIPO Y MAQUINARIA PARA CONSTRUCCION INDUSTRIA Y LABORES"/>
    <x v="5"/>
    <s v="53-6151"/>
    <s v="MARTILLO NEUMATICO ROMPEPAVIMENTO 2007/5-MNP-"/>
    <s v="2007"/>
    <n v="2877692.04"/>
    <s v="047/2018-092/2018"/>
    <n v="52703963"/>
    <s v="DIANA PAOLA MUÑOZ GARCÍA"/>
  </r>
  <r>
    <n v="1"/>
    <n v="103615"/>
    <s v="08   EQUIPO Y MAQUINARIA PARA CONSTRUCCION INDUSTRIA Y LABORES"/>
    <x v="5"/>
    <s v="63-6151"/>
    <s v="MARTILLO NEUMATICO ROMPEPAVIMENTO 2007/5-MNP-"/>
    <s v="2007"/>
    <n v="2877692.04"/>
    <s v="047/2018-092/2018"/>
    <n v="52703963"/>
    <s v="DIANA PAOLA MUÑOZ GARCÍA"/>
  </r>
  <r>
    <n v="1"/>
    <n v="102486"/>
    <s v="08   EQUIPO Y MAQUINARIA PARA CONSTRUCCION INDUSTRIA Y LABORES"/>
    <x v="5"/>
    <s v="15-1578"/>
    <s v="MEZCLADORA CONCRETO/4-MST-01"/>
    <s v="1997"/>
    <n v="19154072"/>
    <s v="047/2018-092/2018"/>
    <n v="52703963"/>
    <s v="DIANA PAOLA MUÑOZ GARCÍA"/>
  </r>
  <r>
    <n v="1"/>
    <n v="102652"/>
    <s v="08   EQUIPO Y MAQUINARIA PARA CONSTRUCCION INDUSTRIA Y LABORES"/>
    <x v="5"/>
    <s v="15-1895"/>
    <s v="MINICARGADOR BOBCAT S-185/4-MBS-03"/>
    <s v="2007"/>
    <n v="70760000"/>
    <s v="047/2018-092/2018"/>
    <n v="52703963"/>
    <s v="DIANA PAOLA MUÑOZ GARCÍA"/>
  </r>
  <r>
    <n v="1"/>
    <n v="102655"/>
    <s v="08   EQUIPO Y MAQUINARIA PARA CONSTRUCCION INDUSTRIA Y LABORES"/>
    <x v="5"/>
    <s v="15-1898"/>
    <s v="MINICARGADOR BOBCAT S-185/4-MBS-06"/>
    <s v="2007"/>
    <n v="70760000"/>
    <s v="047/2018-092/2018"/>
    <n v="52703963"/>
    <s v="DIANA PAOLA MUÑOZ GARCÍA"/>
  </r>
  <r>
    <n v="1"/>
    <n v="102657"/>
    <s v="08   EQUIPO Y MAQUINARIA PARA CONSTRUCCION INDUSTRIA Y LABORES"/>
    <x v="5"/>
    <s v="15-1900"/>
    <s v="MINICARGADOR BOBCAT S-185/4-MBS-08"/>
    <s v="2007"/>
    <n v="70760000"/>
    <s v="047/2018-092/2018"/>
    <n v="52703963"/>
    <s v="DIANA PAOLA MUÑOZ GARCÍA"/>
  </r>
  <r>
    <n v="1"/>
    <n v="103578"/>
    <s v="08   EQUIPO Y MAQUINARIA PARA CONSTRUCCION INDUSTRIA Y LABORES"/>
    <x v="5"/>
    <s v="800008"/>
    <s v="MINICARGADOR CASE SR220 (FRESADORA, MARTILLO 4-MCS-16"/>
    <s v="2015"/>
    <n v="227966000"/>
    <s v="047/2018-092/2018"/>
    <n v="52703963"/>
    <s v="DIANA PAOLA MUÑOZ GARCÍA"/>
  </r>
  <r>
    <n v="1"/>
    <n v="103577"/>
    <s v="08   EQUIPO Y MAQUINARIA PARA CONSTRUCCION INDUSTRIA Y LABORES"/>
    <x v="5"/>
    <s v="800007"/>
    <s v="MINICARGADOR CASE SR220 (MARTILLO, FRESADORA"/>
    <s v="2015"/>
    <n v="227966000"/>
    <s v="047/2018-092/2018"/>
    <n v="52703963"/>
    <s v="DIANA PAOLA MUÑOZ GARCÍA"/>
  </r>
  <r>
    <n v="1"/>
    <n v="103576"/>
    <s v="08   EQUIPO Y MAQUINARIA PARA CONSTRUCCION INDUSTRIA Y LABORES"/>
    <x v="5"/>
    <s v="800006"/>
    <s v="MINICARGADOR CASE SR220 CON MARTILLO, BARREDO"/>
    <s v="2015"/>
    <n v="227966000"/>
    <s v="047/2018-092/2018"/>
    <n v="52703963"/>
    <s v="DIANA PAOLA MUÑOZ GARCÍA"/>
  </r>
  <r>
    <n v="1"/>
    <n v="102901"/>
    <s v="08   EQUIPO Y MAQUINARIA PARA CONSTRUCCION INDUSTRIA Y LABORES"/>
    <x v="5"/>
    <s v="15-2235"/>
    <s v="MINICARGADOR NEW HOLLAND 4-MNL-10"/>
    <s v="2010"/>
    <n v="96000000"/>
    <s v="047/2018-092/2018"/>
    <n v="52703963"/>
    <s v="DIANA PAOLA MUÑOZ GARCÍA"/>
  </r>
  <r>
    <n v="1"/>
    <n v="102902"/>
    <s v="08   EQUIPO Y MAQUINARIA PARA CONSTRUCCION INDUSTRIA Y LABORES"/>
    <x v="5"/>
    <s v="15-2236"/>
    <s v="MINICARGADOR NEW HOLLAND 4-MNL-11"/>
    <s v="2010"/>
    <n v="96000000"/>
    <s v="047/2018-092/2018"/>
    <n v="52703963"/>
    <s v="DIANA PAOLA MUÑOZ GARCÍA"/>
  </r>
  <r>
    <n v="1"/>
    <n v="102903"/>
    <s v="08   EQUIPO Y MAQUINARIA PARA CONSTRUCCION INDUSTRIA Y LABORES"/>
    <x v="5"/>
    <s v="15-2237"/>
    <s v="MINICARGADOR NEW HOLLAND 4-MNL-12"/>
    <s v="2010"/>
    <n v="96000000"/>
    <s v="047/2018-092/2018"/>
    <n v="52703963"/>
    <s v="DIANA PAOLA MUÑOZ GARCÍA"/>
  </r>
  <r>
    <n v="1"/>
    <n v="103575"/>
    <s v="08   EQUIPO Y MAQUINARIA PARA CONSTRUCCION INDUSTRIA Y LABORES"/>
    <x v="5"/>
    <s v="800005"/>
    <s v="MINICARGADOR SR220 + MARTILLO, BARREDORA, Y F"/>
    <s v="2015"/>
    <n v="227966000"/>
    <s v="047/2018-092/2018"/>
    <n v="52703963"/>
    <s v="DIANA PAOLA MUÑOZ GARCÍA"/>
  </r>
  <r>
    <n v="1"/>
    <n v="100263"/>
    <s v="08   EQUIPO Y MAQUINARIA PARA CONSTRUCCION INDUSTRIA Y LABORES"/>
    <x v="5"/>
    <s v="2860"/>
    <s v="MODULO CENTRAL Y DE PROTECCION   /   002860"/>
    <s v="1993"/>
    <n v="14678389"/>
    <s v="047/2018-092/2018"/>
    <n v="52703963"/>
    <s v="DIANA PAOLA MUÑOZ GARCÍA"/>
  </r>
  <r>
    <n v="1"/>
    <n v="100173"/>
    <s v="08   EQUIPO Y MAQUINARIA PARA CONSTRUCCION INDUSTRIA Y LABORES"/>
    <x v="2"/>
    <s v="848"/>
    <s v="MONTACARGA MOD.80/4-MNT-01"/>
    <s v="1995"/>
    <n v="27495688"/>
    <s v="047/2018-092/2018-210/2019"/>
    <n v="79332590"/>
    <s v="JUAN HERNANDO LIZARAZO JARA"/>
  </r>
  <r>
    <n v="1"/>
    <n v="102894"/>
    <s v="08   EQUIPO Y MAQUINARIA PARA CONSTRUCCION INDUSTRIA Y LABORES"/>
    <x v="5"/>
    <s v="15-2227"/>
    <s v="MOTONIVELADORA NEW HOLLAND 4-MNN-06"/>
    <s v="2010"/>
    <n v="459000000"/>
    <s v="047/2018-092/2018-194/2019"/>
    <s v="860025353-3"/>
    <s v="SINTRAUNIOBRAS - MISAEL RIAÑO"/>
  </r>
  <r>
    <n v="1"/>
    <n v="102895"/>
    <s v="08   EQUIPO Y MAQUINARIA PARA CONSTRUCCION INDUSTRIA Y LABORES"/>
    <x v="5"/>
    <s v="15-2228"/>
    <s v="MOTONIVELADORA NEW HOLLAND 4-MNN-07"/>
    <s v="2010"/>
    <n v="459000000"/>
    <s v="047/2018-092/2018-190/2019"/>
    <s v="860025353-3"/>
    <s v="SINTRAUNIOBRAS - FABIO FONTECHA"/>
  </r>
  <r>
    <n v="1"/>
    <n v="102896"/>
    <s v="08   EQUIPO Y MAQUINARIA PARA CONSTRUCCION INDUSTRIA Y LABORES"/>
    <x v="5"/>
    <s v="15-2229"/>
    <s v="MOTONIVELADORA NEW HOLLAND 4-MNN-08"/>
    <s v="2010"/>
    <n v="459000000"/>
    <s v="047/2018-092/2018"/>
    <n v="52703963"/>
    <s v="DIANA PAOLA MUÑOZ GARCÍA"/>
  </r>
  <r>
    <n v="1"/>
    <n v="102904"/>
    <s v="08   EQUIPO Y MAQUINARIA PARA CONSTRUCCION INDUSTRIA Y LABORES"/>
    <x v="5"/>
    <s v="15-2238"/>
    <s v="MOTONIVELADORA NEW HOLLAND 4-MNN-09"/>
    <s v="2010"/>
    <n v="459000000"/>
    <s v="047/2018-092/2018"/>
    <n v="52703963"/>
    <s v="DIANA PAOLA MUÑOZ GARCÍA"/>
  </r>
  <r>
    <n v="1"/>
    <n v="102563"/>
    <s v="08   EQUIPO Y MAQUINARIA PARA CONSTRUCCION INDUSTRIA Y LABORES"/>
    <x v="5"/>
    <s v="15-1745"/>
    <s v="MOTOR BRIG STATION   /   001527"/>
    <s v="2001"/>
    <n v="1719842"/>
    <s v="047/2018-092/2018"/>
    <n v="52703963"/>
    <s v="DIANA PAOLA MUÑOZ GARCÍA"/>
  </r>
  <r>
    <n v="1"/>
    <n v="102564"/>
    <s v="08   EQUIPO Y MAQUINARIA PARA CONSTRUCCION INDUSTRIA Y LABORES"/>
    <x v="5"/>
    <s v="15-1746"/>
    <s v="MOTOR BRIG STATION   /   001528"/>
    <s v="2001"/>
    <n v="1719842"/>
    <s v="047/2018-092/2018"/>
    <n v="52703963"/>
    <s v="DIANA PAOLA MUÑOZ GARCÍA"/>
  </r>
  <r>
    <n v="1"/>
    <n v="100206"/>
    <s v="08   EQUIPO Y MAQUINARIA PARA CONSTRUCCION INDUSTRIA Y LABORES"/>
    <x v="5"/>
    <s v="1529"/>
    <s v="MOTOR BRIG STATION VANGUARD   /   001529"/>
    <s v="2004"/>
    <n v="1719842"/>
    <s v="047/2018-092/2018"/>
    <n v="52703963"/>
    <s v="DIANA PAOLA MUÑOZ GARCÍA"/>
  </r>
  <r>
    <n v="1"/>
    <n v="102664"/>
    <s v="08   EQUIPO Y MAQUINARIA PARA CONSTRUCCION INDUSTRIA Y LABORES"/>
    <x v="5"/>
    <s v="15-1914"/>
    <s v="MOTOR CILINDRO MANUAL  / RUGGERINI /   3615/C"/>
    <s v="2004"/>
    <n v="4468800"/>
    <s v="047/2018-092/2018"/>
    <n v="52703963"/>
    <s v="DIANA PAOLA MUÑOZ GARCÍA"/>
  </r>
  <r>
    <n v="1"/>
    <n v="102665"/>
    <s v="08   EQUIPO Y MAQUINARIA PARA CONSTRUCCION INDUSTRIA Y LABORES"/>
    <x v="5"/>
    <s v="15-1915"/>
    <s v="MOTOR CILINDRO MANUAL /   RUGGERINI / 3614"/>
    <s v="2004"/>
    <n v="4468800"/>
    <s v="047/2018-092/2018"/>
    <n v="52703963"/>
    <s v="DIANA PAOLA MUÑOZ GARCÍA"/>
  </r>
  <r>
    <n v="1"/>
    <n v="102660"/>
    <s v="08   EQUIPO Y MAQUINARIA PARA CONSTRUCCION INDUSTRIA Y LABORES"/>
    <x v="5"/>
    <s v="15-1908"/>
    <s v="MOTOR CILINDRO MANUAL /   RUGGERINI / 3616 /3"/>
    <s v="2004"/>
    <n v="4400000"/>
    <s v="047/2018-092/2018"/>
    <n v="52703963"/>
    <s v="DIANA PAOLA MUÑOZ GARCÍA"/>
  </r>
  <r>
    <n v="1"/>
    <n v="102659"/>
    <s v="08   EQUIPO Y MAQUINARIA PARA CONSTRUCCION INDUSTRIA Y LABORES"/>
    <x v="5"/>
    <s v="15-1907"/>
    <s v="MOTOR CILINDRO MANUAL /   RUGGERINI/   3617"/>
    <s v="2004"/>
    <n v="4500000"/>
    <s v="047/2018-092/2018"/>
    <n v="52703963"/>
    <s v="DIANA PAOLA MUÑOZ GARCÍA"/>
  </r>
  <r>
    <n v="1"/>
    <n v="105350"/>
    <s v="08   EQUIPO Y MAQUINARIA PARA CONSTRUCCION INDUSTRIA Y LABORES"/>
    <x v="5"/>
    <s v="20170217I031-277"/>
    <s v="PANTOGRAFO PARA CORTE CIRCULAR POR OXICORTE  ITEM 277"/>
    <n v="2017"/>
    <n v="36375000"/>
    <s v="047/2018-092/2018"/>
    <n v="52703963"/>
    <s v="DIANA PAOLA MUÑOZ GARCÍA"/>
  </r>
  <r>
    <n v="1"/>
    <n v="105375"/>
    <s v="08   EQUIPO Y MAQUINARIA PARA CONSTRUCCION INDUSTRIA Y LABORES"/>
    <x v="5"/>
    <s v="20170203I066-4PVV04"/>
    <s v="PAVIMENTADORA 1300-3 VOGELE SERIAL NO. 10110350 No. INTERNO 4PVV04"/>
    <n v="2017"/>
    <n v="768968640"/>
    <s v="047/2018-092/2018"/>
    <n v="52703963"/>
    <s v="DIANA PAOLA MUÑOZ GARCÍA"/>
  </r>
  <r>
    <n v="1"/>
    <n v="102484"/>
    <s v="08   EQUIPO Y MAQUINARIA PARA CONSTRUCCION INDUSTRIA Y LABORES"/>
    <x v="5"/>
    <s v="15-1571"/>
    <s v="PAVIMENTADORA BARBER GREEN/4-PVB-01"/>
    <s v="1990"/>
    <n v="497021426"/>
    <s v="047/2018-092/2018-212/2019"/>
    <s v="860025353-3"/>
    <s v="SINTRAUNIOBRAS- EDGAR VAGAS"/>
  </r>
  <r>
    <n v="1"/>
    <n v="102823"/>
    <s v="08   EQUIPO Y MAQUINARIA PARA CONSTRUCCION INDUSTRIA Y LABORES"/>
    <x v="5"/>
    <s v="15-2151"/>
    <s v="PAVIMENTADORA DE LLANTAS DYNAPAC F-121 4-PVD-"/>
    <s v="2010"/>
    <n v="790000000"/>
    <s v="047/2018-092/2018-217/2019"/>
    <s v="860025353-3"/>
    <s v="SINTRAUNIOBRAS - ORLANDO CALCETERO"/>
  </r>
  <r>
    <n v="1"/>
    <n v="101860"/>
    <s v="08   EQUIPO Y MAQUINARIA PARA CONSTRUCCION INDUSTRIA Y LABORES"/>
    <x v="5"/>
    <s v="12-0672"/>
    <s v="PAVIMENTADORA TEREX VDA-421/2009 4-PVT-02"/>
    <s v="2009"/>
    <n v="710000000"/>
    <s v="024/2018"/>
    <n v="79377946"/>
    <s v="PEDRO ENRIQUE VIVAS SANCHEZ"/>
  </r>
  <r>
    <n v="1"/>
    <n v="100264"/>
    <s v="08   EQUIPO Y MAQUINARIA PARA CONSTRUCCION INDUSTRIA Y LABORES"/>
    <x v="5"/>
    <s v="2960"/>
    <s v="PLANTA DE ASFALTO CERADAPIDS   /   002960"/>
    <s v="1990"/>
    <n v="92715520.538650304"/>
    <s v="047/2018-092/2018"/>
    <n v="52703963"/>
    <s v="DIANA PAOLA MUÑOZ GARCÍA"/>
  </r>
  <r>
    <n v="1"/>
    <n v="103579"/>
    <s v="08   EQUIPO Y MAQUINARIA PARA CONSTRUCCION INDUSTRIA Y LABORES"/>
    <x v="5"/>
    <s v="800009"/>
    <s v="PLANTA DE ASFALTO MARCA ABL REF: ELVA-250"/>
    <s v="2015"/>
    <n v="4907039409.642581"/>
    <s v="017/2018-157/2018"/>
    <n v="11439109"/>
    <s v="WILLIAM HUMBERTO SÁNCHEZ HERNÁNDEZ"/>
  </r>
  <r>
    <n v="1"/>
    <n v="104789"/>
    <s v="08   EQUIPO Y MAQUINARIA PARA CONSTRUCCION INDUSTRIA Y LABORES"/>
    <x v="5"/>
    <s v="00010"/>
    <s v="PLANTA DE CONCRETO PARA LA FABRICACI¢N DE CON"/>
    <s v="2014"/>
    <n v="136534259.20088497"/>
    <s v="018/2018-154/2018"/>
    <n v="79976872"/>
    <s v="JEAN PAUL BERNAL BELTRAN"/>
  </r>
  <r>
    <n v="1"/>
    <n v="100265"/>
    <s v="08   EQUIPO Y MAQUINARIA PARA CONSTRUCCION INDUSTRIA Y LABORES"/>
    <x v="5"/>
    <s v="2961"/>
    <s v="PLANTA DE MEZCLA ASFALTICA   /   002961"/>
    <s v="1996"/>
    <n v="399505931.86233765"/>
    <s v="047/2018-123/2018"/>
    <n v="6003840"/>
    <s v="GILBERTO URUEÑA RODRIGUEZ"/>
  </r>
  <r>
    <n v="1"/>
    <n v="102806"/>
    <s v="08   EQUIPO Y MAQUINARIA PARA CONSTRUCCION INDUSTRIA Y LABORES"/>
    <x v="5"/>
    <s v="15-2090"/>
    <s v="PLANTA TRITURADORA DE IMPACTO ASTECNIA 2009"/>
    <s v="2009"/>
    <n v="238314989.49662334"/>
    <s v="047/2018-092/2018"/>
    <n v="52703963"/>
    <s v="DIANA PAOLA MUÑOZ GARCÍA"/>
  </r>
  <r>
    <n v="1"/>
    <n v="102477"/>
    <s v="08   EQUIPO Y MAQUINARIA PARA CONSTRUCCION INDUSTRIA Y LABORES"/>
    <x v="2"/>
    <s v="15-1562"/>
    <s v="RECICLADORA CATERPILLAR RR-250/4-RCR-01"/>
    <s v="1996"/>
    <n v="696021101"/>
    <s v="047/2018-092/2018-208/2019"/>
    <n v="79332590"/>
    <s v="JUAN HERNANDO LIZARAZO JARA"/>
  </r>
  <r>
    <n v="1"/>
    <n v="102386"/>
    <s v="08   EQUIPO Y MAQUINARIA PARA CONSTRUCCION INDUSTRIA Y LABORES"/>
    <x v="2"/>
    <s v="15-1365"/>
    <s v="REMOLQUE BUFALO 5-RTZ-10"/>
    <s v="2010"/>
    <n v="34495000"/>
    <s v="047/2018-092/2018-197/2019"/>
    <n v="79332560"/>
    <s v="JUAN HERNANDO LIZARAZO JARA"/>
  </r>
  <r>
    <n v="1"/>
    <n v="102387"/>
    <s v="08   EQUIPO Y MAQUINARIA PARA CONSTRUCCION INDUSTRIA Y LABORES"/>
    <x v="2"/>
    <s v="15-1366"/>
    <s v="REMOLQUE BUFALO 5-RTZ-11"/>
    <s v="2010"/>
    <n v="34495000"/>
    <s v="047/2018-092/2018-197/2019"/>
    <n v="79332560"/>
    <s v="JUAN HERNANDO LIZARAZO JARA"/>
  </r>
  <r>
    <n v="1"/>
    <n v="102388"/>
    <s v="08   EQUIPO Y MAQUINARIA PARA CONSTRUCCION INDUSTRIA Y LABORES"/>
    <x v="2"/>
    <s v="15-1367"/>
    <s v="REMOLQUE BUFALO 5-RTZ-12"/>
    <s v="2010"/>
    <n v="34495000"/>
    <s v="047/2018-092/2018-197/2019"/>
    <n v="79332560"/>
    <s v="JUAN HERNANDO LIZARAZO JARA"/>
  </r>
  <r>
    <n v="1"/>
    <n v="103574"/>
    <s v="08   EQUIPO Y MAQUINARIA PARA CONSTRUCCION INDUSTRIA Y LABORES"/>
    <x v="5"/>
    <s v="800004"/>
    <s v="RETROCARGADOR 590SN CASE / SERIE NO. 12016"/>
    <s v="2015"/>
    <n v="255670000"/>
    <s v="023/2018"/>
    <n v="4276295"/>
    <s v="HERNANDO ORTIZ VELASQUEZ"/>
  </r>
  <r>
    <n v="1"/>
    <n v="103573"/>
    <s v="08   EQUIPO Y MAQUINARIA PARA CONSTRUCCION INDUSTRIA Y LABORES"/>
    <x v="5"/>
    <s v="800003"/>
    <s v="RETROCARGADOR 590SN CASE / SERIE NO. 12068"/>
    <s v="2015"/>
    <n v="255670000"/>
    <s v="047/2018-092/2018-216/2019"/>
    <s v="860025353-3"/>
    <s v="SINTRAUNIOBRAS - NELSON MOLI NA"/>
  </r>
  <r>
    <n v="1"/>
    <n v="102898"/>
    <s v="08   EQUIPO Y MAQUINARIA PARA CONSTRUCCION INDUSTRIA Y LABORES"/>
    <x v="5"/>
    <s v="15-2232"/>
    <s v="RETROCARGADOR NEW HOLLAND 4-RCN-6"/>
    <s v="2010"/>
    <n v="210000000"/>
    <s v="047/2018-092/2018-213/2019"/>
    <s v="860025353-3"/>
    <s v="SINTRUNIOBRAS LUIS ALEJANDRO RODRIGUEZ"/>
  </r>
  <r>
    <n v="1"/>
    <n v="102899"/>
    <s v="08   EQUIPO Y MAQUINARIA PARA CONSTRUCCION INDUSTRIA Y LABORES"/>
    <x v="5"/>
    <s v="15-2233"/>
    <s v="RETROCARGADOR NEW HOLLAND 4-RCN-7"/>
    <s v="2010"/>
    <n v="210000000"/>
    <s v="047/2018-092/2018-214/2019"/>
    <n v="4276295"/>
    <s v="HERNANDO ORTIZ VELASQUEZ"/>
  </r>
  <r>
    <n v="1"/>
    <n v="102900"/>
    <s v="08   EQUIPO Y MAQUINARIA PARA CONSTRUCCION INDUSTRIA Y LABORES"/>
    <x v="5"/>
    <s v="15-2234"/>
    <s v="RETROCARGADOR NEW HOLLAND 4-RCN-8"/>
    <s v="2010"/>
    <n v="210000000"/>
    <s v="047/2018-092/2018"/>
    <n v="52703963"/>
    <s v="DIANA PAOLA MUÑOZ GARCÍA"/>
  </r>
  <r>
    <n v="1"/>
    <n v="102489"/>
    <s v="08   EQUIPO Y MAQUINARIA PARA CONSTRUCCION INDUSTRIA Y LABORES"/>
    <x v="5"/>
    <s v="15-1584"/>
    <s v="RETROEXCAVADORA SAMSUNG SE-210/4-RES-02"/>
    <s v="1990"/>
    <n v="241024838"/>
    <s v="023/2018"/>
    <n v="1039679461"/>
    <s v="ANDRES MAURICIO MARTINEZ"/>
  </r>
  <r>
    <n v="1"/>
    <n v="102782"/>
    <s v="08   EQUIPO Y MAQUINARIA PARA CONSTRUCCION INDUSTRIA Y LABORES"/>
    <x v="5"/>
    <s v="15-2058"/>
    <s v="SEPARADOR MAGNETICO PARA BANDA DE 30"/>
    <s v="2009"/>
    <n v="36888000"/>
    <s v="047/2018-118/2018"/>
    <n v="80277421"/>
    <s v="JOSE ILBERTO MENDEZ LEON"/>
  </r>
  <r>
    <n v="1"/>
    <n v="102788"/>
    <s v="08   EQUIPO Y MAQUINARIA PARA CONSTRUCCION INDUSTRIA Y LABORES"/>
    <x v="5"/>
    <s v="15-2064"/>
    <s v="TABLERO DE CONTROL Y PROTECCION"/>
    <s v="2009"/>
    <n v="10869200"/>
    <s v="047/2018-092/2018"/>
    <n v="52703963"/>
    <s v="DIANA PAOLA MUÑOZ GARCÍA"/>
  </r>
  <r>
    <n v="1"/>
    <n v="102381"/>
    <s v="08   EQUIPO Y MAQUINARIA PARA CONSTRUCCION INDUSTRIA Y LABORES"/>
    <x v="5"/>
    <s v="15-1359"/>
    <s v="TANQUE DE ALMACENAMIENTO DE EMULSION 2010"/>
    <s v="2010"/>
    <n v="59000000"/>
    <s v="047/2018-123/2018"/>
    <n v="6003840"/>
    <s v="GILBERTO URUEÑA RODRIGUEZ"/>
  </r>
  <r>
    <n v="1"/>
    <n v="106437"/>
    <s v="08   EQUIPO Y MAQUINARIA PARA CONSTRUCCION INDUSTRIA Y LABORES"/>
    <x v="5"/>
    <s v="20171905I186/4VCD10"/>
    <s v="VIBROCOMPACTADOR PARA SUELOS DV207 SERIE DDDDV207NHNTH2157 NO. INTERNO 4VCD10"/>
    <n v="2017"/>
    <n v="350320000"/>
    <s v="047/2018-092/2018"/>
    <n v="52703963"/>
    <s v="DIANA PAOLA MUÑOZ GARCÍA"/>
  </r>
  <r>
    <n v="1"/>
    <n v="106438"/>
    <s v="08   EQUIPO Y MAQUINARIA PARA CONSTRUCCION INDUSTRIA Y LABORES"/>
    <x v="5"/>
    <s v="20173105I199/4VCD11"/>
    <s v="VIBROCOMPACTADOR PARA SUELOS DV207 SERIE DDDDV207NHNTH2158 NO. INTERNO 4VCD11"/>
    <n v="2017"/>
    <n v="350320000"/>
    <s v="047/2018-092/2018-181/2019"/>
    <s v="860025353-3"/>
    <s v="SINTRAUNIOBRAS - JOE VICENTE GUTIERREZ"/>
  </r>
  <r>
    <n v="1"/>
    <n v="106401"/>
    <s v="08   EQUIPO Y MAQUINARIA PARA CONSTRUCCION INDUSTRIA Y LABORES"/>
    <x v="5"/>
    <s v="20170404I146/4VHD02"/>
    <s v="VIBROCOMPACTADOR TIPO MIXTO (TANDEM NEUMATICOS)  HAMM HD 14 VT SERIAL NO. H2013554 NO. INTERNO 4VHD02"/>
    <n v="2017"/>
    <n v="168200000"/>
    <s v="047/2018-092/2018"/>
    <n v="52703963"/>
    <s v="DIANA PAOLA MUÑOZ GARCÍA"/>
  </r>
  <r>
    <n v="1"/>
    <n v="106399"/>
    <s v="08   EQUIPO Y MAQUINARIA PARA CONSTRUCCION INDUSTRIA Y LABORES"/>
    <x v="5"/>
    <s v="20170404I146/4VHD03"/>
    <s v="VIBROCOMPACTADOR TIPO MIXTO (TANDEM NEUMATICOS)  HAMM HD 14 VT SERIAL NO. H2013576 NO. INTERNO 4VHD03"/>
    <n v="2017"/>
    <n v="168200000"/>
    <s v="047/2018-092/2018-211/2019"/>
    <s v="860025353-3"/>
    <s v="SINTRAUNIOBRAS - JULIO ALBERTO SUAREZ"/>
  </r>
  <r>
    <n v="1"/>
    <n v="106400"/>
    <s v="08   EQUIPO Y MAQUINARIA PARA CONSTRUCCION INDUSTRIA Y LABORES"/>
    <x v="5"/>
    <s v="20170404I146/4VHD04"/>
    <s v="VIBROCOMPACTADOR TIPO MIXTO (TANDEM NEUMATICOS)  HAMM HD 14 VT SERIAL NO. H22013477 NO. INTERNO 4VHD04"/>
    <n v="2017"/>
    <n v="168200000"/>
    <s v="047/2018-092/2018-184/2019"/>
    <s v="860025353-3"/>
    <s v="SINTRAUNIOBRAS - ARISTOBULO GONZALEZ"/>
  </r>
  <r>
    <n v="1"/>
    <n v="105348"/>
    <s v="08   EQUIPO Y MAQUINARIA PARA CONSTRUCCION INDUSTRIA Y LABORES"/>
    <x v="5"/>
    <s v="20170303I073-4VCC08"/>
    <s v="VIBROCOMPACTADOR TIPO MIXTO (TANDEM NEUMATICOS) CATERPILLAR MODELO CS-433E NO. INTERNO 4VCC08"/>
    <n v="2017"/>
    <n v="406663471"/>
    <s v="034/2018-155/2019"/>
    <n v="19456893"/>
    <s v="SEGUNDO BLANCO PELAYO"/>
  </r>
  <r>
    <n v="1"/>
    <n v="105347"/>
    <s v="08   EQUIPO Y MAQUINARIA PARA CONSTRUCCION INDUSTRIA Y LABORES"/>
    <x v="5"/>
    <s v="20170303I074-4VCC09"/>
    <s v="VIBROCOMPACTADOR TIPO MIXTO (TANDEM NEUMATICOS) CATERPILLAR MODELO CS-433E NO. INTERNO 4VCC09"/>
    <n v="2017"/>
    <n v="406663471"/>
    <s v="047/2018-111/2018"/>
    <n v="4059548"/>
    <s v="BELARMINO FIGUEROA LIZARAZO"/>
  </r>
  <r>
    <n v="1"/>
    <n v="102783"/>
    <s v="08   EQUIPO Y MAQUINARIA PARA CONSTRUCCION INDUSTRIA Y LABORES"/>
    <x v="5"/>
    <s v="15-2059"/>
    <s v="ZARANDA VIBRATORIA DE 4X14DE 2 NIVELES CON M"/>
    <s v="2009"/>
    <n v="45472000"/>
    <s v="047/2018-092/2018"/>
    <n v="52703963"/>
    <s v="DIANA PAOLA MUÑOZ GARCÍA"/>
  </r>
  <r>
    <n v="1"/>
    <n v="104137"/>
    <s v="14   HERRAMIENTAS Y ACCESORIOS"/>
    <x v="1"/>
    <s v="1400360"/>
    <s v="BARRICADA CON SENAL VIA CERRADA"/>
    <s v="2015"/>
    <n v="2178728.9192307694"/>
    <s v="276/2018"/>
    <n v="79332590"/>
    <s v="JUAN HERNANDO LIZARAZO JARA"/>
  </r>
  <r>
    <n v="1"/>
    <n v="104138"/>
    <s v="14   HERRAMIENTAS Y ACCESORIOS"/>
    <x v="1"/>
    <s v="1400361"/>
    <s v="BARRICADA CON SENAL VIA CERRADA"/>
    <s v="2015"/>
    <n v="2178728.9192307694"/>
    <s v="276/2018"/>
    <n v="79332590"/>
    <s v="JUAN HERNANDO LIZARAZO JARA"/>
  </r>
  <r>
    <n v="1"/>
    <n v="104827"/>
    <s v="14   HERRAMIENTAS Y ACCESORIOS"/>
    <x v="0"/>
    <n v="2659"/>
    <s v="BOMBA PARA EMULSION ASFALTICA 2   /   015"/>
    <s v="2004"/>
    <n v="4927174"/>
    <s v="124/2018"/>
    <n v="6003840"/>
    <s v="GILBERTO URUEÑA RODRIGUEZ"/>
  </r>
  <r>
    <n v="1"/>
    <n v="105352"/>
    <s v="14   HERRAMIENTAS Y ACCESORIOS"/>
    <x v="0"/>
    <s v="20170215I259-285"/>
    <s v="CALIBRADOR PIE DE REY DIGITAL HASTA 12&quot; ITEM 285"/>
    <n v="2017"/>
    <n v="4185744"/>
    <s v="019/2018"/>
    <n v="80354621"/>
    <s v="SATURNINO RINCON BELTRAN"/>
  </r>
  <r>
    <n v="1"/>
    <n v="106456"/>
    <s v="14   HERRAMIENTAS Y ACCESORIOS"/>
    <x v="1"/>
    <n v="0"/>
    <s v="CALIBRADOR PIE DE REY DIGITAL HASTA 12&quot; ITEM 285"/>
    <n v="2017"/>
    <n v="4185744"/>
    <s v="047/2018 -065/2018/0268/2017"/>
    <n v="79332590"/>
    <s v="JUAN HERNANDO LIZARAZO JARA"/>
  </r>
  <r>
    <n v="1"/>
    <n v="102407"/>
    <s v="14   HERRAMIENTAS Y ACCESORIOS"/>
    <x v="1"/>
    <s v="15-1466"/>
    <s v="DIFERENCIAL ELECTRICA DE CADENA 3 TON.HHXG-K3"/>
    <s v="2011"/>
    <n v="4902276"/>
    <s v="047/2018-091/2018-023/2019"/>
    <n v="79332590"/>
    <s v="JUAN HERNANDO LIZARAZO JARA"/>
  </r>
  <r>
    <n v="1"/>
    <n v="102406"/>
    <s v="14   HERRAMIENTAS Y ACCESORIOS"/>
    <x v="1"/>
    <s v="15-1465"/>
    <s v="DIFERENCIAL GRANDE BAJA MOTORES    /    01584"/>
    <s v="2002"/>
    <n v="2500000"/>
    <s v="047/2018-104/2018-043/2019"/>
    <n v="79332590"/>
    <s v="JUAN HERNANDO LIZARAZO JARA"/>
  </r>
  <r>
    <n v="1"/>
    <n v="101595"/>
    <s v="14   HERRAMIENTAS Y ACCESORIOS"/>
    <x v="0"/>
    <s v="12-0115"/>
    <s v="ESCALERA TIPO GATO 6.13 MTS"/>
    <s v="2011"/>
    <n v="2526480"/>
    <s v="047/2018-092/2018"/>
    <n v="52703963"/>
    <s v="DIANA PAOLA MUÑOZ GARCÍA"/>
  </r>
  <r>
    <n v="1"/>
    <n v="104058"/>
    <s v="14   HERRAMIENTAS Y ACCESORIOS"/>
    <x v="0"/>
    <s v="1400283"/>
    <s v="ESTIBADOR DE ALTURAS CON CAP. DE 1 TON."/>
    <s v="2015"/>
    <n v="3500000"/>
    <s v="047/2018-092/2018"/>
    <n v="52703963"/>
    <s v="DIANA PAOLA MUÑOZ GARCÍA"/>
  </r>
  <r>
    <n v="1"/>
    <n v="103074"/>
    <s v="14   HERRAMIENTAS Y ACCESORIOS"/>
    <x v="0"/>
    <s v="19-1358"/>
    <s v="KIT DE TIRO + MALACATE + LICUADORA/OBI 136"/>
    <s v="2010"/>
    <n v="5909533.2999999998"/>
    <s v="047/2018-092/2018"/>
    <n v="52703963"/>
    <s v="DIANA PAOLA MUÑOZ GARCÍA"/>
  </r>
  <r>
    <n v="1"/>
    <n v="103057"/>
    <s v="14   HERRAMIENTAS Y ACCESORIOS"/>
    <x v="0"/>
    <s v="19-1341"/>
    <s v="KIT DE TIRO + MALACATE + LICUADORA/OBI 138"/>
    <s v="2010"/>
    <n v="5909533.2999999998"/>
    <s v="047/2018-092/2018-136/2019"/>
    <s v="860025353-3"/>
    <s v="SINTRAUNIOBRAS- JOSE LUIS BUITRAGO"/>
  </r>
  <r>
    <n v="1"/>
    <n v="103058"/>
    <s v="14   HERRAMIENTAS Y ACCESORIOS"/>
    <x v="1"/>
    <s v="19-1342"/>
    <s v="KIT DE TIRO + MALACATE + LICUADORA/OBI 139"/>
    <s v="2010"/>
    <n v="5909533.2999999998"/>
    <s v="047/2018-092/2018-143/2019"/>
    <n v="79332590"/>
    <s v="JUAN HERNANDO LIZARAZO JARA"/>
  </r>
  <r>
    <n v="1"/>
    <n v="103059"/>
    <s v="14   HERRAMIENTAS Y ACCESORIOS"/>
    <x v="1"/>
    <s v="19-1343"/>
    <s v="KIT DE TIRO + MALACATE + LICUADORA/OBI 140"/>
    <s v="2010"/>
    <n v="5909533.2999999998"/>
    <s v="047/2018-092/2018-143/2019"/>
    <n v="79332590"/>
    <s v="JUAN HERNANDO LIZARAZO JARA"/>
  </r>
  <r>
    <n v="1"/>
    <n v="103068"/>
    <s v="14   HERRAMIENTAS Y ACCESORIOS"/>
    <x v="0"/>
    <s v="19-1352"/>
    <s v="KIT DE TIRO + MALACATE + LICUADORA/OBI 142"/>
    <s v="2010"/>
    <n v="5909533.2999999998"/>
    <s v="047/2018-092/2018"/>
    <n v="52703963"/>
    <s v="DIANA PAOLA MUÑOZ GARCÍA"/>
  </r>
  <r>
    <n v="1"/>
    <n v="103072"/>
    <s v="14   HERRAMIENTAS Y ACCESORIOS"/>
    <x v="1"/>
    <s v="19-1356"/>
    <s v="KIT DE TIRO + MALACATE + LICUADORA/OBI 143"/>
    <s v="2010"/>
    <n v="5909533.2999999998"/>
    <s v="047/2018-092/2018-143/2019"/>
    <n v="79332590"/>
    <s v="JUAN HERNANDO LIZARAZO JARA"/>
  </r>
  <r>
    <n v="1"/>
    <n v="103060"/>
    <s v="14   HERRAMIENTAS Y ACCESORIOS"/>
    <x v="0"/>
    <s v="19-1344"/>
    <s v="KIT DE TIRO + MALACATE + LICUADORA/OBI 144"/>
    <s v="2010"/>
    <n v="5909533.2999999998"/>
    <s v="047/2018-092/2018-116/2019"/>
    <s v="860025353-3"/>
    <s v="SINTRAUNIOBRAS-EDILBERTO PEÑA"/>
  </r>
  <r>
    <n v="1"/>
    <n v="103061"/>
    <s v="14   HERRAMIENTAS Y ACCESORIOS"/>
    <x v="0"/>
    <s v="19-1345"/>
    <s v="KIT DE TIRO + MALACATE + LICUADORA/OBI 145"/>
    <s v="2010"/>
    <n v="5909533.2999999998"/>
    <s v="047/2018-092/2018-134/2019"/>
    <s v="860025353-3"/>
    <s v="SINTRAUNIOBRAS- JUAN PABLO MUÑETON"/>
  </r>
  <r>
    <n v="1"/>
    <n v="103067"/>
    <s v="14   HERRAMIENTAS Y ACCESORIOS"/>
    <x v="0"/>
    <s v="19-1351"/>
    <s v="KIT DE TIRO + MALACATE + LICUADORA/OBI 146"/>
    <s v="2010"/>
    <n v="5909533.2999999998"/>
    <s v="047/2018-092/2018-123/2019"/>
    <s v="860025353-3"/>
    <s v="SINTRAUNIOBRAS-LUIS CELIS"/>
  </r>
  <r>
    <n v="1"/>
    <n v="103066"/>
    <s v="14   HERRAMIENTAS Y ACCESORIOS"/>
    <x v="1"/>
    <s v="19-1350"/>
    <s v="KIT DE TIRO + MALACATE + LICUADORA/OBI 147"/>
    <s v="2010"/>
    <n v="5909533.2999999998"/>
    <s v="047/2018-092/2018-053/2019"/>
    <n v="79332590"/>
    <s v="JUAN HERNANDO LIZARAZO JARA"/>
  </r>
  <r>
    <n v="1"/>
    <n v="103069"/>
    <s v="14   HERRAMIENTAS Y ACCESORIOS"/>
    <x v="1"/>
    <s v="19-1353"/>
    <s v="KIT DE TIRO + MALACATE + LICUADORA/OBI 148"/>
    <s v="2010"/>
    <n v="5909533.2999999998"/>
    <s v="047/2018-092/2018-053/2019"/>
    <n v="79332590"/>
    <s v="JUAN HERNANDO LIZARAZO JARA"/>
  </r>
  <r>
    <n v="1"/>
    <n v="103065"/>
    <s v="14   HERRAMIENTAS Y ACCESORIOS"/>
    <x v="1"/>
    <s v="19-1349"/>
    <s v="KIT DE TIRO + MALACATE + LICUADORA/OBI 149"/>
    <s v="2010"/>
    <n v="5909533.2999999998"/>
    <s v="047/2018-092/2018-053/219"/>
    <n v="79332590"/>
    <s v="JUAN HERNANDO LIZARAZO JARA"/>
  </r>
  <r>
    <n v="1"/>
    <n v="103073"/>
    <s v="14   HERRAMIENTAS Y ACCESORIOS"/>
    <x v="0"/>
    <s v="19-1357"/>
    <s v="KIT DE TIRO + MALACATE + LICUADORA/OBI 150"/>
    <s v="2010"/>
    <n v="5909533.2999999998"/>
    <s v="047/2018-092/2018"/>
    <n v="52703963"/>
    <s v="DIANA PAOLA MUÑOZ GARCÍA"/>
  </r>
  <r>
    <n v="1"/>
    <n v="103064"/>
    <s v="14   HERRAMIENTAS Y ACCESORIOS"/>
    <x v="0"/>
    <s v="19-1348"/>
    <s v="KIT DE TIRO + MALACATE + LICUADORA/OBI 151"/>
    <s v="2010"/>
    <n v="5909533.2999999998"/>
    <s v="047/2018-092/2018"/>
    <n v="52703963"/>
    <s v="DIANA PAOLA MUÑOZ GARCÍA"/>
  </r>
  <r>
    <n v="1"/>
    <n v="103071"/>
    <s v="14   HERRAMIENTAS Y ACCESORIOS"/>
    <x v="0"/>
    <s v="19-1355"/>
    <s v="KIT DE TIRO + MALACATE + LICUADORA/OBI 152"/>
    <s v="2010"/>
    <n v="5909533.2999999998"/>
    <s v="047/2018-092/2018-108/2019"/>
    <s v="860025353-3"/>
    <s v="SINTRAUNIOBRAS-MATIAS HERNANDEZ"/>
  </r>
  <r>
    <n v="1"/>
    <n v="103063"/>
    <s v="14   HERRAMIENTAS Y ACCESORIOS"/>
    <x v="1"/>
    <s v="19-1347"/>
    <s v="KIT DE TIRO + MALACATE + LICUADORA/OBI 153"/>
    <s v="2010"/>
    <n v="5909533.2999999998"/>
    <s v="047/2018-092/2018-053/2019"/>
    <n v="79332590"/>
    <s v="JUAN HERNANDO LIZARAZO JARA"/>
  </r>
  <r>
    <n v="1"/>
    <n v="103062"/>
    <s v="14   HERRAMIENTAS Y ACCESORIOS"/>
    <x v="0"/>
    <s v="19-1346"/>
    <s v="KIT DE TIRO + MALACATE + LICUADORA/OBI 154"/>
    <s v="2010"/>
    <n v="5909533.2999999998"/>
    <s v="047/2018-092/2018-189/2019"/>
    <s v="860025353-3"/>
    <s v="SINTRAUNIOBRAS - ANDRES EDUARDO MENDEZ"/>
  </r>
  <r>
    <n v="1"/>
    <n v="103082"/>
    <s v="14   HERRAMIENTAS Y ACCESORIOS"/>
    <x v="0"/>
    <s v="19-1375"/>
    <s v="KIT DE TIRO + MALACATE + LICUADORA/OBI 198"/>
    <s v="2010"/>
    <n v="5909533.2999999998"/>
    <s v="047/2018-092/2018"/>
    <n v="52703963"/>
    <s v="DIANA PAOLA MUÑOZ GARCÍA"/>
  </r>
  <r>
    <n v="1"/>
    <n v="103081"/>
    <s v="14   HERRAMIENTAS Y ACCESORIOS"/>
    <x v="0"/>
    <s v="19-1374"/>
    <s v="KIT DE TIRO + MALACATE + LICUADORA/OBI 199"/>
    <s v="2010"/>
    <n v="5909533.2999999998"/>
    <s v="047/2018-092/2018-127/2019"/>
    <s v="860025353-3"/>
    <s v="SINTRAUNIOBRAS-HENRY ACHARDY"/>
  </r>
  <r>
    <n v="1"/>
    <n v="103083"/>
    <s v="14   HERRAMIENTAS Y ACCESORIOS"/>
    <x v="0"/>
    <s v="19-1376"/>
    <s v="KIT DE TIRO + MALACATE + LICUADORA/OBI 410"/>
    <s v="2010"/>
    <n v="5909533.2999999998"/>
    <s v="047/2018-092/2018"/>
    <n v="52703963"/>
    <s v="DIANA PAOLA MUÑOZ GARCÍA"/>
  </r>
  <r>
    <n v="1"/>
    <n v="103075"/>
    <s v="14   HERRAMIENTAS Y ACCESORIOS"/>
    <x v="0"/>
    <s v="19-1368"/>
    <s v="KIT DE TIRO + MALACATE + LICUADORA/OBI 411"/>
    <s v="2010"/>
    <n v="5909533.2999999998"/>
    <s v="047/2018-092/2018-141/2019"/>
    <s v="860025353-3"/>
    <s v="SINTRAUNIOBRAS - JORGE ABELLO"/>
  </r>
  <r>
    <n v="1"/>
    <n v="103076"/>
    <s v="14   HERRAMIENTAS Y ACCESORIOS"/>
    <x v="0"/>
    <s v="19-1369"/>
    <s v="KIT DE TIRO + MALACATE + LICUADORA/OBI 412"/>
    <s v="2010"/>
    <n v="5909533.2999999998"/>
    <s v="047/2018-092/2018"/>
    <n v="52703963"/>
    <s v="DIANA PAOLA MUÑOZ GARCÍA"/>
  </r>
  <r>
    <n v="1"/>
    <n v="103077"/>
    <s v="14   HERRAMIENTAS Y ACCESORIOS"/>
    <x v="0"/>
    <s v="19-1370"/>
    <s v="KIT DE TIRO + MALACATE + LICUADORA/OBI 413"/>
    <s v="2010"/>
    <n v="5909533.2999999998"/>
    <s v="047/2018-092/2018-121/2019"/>
    <s v="860025353-3"/>
    <s v="SINTRAUNIOBRAS-JHON RODRIGUEZ"/>
  </r>
  <r>
    <n v="1"/>
    <n v="103078"/>
    <s v="14   HERRAMIENTAS Y ACCESORIOS"/>
    <x v="0"/>
    <s v="19-1371"/>
    <s v="KIT DE TIRO + MALACATE + LICUADORA/OBI 414"/>
    <s v="2010"/>
    <n v="5909533.2999999998"/>
    <s v="047/2018-092/2018-133/2019"/>
    <s v="860025353-3"/>
    <s v="SINTRAUNIOBRAS- ALBEIRO SALINAS"/>
  </r>
  <r>
    <n v="1"/>
    <n v="103080"/>
    <s v="14   HERRAMIENTAS Y ACCESORIOS"/>
    <x v="1"/>
    <s v="19-1373"/>
    <s v="KIT DE TIRO + MALACATE + LICUADORA/OBI 416"/>
    <s v="2010"/>
    <n v="5909533.2999999998"/>
    <s v="047/2018-092/2018-143/2019"/>
    <n v="79332590"/>
    <s v="JUAN HERNANDO LIZARAZO JARA"/>
  </r>
  <r>
    <n v="1"/>
    <n v="101472"/>
    <s v="14   HERRAMIENTAS Y ACCESORIOS"/>
    <x v="1"/>
    <s v="51734"/>
    <s v="MANGUERA CON RECUBRIMIENTO SELLADORA FISURAS"/>
    <s v="2009"/>
    <n v="11033920"/>
    <s v="047/2018-112/2018-014/2018"/>
    <n v="79332590"/>
    <s v="JUAN HERNANDO LIZARAZO JARA"/>
  </r>
  <r>
    <n v="1"/>
    <n v="104969"/>
    <s v="14   HERRAMIENTAS Y ACCESORIOS"/>
    <x v="0"/>
    <s v="CPM660"/>
    <s v="MOTO BOMBA PEDROLLO (MADE IN ITALY)"/>
    <s v="2013"/>
    <n v="1868528"/>
    <s v="047/2018-064/2018"/>
    <n v="79235189"/>
    <s v="JOAQUIN JEREZ CASAS"/>
  </r>
  <r>
    <n v="1"/>
    <n v="103823"/>
    <s v="14   HERRAMIENTAS Y ACCESORIOS"/>
    <x v="0"/>
    <s v="1400045"/>
    <s v="MOTOSIERRA HUSQVARNA 455 RANCHER"/>
    <s v="2015"/>
    <n v="1570905"/>
    <s v="063/2018"/>
    <n v="80353540"/>
    <s v="EDILBERTO FORERO CASTAÑEDA"/>
  </r>
  <r>
    <n v="1"/>
    <n v="104765"/>
    <s v="14   HERRAMIENTAS Y ACCESORIOS"/>
    <x v="1"/>
    <s v="20011347"/>
    <s v="MOTOSIERRA SHINDAIWA 488 MPROFESIONAL"/>
    <s v="2013"/>
    <n v="1859520"/>
    <s v="66/2018"/>
    <n v="79332590"/>
    <s v="JUAN HERNANDO LIZARAZO JARA"/>
  </r>
  <r>
    <n v="1"/>
    <n v="101597"/>
    <s v="14   HERRAMIENTAS Y ACCESORIOS"/>
    <x v="0"/>
    <s v="12-0117"/>
    <s v="PASARELA DE 5.50 MTS INCLUYE POSTES PUNTO A P"/>
    <s v="2011"/>
    <n v="1832800"/>
    <s v="047/2018-092/2018"/>
    <n v="52703963"/>
    <s v="DIANA PAOLA MUÑOZ GARCÍA"/>
  </r>
  <r>
    <n v="1"/>
    <n v="105354"/>
    <s v="14   HERRAMIENTAS Y ACCESORIOS"/>
    <x v="0"/>
    <s v="20170215I028-275"/>
    <s v="PISTOLA DE ASPIRACION CON COPA METALICA CONVENCIONAL Y ACCESORIOS (PARA PINTAR) ITEM 275"/>
    <n v="2017"/>
    <n v="4128417"/>
    <s v="047/2018-091/2018-023/2019-058/2019"/>
    <n v="79976872"/>
    <s v="JEAN PAUL BERNAL BELTRAN"/>
  </r>
  <r>
    <n v="1"/>
    <n v="106458"/>
    <s v="14   HERRAMIENTAS Y ACCESORIOS"/>
    <x v="0"/>
    <n v="0"/>
    <s v="PISTOLA DE ASPIRACION CON COPA METALICA CONVENCIONAL Y ACCESORIOS (PARA PINTAR) ITEM 275"/>
    <n v="2017"/>
    <n v="4128417"/>
    <s v="047/2018-091/2018-023/2019-046/2019"/>
    <n v="80548625"/>
    <s v="JUAN MIGUEL RODRIGUEZ GOMEZ"/>
  </r>
  <r>
    <n v="1"/>
    <n v="106459"/>
    <s v="14   HERRAMIENTAS Y ACCESORIOS"/>
    <x v="0"/>
    <n v="0"/>
    <s v="PISTOLA DE ASPIRACION CON COPA METALICA CONVENCIONAL Y ACCESORIOS (PARA PINTAR) ITEM 275"/>
    <n v="2017"/>
    <n v="4128417"/>
    <s v="047/2018-092/2018"/>
    <n v="52703963"/>
    <s v="DIANA PAOLA MUÑOZ GARCÍA"/>
  </r>
  <r>
    <n v="1"/>
    <n v="106692"/>
    <s v="14   HERRAMIENTAS Y ACCESORIOS"/>
    <x v="0"/>
    <n v="0"/>
    <s v="PISTOLA DE ASPIRACION CON COPA METALICA CONVENCIONAL Y ACCESORIOS (PARA PINTAR) ITEM 275"/>
    <n v="2017"/>
    <n v="4128417"/>
    <s v="047/2018-091/2018-023/2019-057/2019"/>
    <n v="6003840"/>
    <s v="GILBERTO URUEÑA RODRIGUEZ"/>
  </r>
  <r>
    <n v="1"/>
    <n v="106693"/>
    <s v="14   HERRAMIENTAS Y ACCESORIOS"/>
    <x v="0"/>
    <n v="0"/>
    <s v="PISTOLA DE ASPIRACION CON COPA METALICA CONVENCIONAL Y ACCESORIOS (PARA PINTAR) ITEM 275"/>
    <n v="2017"/>
    <n v="4128417"/>
    <s v="047/2018-091/2018-023/2019-159/2019"/>
    <n v="1039679461"/>
    <s v="ANDRES MAURICIO RAMIREZ FLOREZ"/>
  </r>
  <r>
    <n v="1"/>
    <n v="106690"/>
    <s v="14   HERRAMIENTAS Y ACCESORIOS"/>
    <x v="0"/>
    <n v="0"/>
    <s v="PISTOLA PIROMETRO TEMPERATUTA Rango de Medida de -50 Co a 1850 Co, software, interface USB, máximos y mínimos, promedios alarmas high and low, emisividad ajustable, gran alcance en la toma de lecturas. Certificado de calibración por un año. NP-327"/>
    <n v="2017"/>
    <n v="3470252"/>
    <s v="044/2018"/>
    <n v="11439109"/>
    <s v="WILLIAM HUMBERTO SÁNCHEZ HERNÁNDEZ"/>
  </r>
  <r>
    <n v="1"/>
    <n v="106691"/>
    <s v="14   HERRAMIENTAS Y ACCESORIOS"/>
    <x v="0"/>
    <n v="0"/>
    <s v="PISTOLA PIROMETRO TEMPERATUTA Rango de Medida de -50 Co a 1850 Co, software, interface USB, máximos y mínimos, promedios alarmas high and low, emisividad ajustable, gran alcance en la toma de lecturas. Certificado de calibración por un año. NP-327"/>
    <n v="2017"/>
    <n v="3470252"/>
    <s v="031/2018-067/2018-074/2018"/>
    <n v="4580145"/>
    <s v="IVAN PEREZ SIERRA"/>
  </r>
  <r>
    <n v="1"/>
    <n v="101284"/>
    <s v="14   HERRAMIENTAS Y ACCESORIOS"/>
    <x v="0"/>
    <s v="15-977"/>
    <s v="PLANADORA P/MADERA #2669   /   015981"/>
    <s v="2004"/>
    <n v="7305599"/>
    <s v="047/2018-062/2018"/>
    <n v="80353540"/>
    <s v="EDILBERTO FORERO CASTAÑEDA"/>
  </r>
  <r>
    <n v="1"/>
    <n v="101266"/>
    <s v="14   HERRAMIENTAS Y ACCESORIOS"/>
    <x v="1"/>
    <s v="15-955"/>
    <s v="SEGUETA MECANICA MODELO 872-M  2   /   003015"/>
    <s v="1997"/>
    <n v="5187118"/>
    <s v="047/2018-104/2018-043/2019"/>
    <n v="79332590"/>
    <s v="JUAN HERNANDO LIZARAZO JARA"/>
  </r>
  <r>
    <n v="1"/>
    <n v="106545"/>
    <s v="14   HERRAMIENTAS Y ACCESORIOS"/>
    <x v="0"/>
    <s v="20171018I334-16"/>
    <s v="SISTEMA CARPADO ELECTROMECANICO PARA CUBRIR LA CARROCERIA TIPO VOLCO - PLACA OBB-776 - Nº INTERNO 3-VDC-02"/>
    <n v="2017"/>
    <n v="3538600"/>
    <s v="018/2018-153/2018-176/2019"/>
    <s v="860025353-3"/>
    <s v="SINTRAUNIOBRAS - RIGOBERTO PERDOMO PLAZAS"/>
  </r>
  <r>
    <n v="1"/>
    <n v="106546"/>
    <s v="14   HERRAMIENTAS Y ACCESORIOS"/>
    <x v="0"/>
    <s v="20171018I334-15"/>
    <s v="SISTEMA CARPADO ELECTROMECANICO PARA CUBRIR LA CARROCERIA TIPO VOLCO - PLACA OBB-777 - Nº INTERNO 3-VDC-01"/>
    <n v="2017"/>
    <n v="3538600"/>
    <s v="018/2018-152/2018"/>
    <n v="19472089"/>
    <s v="JORGE ENRIQUE FELICIANO"/>
  </r>
  <r>
    <n v="1"/>
    <n v="106547"/>
    <s v="14   HERRAMIENTAS Y ACCESORIOS"/>
    <x v="0"/>
    <s v="20171018I334-12"/>
    <s v="SISTEMA CARPADO ELECTROMECANICO PARA CUBRIR LA CARROCERIA TIPO VOLCO - PLACA OBE-874 - Nº INTERNO 3-VKD-49"/>
    <n v="2017"/>
    <n v="3538600"/>
    <s v="018/2018-145/2018"/>
    <s v="860025353-3"/>
    <s v="SINTRANIOBRAS/ GUSTAVO PARDO PARDO"/>
  </r>
  <r>
    <n v="1"/>
    <n v="106548"/>
    <s v="14   HERRAMIENTAS Y ACCESORIOS"/>
    <x v="0"/>
    <s v="20171018I334-13"/>
    <s v="SISTEMA CARPADO ELECTROMECANICO PARA CUBRIR LA CARROCERIA TIPO VOLCO - PLACA OBE-876 - Nº INTERNO 3-VKD-50"/>
    <n v="2017"/>
    <n v="3538600"/>
    <s v="018/2018-158/2018-193/2019"/>
    <s v="860025353-3"/>
    <s v="SINTRAUNIOBRAS - RITO ANTONIO POVEDA"/>
  </r>
  <r>
    <n v="1"/>
    <n v="106549"/>
    <s v="14   HERRAMIENTAS Y ACCESORIOS"/>
    <x v="0"/>
    <s v="20171018I334-14"/>
    <s v="SISTEMA CARPADO ELECTROMECANICO PARA CUBRIR LA CARROCERIA TIPO VOLCO - PLACA OBE-878 - Nº INTERNO 3-VKD-51"/>
    <n v="2017"/>
    <n v="3538600"/>
    <s v="018/2018-158/2018"/>
    <n v="52703963"/>
    <s v="DIANA PAOLA MUÑOZ GARCÍA"/>
  </r>
  <r>
    <n v="1"/>
    <n v="106550"/>
    <s v="14   HERRAMIENTAS Y ACCESORIOS"/>
    <x v="0"/>
    <s v="20171018I334-18"/>
    <s v="SISTEMA CARPADO ELECTROMECANICO PARA CUBRIR LA CARROCERIA TIPO VOLCO - PLACA OBG-908 - Nº INTERNO 3-VDK-08"/>
    <n v="2017"/>
    <n v="3538600"/>
    <s v="018/2018-136/2018"/>
    <s v="860025353-3"/>
    <s v="SINTRAUNIOBRAS/ JHON ROBAYO"/>
  </r>
  <r>
    <n v="1"/>
    <n v="106551"/>
    <s v="14   HERRAMIENTAS Y ACCESORIOS"/>
    <x v="0"/>
    <s v="20171018I334-20"/>
    <s v="SISTEMA CARPADO ELECTROMECANICO PARA CUBRIR LA CARROCERIA TIPO VOLCO - PLACA OBG-909 - Nº INTERNO 3-VKD-12"/>
    <n v="2017"/>
    <n v="3538600"/>
    <s v="018/2018-151/2018"/>
    <n v="79329373"/>
    <s v="ALDEMAR CASTAÑEDA GARZON"/>
  </r>
  <r>
    <n v="1"/>
    <n v="106552"/>
    <s v="14   HERRAMIENTAS Y ACCESORIOS"/>
    <x v="0"/>
    <s v="20171018I334-23"/>
    <s v="SISTEMA CARPADO ELECTROMECANICO PARA CUBRIR LA CARROCERIA TIPO VOLCO - PLACA OBG-910 - Nº INTERNO 3-VDK-16"/>
    <n v="2017"/>
    <n v="3538600"/>
    <s v="018/2018-158/2018-188/2019"/>
    <s v="860025353-3"/>
    <s v="SINTRAUNIOBRAS - RICARDO ALBA"/>
  </r>
  <r>
    <n v="1"/>
    <n v="106553"/>
    <s v="14   HERRAMIENTAS Y ACCESORIOS"/>
    <x v="0"/>
    <s v="20171018I334-19"/>
    <s v="SISTEMA CARPADO ELECTROMECANICO PARA CUBRIR LA CARROCERIA TIPO VOLCO - PLACA OBG-916 - Nº INTERNO 3-VKD-09"/>
    <n v="2017"/>
    <n v="3538600"/>
    <s v="018/2018-152/2018"/>
    <n v="19472089"/>
    <s v="JORGE ENRIQUE FELICIANO"/>
  </r>
  <r>
    <n v="1"/>
    <n v="106554"/>
    <s v="14   HERRAMIENTAS Y ACCESORIOS"/>
    <x v="0"/>
    <s v="20171018I334-21"/>
    <s v="SISTEMA CARPADO ELECTROMECANICO PARA CUBRIR LA CARROCERIA TIPO VOLCO - PLACA OBG-918 - Nº INTERNO 3-VKD-13"/>
    <n v="2017"/>
    <n v="3538600"/>
    <s v="018/2018-141/2018"/>
    <s v="860025353-3"/>
    <s v="SINTRAUNIOBRAS/MIGUEL PARRA"/>
  </r>
  <r>
    <n v="1"/>
    <n v="106555"/>
    <s v="14   HERRAMIENTAS Y ACCESORIOS"/>
    <x v="0"/>
    <s v="20171018I334-17"/>
    <s v="SISTEMA CARPADO ELECTROMECANICO PARA CUBRIR LA CARROCERIA TIPO VOLCO - PLACA OBG-919 - Nº INTERNO 3-VDK-07"/>
    <n v="2017"/>
    <n v="3538600"/>
    <s v="018/2018-140/2018-192/2019"/>
    <s v="860025353-3"/>
    <s v="SINTRAUNIOBRAS/JAIRO ROJAS"/>
  </r>
  <r>
    <n v="1"/>
    <n v="106556"/>
    <s v="14   HERRAMIENTAS Y ACCESORIOS"/>
    <x v="0"/>
    <s v="20171018I334-22"/>
    <s v="SISTEMA CARPADO ELECTROMECANICO PARA CUBRIR LA CARROCERIA TIPO VOLCO - PLACA OBG-921 - Nº INTERNO 3-VKD-14"/>
    <n v="2017"/>
    <n v="3538600"/>
    <s v="018/2018-142/2018"/>
    <s v="860025353-3"/>
    <s v="SINTRAUNIOBRAS/WILLIAN NOVOA"/>
  </r>
  <r>
    <n v="1"/>
    <n v="106557"/>
    <s v="14   HERRAMIENTAS Y ACCESORIOS"/>
    <x v="0"/>
    <s v="20171018I334-05"/>
    <s v="SISTEMA CARPADO ELECTROMECANICO PARA CUBRIR LA CARROCERIA TIPO VOLCO - PLACA OBI-136 - Nº INTERNO 3-VJC-12"/>
    <n v="2017"/>
    <n v="3538600"/>
    <s v="018/2018-158/2018"/>
    <n v="52703963"/>
    <s v="DIANA PAOLA MUÑOZ GARCÍA"/>
  </r>
  <r>
    <n v="1"/>
    <n v="106558"/>
    <s v="14   HERRAMIENTAS Y ACCESORIOS"/>
    <x v="1"/>
    <s v="20171018I334-01"/>
    <s v="SISTEMA CARPADO ELECTROMECANICO PARA CUBRIR LA CARROCERIA TIPO VOLCO - PLACA OBI-139 - Nº INTERNO 3-VJC-01"/>
    <n v="2017"/>
    <n v="3538600"/>
    <s v="018/2018-158/2018-053/2019"/>
    <n v="79332590"/>
    <s v="JUAN HERNANDO LIZARAZO JARA"/>
  </r>
  <r>
    <n v="1"/>
    <n v="106559"/>
    <s v="14   HERRAMIENTAS Y ACCESORIOS"/>
    <x v="0"/>
    <s v="20171018I334-06"/>
    <s v="SISTEMA CARPADO ELECTROMECANICO PARA CUBRIR LA CARROCERIA TIPO VOLCO - PLACA OBI-141 - Nº INTERNO 3-VJC-14"/>
    <n v="2017"/>
    <n v="3538600"/>
    <s v="018/2018-158/2018"/>
    <n v="52703963"/>
    <s v="DIANA PAOLA MUÑOZ GARCÍA"/>
  </r>
  <r>
    <n v="1"/>
    <n v="106560"/>
    <s v="14   HERRAMIENTAS Y ACCESORIOS"/>
    <x v="0"/>
    <s v="20171018I334-07"/>
    <s v="SISTEMA CARPADO ELECTROMECANICO PARA CUBRIR LA CARROCERIA TIPO VOLCO - PLACA OBI-142 - Nº INTERNO 3-VJC-15"/>
    <n v="2017"/>
    <n v="3538600"/>
    <s v="018/2018-158/2018"/>
    <n v="52703963"/>
    <s v="DIANA PAOLA MUÑOZ GARCÍA"/>
  </r>
  <r>
    <n v="1"/>
    <n v="106561"/>
    <s v="14   HERRAMIENTAS Y ACCESORIOS"/>
    <x v="0"/>
    <s v="20171018I334-02"/>
    <s v="SISTEMA CARPADO ELECTROMECANICO PARA CUBRIR LA CARROCERIA TIPO VOLCO - PLACA OBI-145 - Nº INTERNO 3-VJC-02"/>
    <n v="2017"/>
    <n v="3538600"/>
    <s v="018/2018-144/2018"/>
    <s v="860025353-3"/>
    <s v="SINTRAUNIOBRAS-MILTON  PEREZ MORALES"/>
  </r>
  <r>
    <n v="1"/>
    <n v="106562"/>
    <s v="14   HERRAMIENTAS Y ACCESORIOS"/>
    <x v="0"/>
    <s v="20171018I334-08"/>
    <s v="SISTEMA CARPADO ELECTROMECANICO PARA CUBRIR LA CARROCERIA TIPO VOLCO - PLACA OBI-150 - Nº INTERNO 3-VJC-17"/>
    <n v="2017"/>
    <n v="3538600"/>
    <s v="018/2018-158/2018"/>
    <n v="52703963"/>
    <s v="DIANA PAOLA MUÑOZ GARCÍA"/>
  </r>
  <r>
    <n v="1"/>
    <n v="106563"/>
    <s v="14   HERRAMIENTAS Y ACCESORIOS"/>
    <x v="0"/>
    <s v="20171018I334-03"/>
    <s v="SISTEMA CARPADO ELECTROMECANICO PARA CUBRIR LA CARROCERIA TIPO VOLCO - PLACA OBI-151 - Nº INTERNO 3-VJC-08"/>
    <n v="2017"/>
    <n v="3538600"/>
    <s v="018/2018-158/2018"/>
    <n v="52703963"/>
    <s v="DIANA PAOLA MUÑOZ GARCÍA"/>
  </r>
  <r>
    <n v="1"/>
    <n v="106564"/>
    <s v="14   HERRAMIENTAS Y ACCESORIOS"/>
    <x v="1"/>
    <s v="20171018I334-04"/>
    <s v="SISTEMA CARPADO ELECTROMECANICO PARA CUBRIR LA CARROCERIA TIPO VOLCO - PLACA OBI-153 - Nº INTERNO 3-VJC-09"/>
    <n v="2017"/>
    <n v="3538600"/>
    <s v="018/2018-158/2018-053/2019"/>
    <n v="79332590"/>
    <s v="JUAN HERNANDO LIZARAZO JARA"/>
  </r>
  <r>
    <n v="1"/>
    <n v="106565"/>
    <s v="14   HERRAMIENTAS Y ACCESORIOS"/>
    <x v="0"/>
    <s v="20171018I334-10"/>
    <s v="SISTEMA CARPADO ELECTROMECANICO PARA CUBRIR LA CARROCERIA TIPO VOLCO - PLACA OBI-410 - Nº INTERNO 3-VJC-24"/>
    <n v="2017"/>
    <n v="3538600"/>
    <s v="018/2018-158/2018"/>
    <n v="52703963"/>
    <s v="DIANA PAOLA MUÑOZ GARCÍA"/>
  </r>
  <r>
    <n v="1"/>
    <n v="106566"/>
    <s v="14   HERRAMIENTAS Y ACCESORIOS"/>
    <x v="0"/>
    <s v="20171018I334-11"/>
    <s v="SISTEMA DE CARPADO ELECTROMECANICO PARA CUBRIR LA CARROCERIA TIPO VOLCO - PLACA OBI-412 - Nº INTERNO 3-VJC-26"/>
    <n v="2017"/>
    <n v="3538600"/>
    <s v="018/2018-158/2018"/>
    <n v="52703963"/>
    <s v="DIANA PAOLA MUÑOZ GARCÍA"/>
  </r>
  <r>
    <n v="1"/>
    <n v="106567"/>
    <s v="14   HERRAMIENTAS Y ACCESORIOS"/>
    <x v="0"/>
    <s v="20171018I334-09"/>
    <s v="SISTEMA DE CARPADO ELECTROMECANICO PARA CUBRIR LA CARROCERIA TIPO VOLCO - PLACA OBI-415 - Nº INTERNO 3-VJC-21"/>
    <n v="2017"/>
    <n v="3538600"/>
    <s v="018/2018-158/2018"/>
    <n v="52703963"/>
    <s v="DIANA PAOLA MUÑOZ GARCÍA"/>
  </r>
  <r>
    <n v="1"/>
    <n v="104828"/>
    <s v="14   HERRAMIENTAS Y ACCESORIOS"/>
    <x v="0"/>
    <s v="15-962"/>
    <s v="TALADRO DE BANCO COLUMNA DE 5/8   /   015929"/>
    <s v="2003"/>
    <n v="1591039"/>
    <s v="047/2018-092/2018"/>
    <n v="52703963"/>
    <s v="DIANA PAOLA MUÑOZ GARCÍA"/>
  </r>
  <r>
    <n v="1"/>
    <n v="104056"/>
    <s v="14   HERRAMIENTAS Y ACCESORIOS"/>
    <x v="0"/>
    <s v="1400281"/>
    <s v="TANQUE PLASTICO DE 10000 LITROS"/>
    <s v="2015"/>
    <n v="4610072.8146990221"/>
    <s v="047/2018-092/2018"/>
    <n v="52703963"/>
    <s v="DIANA PAOLA MUÑOZ GARCÍA"/>
  </r>
  <r>
    <n v="1"/>
    <n v="104057"/>
    <s v="14   HERRAMIENTAS Y ACCESORIOS"/>
    <x v="0"/>
    <s v="1400282"/>
    <s v="TANQUE PLASTICO DE 10000 LITROS"/>
    <s v="2015"/>
    <n v="4610072.8146990221"/>
    <s v="047/2018-092/2018"/>
    <n v="52703963"/>
    <s v="DIANA PAOLA MUÑOZ GARCÍA"/>
  </r>
  <r>
    <n v="1"/>
    <n v="100000"/>
    <s v="14   HERRAMIENTAS Y ACCESORIOS"/>
    <x v="0"/>
    <s v="0001"/>
    <s v="TARRAJA DE 3/8 A 2 RIGID AMERICANA"/>
    <s v="2008"/>
    <n v="2988631.02"/>
    <s v="047/2018-092/2018"/>
    <n v="52703963"/>
    <s v="DIANA PAOLA MUÑOZ GARCÍA"/>
  </r>
  <r>
    <n v="1"/>
    <n v="103621"/>
    <s v="10   EQUIPO Y MAQUINARIA PARA LABORATORIO"/>
    <x v="3"/>
    <s v="1000006"/>
    <s v="AGITADOR MECANICO PARA EQUIVALENTE DE ARENA"/>
    <s v="2015"/>
    <n v="1929551.7959999999"/>
    <s v="019/2018"/>
    <n v="80354621"/>
    <s v="SATURNINO RINCON BELTRAN"/>
  </r>
  <r>
    <n v="1"/>
    <n v="106443"/>
    <s v="10   EQUIPO Y MAQUINARIA PARA LABORATORIO"/>
    <x v="3"/>
    <n v="0"/>
    <s v="APARATO ELECTRICO DEAN STARK 02-PRO-B0110"/>
    <n v="2017"/>
    <n v="4234000"/>
    <s v="047/2018-092/2018-185/2019"/>
    <n v="79663901"/>
    <s v="WILLINGTONG CONTRERAS CAMACHO"/>
  </r>
  <r>
    <n v="1"/>
    <n v="102705"/>
    <s v="10   EQUIPO Y MAQUINARIA PARA LABORATORIO"/>
    <x v="3"/>
    <s v="15-1966"/>
    <s v="APARATO P/DESTILACION DE EMULSIONES ASFALTICA"/>
    <s v="2005"/>
    <n v="2308597.2000000002"/>
    <s v="047/2018-092/2018-185/2019"/>
    <n v="79663901"/>
    <s v="WILLINGTONG CONTRERAS CAMACHO"/>
  </r>
  <r>
    <n v="1"/>
    <n v="103658"/>
    <s v="10   EQUIPO Y MAQUINARIA PARA LABORATORIO"/>
    <x v="3"/>
    <s v="1000043"/>
    <s v="BALANZA DIGITAL CAP. 20 KG X 1G MARCA PINZUAR"/>
    <s v="2015"/>
    <n v="2049179.7485714282"/>
    <s v="019/2018"/>
    <n v="80354621"/>
    <s v="SATURNINO RINCON BELTRAN"/>
  </r>
  <r>
    <n v="1"/>
    <n v="103657"/>
    <s v="10   EQUIPO Y MAQUINARIA PARA LABORATORIO"/>
    <x v="3"/>
    <s v="1000042"/>
    <s v="BALANZA DIGITAL CAP. 20KG X 1G MARCA PINZUAR"/>
    <s v="2015"/>
    <n v="2049179.7485714282"/>
    <s v="019/2018"/>
    <n v="80354621"/>
    <s v="SATURNINO RINCON BELTRAN"/>
  </r>
  <r>
    <n v="1"/>
    <n v="103654"/>
    <s v="10   EQUIPO Y MAQUINARIA PARA LABORATORIO"/>
    <x v="3"/>
    <s v="1000039"/>
    <s v="BALANZA DIGITAL CAP. 22KG X 01G MARCA OHAUS"/>
    <s v="2015"/>
    <n v="10141158.279999999"/>
    <s v="019/2018"/>
    <n v="80354621"/>
    <s v="SATURNINO RINCON BELTRAN"/>
  </r>
  <r>
    <n v="1"/>
    <n v="103655"/>
    <s v="10   EQUIPO Y MAQUINARIA PARA LABORATORIO"/>
    <x v="3"/>
    <s v="1000040"/>
    <s v="BALANZA DIGITAL CAP. 22KG X 01G MARCA OHAUS"/>
    <s v="2015"/>
    <n v="10141158.279999999"/>
    <s v="019/2018"/>
    <n v="80354621"/>
    <s v="SATURNINO RINCON BELTRAN"/>
  </r>
  <r>
    <n v="1"/>
    <n v="103656"/>
    <s v="10   EQUIPO Y MAQUINARIA PARA LABORATORIO"/>
    <x v="3"/>
    <s v="1000041"/>
    <s v="BALANZA DIGITAL CAP. 22KG X 01G MARCA OHAUS"/>
    <s v="2015"/>
    <n v="10141158.279999999"/>
    <s v="019/2018"/>
    <n v="80354621"/>
    <s v="SATURNINO RINCON BELTRAN"/>
  </r>
  <r>
    <n v="1"/>
    <n v="103659"/>
    <s v="10   EQUIPO Y MAQUINARIA PARA LABORATORIO"/>
    <x v="3"/>
    <s v="1000044"/>
    <s v="BALANZA DIGITAL CAP. 2KG X 01G MARCA OHAUS"/>
    <s v="2015"/>
    <n v="2545919.1714285715"/>
    <s v="019/2018"/>
    <n v="80354621"/>
    <s v="SATURNINO RINCON BELTRAN"/>
  </r>
  <r>
    <n v="1"/>
    <n v="103660"/>
    <s v="10   EQUIPO Y MAQUINARIA PARA LABORATORIO"/>
    <x v="3"/>
    <s v="1000045"/>
    <s v="BALANZA DIGITAL CAP. 2KG X 01G MARCA OHAUS"/>
    <s v="2015"/>
    <n v="2545919.1714285715"/>
    <s v="019/2018"/>
    <n v="80354621"/>
    <s v="SATURNINO RINCON BELTRAN"/>
  </r>
  <r>
    <n v="1"/>
    <n v="101773"/>
    <s v="10   EQUIPO Y MAQUINARIA PARA LABORATORIO"/>
    <x v="3"/>
    <s v="12-0485"/>
    <s v="BAÑO TERMOSTATICO CON CIRCULADOR HUMBOLD DE53"/>
    <s v="2006"/>
    <n v="5081148"/>
    <s v="025/2018-277/2018"/>
    <n v="4120680"/>
    <s v="VICTOR EDUARDO CRISTANCHO SERRANO"/>
  </r>
  <r>
    <n v="1"/>
    <n v="100933"/>
    <s v="10   EQUIPO Y MAQUINARIA PARA LABORATORIO"/>
    <x v="3"/>
    <s v="12-727"/>
    <s v="BASCULA ELECTRONICA DE 20KG DIGITAL OHAUS"/>
    <s v="2013"/>
    <n v="2174188"/>
    <s v="019/2018"/>
    <n v="80354621"/>
    <s v="SATURNINO RINCON BELTRAN"/>
  </r>
  <r>
    <n v="1"/>
    <n v="106452"/>
    <s v="10   EQUIPO Y MAQUINARIA PARA LABORATORIO"/>
    <x v="3"/>
    <n v="0"/>
    <s v="BASCULA NABA MOD SHARK -40FULL INOX CAP 100KG 01-NABA-SHARK"/>
    <n v="2017"/>
    <n v="3538000"/>
    <s v="047/2018-092/2018-sik-161-286"/>
    <n v="80354621"/>
    <s v="SATURNINO RINCON BELTRAN"/>
  </r>
  <r>
    <n v="1"/>
    <n v="101776"/>
    <s v="10   EQUIPO Y MAQUINARIA PARA LABORATORIO"/>
    <x v="3"/>
    <s v="12-0488"/>
    <s v="CENTRIFUGA EXTRACCION DE ASFALTO 1500 GRM"/>
    <s v="2006"/>
    <n v="8937057.5999999996"/>
    <s v="035/2018"/>
    <n v="4120680"/>
    <s v="VICTOR EDUARDO CRISTANCHO SERRANO"/>
  </r>
  <r>
    <n v="1"/>
    <n v="100935"/>
    <s v="10   EQUIPO Y MAQUINARIA PARA LABORATORIO"/>
    <x v="3"/>
    <s v="12-729"/>
    <s v="COMPACTADOR AUTOMATICO PARA ENSAYO MARSHALL"/>
    <s v="2013"/>
    <n v="7883360"/>
    <s v="019/2018"/>
    <n v="80354621"/>
    <s v="SATURNINO RINCON BELTRAN"/>
  </r>
  <r>
    <n v="1"/>
    <n v="100936"/>
    <s v="10   EQUIPO Y MAQUINARIA PARA LABORATORIO"/>
    <x v="3"/>
    <s v="12-730"/>
    <s v="COMPACTADOR AUTOMATICO PARA ENSAYO MARSHALL"/>
    <s v="2013"/>
    <n v="7883360"/>
    <s v="019/2018"/>
    <n v="80354621"/>
    <s v="SATURNINO RINCON BELTRAN"/>
  </r>
  <r>
    <n v="1"/>
    <n v="106445"/>
    <s v="10   EQUIPO Y MAQUINARIA PARA LABORATORIO"/>
    <x v="3"/>
    <n v="0"/>
    <s v="COMPACTADOR DE RODILLO ELECTROMECANICO 02-PRO-B0120"/>
    <n v="2017"/>
    <n v="200912000"/>
    <s v="047/2018-092/2018-sik-161-286"/>
    <n v="80354621"/>
    <s v="SATURNINO RINCON BELTRAN"/>
  </r>
  <r>
    <n v="1"/>
    <n v="102833"/>
    <s v="10   EQUIPO Y MAQUINARIA PARA LABORATORIO"/>
    <x v="3"/>
    <s v="15-2165"/>
    <s v="DENSIMETRO NUCLEAR LAB/09"/>
    <s v="2009"/>
    <n v="7003901.7290322576"/>
    <s v="047/2018-092/2018"/>
    <n v="52703963"/>
    <s v="DIANA PAOLA MUÑOZ GARCÍA"/>
  </r>
  <r>
    <n v="1"/>
    <n v="102835"/>
    <s v="10   EQUIPO Y MAQUINARIA PARA LABORATORIO"/>
    <x v="3"/>
    <s v="15-2167"/>
    <s v="DUCTILIMETRO LAB/09"/>
    <s v="2009"/>
    <n v="5819116.1225806456"/>
    <s v="047/2018-092/2018-sik-161-286"/>
    <n v="80354621"/>
    <s v="SATURNINO RINCON BELTRAN"/>
  </r>
  <r>
    <n v="1"/>
    <n v="103629"/>
    <s v="10   EQUIPO Y MAQUINARIA PARA LABORATORIO"/>
    <x v="3"/>
    <s v="1000014"/>
    <s v="EQUIPO PARA DETERMINAR LA RESISTENCIA"/>
    <s v="2015"/>
    <n v="2088000"/>
    <s v="047/2018-092/2018-sik-161-286"/>
    <n v="80354621"/>
    <s v="SATURNINO RINCON BELTRAN"/>
  </r>
  <r>
    <n v="1"/>
    <n v="103634"/>
    <s v="10   EQUIPO Y MAQUINARIA PARA LABORATORIO"/>
    <x v="3"/>
    <s v="1000019"/>
    <s v="EQUIPO PARA ENSAYO DE PLACA"/>
    <s v="2015"/>
    <n v="14967764.495999997"/>
    <s v="019/2018-127/2018-017/2019-93/2019"/>
    <n v="79763458"/>
    <s v="DAVID ALEJANDRO PINZON ENCISO"/>
  </r>
  <r>
    <n v="1"/>
    <n v="103630"/>
    <s v="10   EQUIPO Y MAQUINARIA PARA LABORATORIO"/>
    <x v="3"/>
    <s v="1000015"/>
    <s v="EQUIPO PARA ENSAYO DE TRACCIàN INDIRECTA EN C"/>
    <s v="2015"/>
    <n v="3828000"/>
    <s v="019/2018"/>
    <n v="80354621"/>
    <s v="SATURNINO RINCON BELTRAN"/>
  </r>
  <r>
    <n v="1"/>
    <n v="103632"/>
    <s v="10   EQUIPO Y MAQUINARIA PARA LABORATORIO"/>
    <x v="3"/>
    <s v="1000017"/>
    <s v="EQUIPO PARA ENSAYO DEL M‚TODO DE RICE"/>
    <s v="2015"/>
    <n v="2812936.068"/>
    <s v="019/2018"/>
    <n v="80354621"/>
    <s v="SATURNINO RINCON BELTRAN"/>
  </r>
  <r>
    <n v="1"/>
    <n v="106447"/>
    <s v="10   EQUIPO Y MAQUINARIA PARA LABORATORIO"/>
    <x v="3"/>
    <n v="0"/>
    <s v="HORNO DE IGNICION 02-PRO-B0031"/>
    <n v="2017"/>
    <n v="80504000"/>
    <s v="047/2018-092/2018-185/2019"/>
    <n v="79663901"/>
    <s v="WILLINGTONG CONTRERAS CAMACHO"/>
  </r>
  <r>
    <n v="1"/>
    <n v="103619"/>
    <s v="10   EQUIPO Y MAQUINARIA PARA LABORATORIO"/>
    <x v="3"/>
    <s v="1000004"/>
    <s v="HORNO DIGITAL DE 250 LT"/>
    <s v="2015"/>
    <n v="5223579.7680000002"/>
    <s v="019/2018"/>
    <n v="80354621"/>
    <s v="SATURNINO RINCON BELTRAN"/>
  </r>
  <r>
    <n v="1"/>
    <n v="103620"/>
    <s v="10   EQUIPO Y MAQUINARIA PARA LABORATORIO"/>
    <x v="3"/>
    <s v="1000005"/>
    <s v="HORNO DIGITAL DE 250 LT"/>
    <s v="2015"/>
    <n v="5223579.7680000002"/>
    <s v="019/2018"/>
    <n v="80354621"/>
    <s v="SATURNINO RINCON BELTRAN"/>
  </r>
  <r>
    <n v="1"/>
    <n v="101779"/>
    <s v="10   EQUIPO Y MAQUINARIA PARA LABORATORIO"/>
    <x v="3"/>
    <s v="12-0491"/>
    <s v="HORNO ELCTRICO HUMBOLT DE 220 LITROS"/>
    <s v="2006"/>
    <n v="5000551.2"/>
    <s v="025/2018-277/2018"/>
    <n v="4120680"/>
    <s v="VICTOR EDUARDO CRISTANCHO SERRANO"/>
  </r>
  <r>
    <n v="1"/>
    <n v="106441"/>
    <s v="10   EQUIPO Y MAQUINARIA PARA LABORATORIO"/>
    <x v="3"/>
    <n v="0"/>
    <s v="HORNO GIRATORIO DE PELICULA FINA R.T.F.O.T 02-PRO-B0151"/>
    <n v="2017"/>
    <n v="47815200"/>
    <s v="047/2018-092/2018-sik-161-286"/>
    <n v="80354621"/>
    <s v="SATURNINO RINCON BELTRAN"/>
  </r>
  <r>
    <n v="1"/>
    <n v="102830"/>
    <s v="10   EQUIPO Y MAQUINARIA PARA LABORATORIO"/>
    <x v="3"/>
    <s v="15-2162"/>
    <s v="MAQUINA DE PULIMENTO ACELERADO LAB/09"/>
    <s v="2009"/>
    <n v="5742048.5419354839"/>
    <s v="047/2018-092/2018-185/2019"/>
    <n v="79663901"/>
    <s v="WILLINGTONG CONTRERAS CAMACHO"/>
  </r>
  <r>
    <n v="1"/>
    <n v="100914"/>
    <s v="10   EQUIPO Y MAQUINARIA PARA LABORATORIO"/>
    <x v="3"/>
    <s v="12-708"/>
    <s v="MAQUINA DIGITAL DE ENSAYOS DE COMPRESION PARA"/>
    <s v="2013"/>
    <n v="21529004.901492536"/>
    <s v="019/2018"/>
    <n v="80354621"/>
    <s v="SATURNINO RINCON BELTRAN"/>
  </r>
  <r>
    <n v="1"/>
    <n v="103639"/>
    <s v="10   EQUIPO Y MAQUINARIA PARA LABORATORIO"/>
    <x v="3"/>
    <s v="1000024"/>
    <s v="MAQUINA MULTIUSOS AUTOMATICA COMPUTARIZADA"/>
    <s v="2015"/>
    <n v="20764000"/>
    <s v="019/2018"/>
    <n v="80354621"/>
    <s v="SATURNINO RINCON BELTRAN"/>
  </r>
  <r>
    <n v="1"/>
    <n v="106444"/>
    <s v="10   EQUIPO Y MAQUINARIA PARA LABORATORIO"/>
    <x v="3"/>
    <n v="0"/>
    <s v="MAQUINA WHEEL TRACKING 02-PRO-B0110"/>
    <n v="2017"/>
    <n v="128760000"/>
    <s v="047/2018-092/2018-sik-161-286"/>
    <n v="80354621"/>
    <s v="SATURNINO RINCON BELTRAN"/>
  </r>
  <r>
    <n v="1"/>
    <n v="102706"/>
    <s v="10   EQUIPO Y MAQUINARIA PARA LABORATORIO"/>
    <x v="3"/>
    <s v="15-1967"/>
    <s v="MESA VIBRATORIA ELECTRICA HUMBOLDT P/ PICNOME"/>
    <s v="2005"/>
    <n v="1763237.7"/>
    <s v="047/2018-092/2018-185/2019"/>
    <n v="79663901"/>
    <s v="WILLINGTONG CONTRERAS CAMACHO"/>
  </r>
  <r>
    <n v="1"/>
    <n v="106446"/>
    <s v="10   EQUIPO Y MAQUINARIA PARA LABORATORIO"/>
    <x v="3"/>
    <n v="0"/>
    <s v="MEZCLADORA AUTOMATICA DE MUESTRAS ASFALTICAS  02-PRO-B0127"/>
    <n v="2017"/>
    <n v="140360000"/>
    <s v="047/2018-092/2018-sik-161-286"/>
    <n v="80354621"/>
    <s v="SATURNINO RINCON BELTRAN"/>
  </r>
  <r>
    <n v="1"/>
    <n v="100925"/>
    <s v="10   EQUIPO Y MAQUINARIA PARA LABORATORIO"/>
    <x v="3"/>
    <s v="12-719"/>
    <s v="MOLDE METALICO COMPACTADOR MUESTRAS CBR COLLA"/>
    <s v="2013"/>
    <n v="13465025.513513511"/>
    <s v="047/2018-092/2018-sik-161-286"/>
    <n v="80354621"/>
    <s v="SATURNINO RINCON BELTRAN"/>
  </r>
  <r>
    <n v="1"/>
    <n v="100923"/>
    <s v="10   EQUIPO Y MAQUINARIA PARA LABORATORIO"/>
    <x v="3"/>
    <s v="12-717"/>
    <s v="MUFLA DE 25.3 LITROS CONTROL DIGITAL GILSON"/>
    <s v="2013"/>
    <n v="3522338.8540540538"/>
    <s v="019/2018"/>
    <n v="80354621"/>
    <s v="SATURNINO RINCON BELTRAN"/>
  </r>
  <r>
    <n v="1"/>
    <n v="102831"/>
    <s v="10   EQUIPO Y MAQUINARIA PARA LABORATORIO"/>
    <x v="3"/>
    <s v="15-2163"/>
    <s v="PENDULO DE FRICCION LAB/09"/>
    <s v="2009"/>
    <n v="3513777.5199999996"/>
    <s v="047/2018-092/2018"/>
    <n v="52703963"/>
    <s v="DIANA PAOLA MUÑOZ GARCÍA"/>
  </r>
  <r>
    <n v="1"/>
    <n v="103631"/>
    <s v="10   EQUIPO Y MAQUINARIA PARA LABORATORIO"/>
    <x v="3"/>
    <s v="1000016"/>
    <s v="PENETROMETRO ACME DE LABORATORIO"/>
    <s v="2015"/>
    <n v="3264996.5639999993"/>
    <s v="019/2018"/>
    <n v="80354621"/>
    <s v="SATURNINO RINCON BELTRAN"/>
  </r>
  <r>
    <n v="1"/>
    <n v="102712"/>
    <s v="10   EQUIPO Y MAQUINARIA PARA LABORATORIO"/>
    <x v="3"/>
    <s v="15-1973"/>
    <s v="PENETROMETRO PORTATIL P/ASFALTO NORMA ASTM D5"/>
    <s v="2005"/>
    <n v="3401236"/>
    <s v="047/2018-092/2018"/>
    <n v="52703963"/>
    <s v="DIANA PAOLA MUÑOZ GARCÍA"/>
  </r>
  <r>
    <n v="1"/>
    <n v="106442"/>
    <s v="10   EQUIPO Y MAQUINARIA PARA LABORATORIO"/>
    <x v="3"/>
    <n v="0"/>
    <s v="PENETROMETRO SEMIAUTOMATICO DIGITAL 02-PRO-B0166D"/>
    <n v="2017"/>
    <n v="6844000"/>
    <s v="047/2018-092/2018-sik-161-286"/>
    <n v="80354621"/>
    <s v="SATURNINO RINCON BELTRAN"/>
  </r>
  <r>
    <n v="1"/>
    <n v="103640"/>
    <s v="10   EQUIPO Y MAQUINARIA PARA LABORATORIO"/>
    <x v="3"/>
    <s v="1000025"/>
    <s v="PERFORADORA SACANUCLEOS PORTATIL ELECTRICA"/>
    <s v="2015"/>
    <n v="8015779.1159999995"/>
    <s v="019/2018"/>
    <n v="80354621"/>
    <s v="SATURNINO RINCON BELTRAN"/>
  </r>
  <r>
    <n v="1"/>
    <n v="102707"/>
    <s v="10   EQUIPO Y MAQUINARIA PARA LABORATORIO"/>
    <x v="3"/>
    <s v="15-1968"/>
    <s v="PICNOMETRO DE VACIO 4.5 LTS HUMBOLD P/MUESTRA"/>
    <s v="2005"/>
    <n v="5210457.84"/>
    <s v="047/2018-092/2018"/>
    <n v="52703963"/>
    <s v="DIANA PAOLA MUÑOZ GARCÍA"/>
  </r>
  <r>
    <n v="1"/>
    <n v="100926"/>
    <s v="10   EQUIPO Y MAQUINARIA PARA LABORATORIO"/>
    <x v="3"/>
    <s v="12-720"/>
    <s v="PLATO PERFORADO EXPANSION CBR CON VASTAGO AJU"/>
    <s v="2013"/>
    <n v="8079015.3081081072"/>
    <s v="019/2018"/>
    <n v="80354621"/>
    <s v="SATURNINO RINCON BELTRAN"/>
  </r>
  <r>
    <n v="1"/>
    <n v="100928"/>
    <s v="10   EQUIPO Y MAQUINARIA PARA LABORATORIO"/>
    <x v="3"/>
    <s v="12-722"/>
    <s v="SOBRE PESO ABIERTO CBR 5 LBS 2,27 KG 5-7/8 J"/>
    <s v="2013"/>
    <n v="3521303.4810810806"/>
    <s v="019/2018"/>
    <n v="80354621"/>
    <s v="SATURNINO RINCON BELTRAN"/>
  </r>
  <r>
    <n v="1"/>
    <n v="100927"/>
    <s v="10   EQUIPO Y MAQUINARIA PARA LABORATORIO"/>
    <x v="3"/>
    <s v="12-721"/>
    <s v="SOBRE PESO ANULAR CBR 5 LBS 2.27 KG - 5.7/8"/>
    <s v="2013"/>
    <n v="2372039.4810810811"/>
    <s v="019/2018"/>
    <n v="80354621"/>
    <s v="SATURNINO RINCON BELTRAN"/>
  </r>
  <r>
    <n v="1"/>
    <n v="106453"/>
    <s v="10   EQUIPO Y MAQUINARIA PARA LABORATORIO"/>
    <x v="3"/>
    <n v="0"/>
    <s v="TALADRO DE ARBOL 10 CON VARILLA 01-KIT TALADRO"/>
    <n v="2017"/>
    <n v="3213200"/>
    <s v="047/2018-092/2018"/>
    <n v="52703963"/>
    <s v="DIANA PAOLA MUÑOZ GARCÍA"/>
  </r>
  <r>
    <n v="1"/>
    <n v="106440"/>
    <s v="10   EQUIPO Y MAQUINARIA PARA LABORATORIO"/>
    <x v="3"/>
    <n v="0"/>
    <s v="TERMOCELDA CON HUSILLOS 01-FUN TSPHERE_HUSIL"/>
    <n v="2017"/>
    <n v="18792000"/>
    <s v="047/2018-092/2018-sik-161-286"/>
    <n v="80354621"/>
    <s v="SATURNINO RINCON BELTRAN"/>
  </r>
  <r>
    <n v="1"/>
    <n v="106439"/>
    <s v="10   EQUIPO Y MAQUINARIA PARA LABORATORIO"/>
    <x v="3"/>
    <n v="0"/>
    <s v="VISCOSIMETRO EVO EXPERT R 01-FUN VE320002 "/>
    <n v="2017"/>
    <n v="26256600"/>
    <s v="047/2018-092/2018-sik-161-286"/>
    <n v="80354621"/>
    <s v="SATURNINO RINCON BELTRAN"/>
  </r>
  <r>
    <n v="1"/>
    <n v="105346"/>
    <s v="18   MOBILIARIO Y ENSERES"/>
    <x v="6"/>
    <s v="20170313I078"/>
    <s v="ARCHIVO RODANTE DE 5 ENTREPAÑOS DOS UNIDADES"/>
    <n v="2017"/>
    <n v="1883997"/>
    <s v="047/2018-122/2018-018/2019"/>
    <n v="3055560"/>
    <s v="GELBERT HUMBERTO CIFUENTES ROMERO"/>
  </r>
  <r>
    <n v="1"/>
    <n v="103508"/>
    <s v="18   MOBILIARIO Y ENSERES"/>
    <x v="7"/>
    <s v="20-0011"/>
    <s v="CAJONERA X 10 UN S/ACTA 2011 MOVILIDAD"/>
    <s v="2014"/>
    <n v="1880820.57"/>
    <s v="66/2018"/>
    <n v="79332590"/>
    <s v="JUAN HERNANDO LIZARAZO JARA"/>
  </r>
  <r>
    <n v="1"/>
    <n v="102449"/>
    <s v="18   MOBILIARIO Y ENSERES"/>
    <x v="7"/>
    <s v="15-1526"/>
    <s v="DIVISIONES EN PANALES MIXTOS   /   000925"/>
    <s v="1995"/>
    <n v="5646917"/>
    <s v="66/2018"/>
    <n v="79332590"/>
    <s v="JUAN HERNANDO LIZARAZO JARA"/>
  </r>
  <r>
    <n v="1"/>
    <n v="104221"/>
    <s v="18   MOBILIARIO Y ENSERES"/>
    <x v="6"/>
    <s v="1801163"/>
    <s v="DUMMI INFLABLE EN POLICROMIA LOGO UMV 3M X 1."/>
    <s v="2015"/>
    <n v="6482309.6799999997"/>
    <s v="022/2018-095/2019-221/2019"/>
    <n v="52516419"/>
    <s v="MARTHA PATRICIA AGUILAR COPETE"/>
  </r>
  <r>
    <n v="1"/>
    <n v="104222"/>
    <s v="18   MOBILIARIO Y ENSERES"/>
    <x v="6"/>
    <s v="1801164"/>
    <s v="DUMMI INFLABLE EN POLICROMIA SILUETA TRABAJAD"/>
    <s v="2015"/>
    <n v="1663842.52"/>
    <s v="022/2018-095/2019-221/2019"/>
    <n v="52516419"/>
    <s v="MARTHA PATRICIA AGUILAR COPETE"/>
  </r>
  <r>
    <n v="1"/>
    <n v="101152"/>
    <s v="18   MOBILIARIO Y ENSERES"/>
    <x v="7"/>
    <s v="15-759"/>
    <s v="EQUIPO DE AIRE DESHUMIDIFICADOR DAYTON"/>
    <s v="2013"/>
    <n v="3364000"/>
    <s v="66/2018"/>
    <n v="79332590"/>
    <s v="JUAN HERNANDO LIZARAZO JARA"/>
  </r>
  <r>
    <n v="1"/>
    <n v="103045"/>
    <s v="18   MOBILIARIO Y ENSERES"/>
    <x v="7"/>
    <s v="19-1011"/>
    <s v="JUEGO DE 124 ESTANTES METALICOS DE 6 ENTREPA¥"/>
    <s v="2012"/>
    <n v="28204381.548566848"/>
    <s v="284/2018-175/2019"/>
    <n v="79332590"/>
    <s v="JUAN HERNANDO LIZARAZO JARA"/>
  </r>
  <r>
    <n v="1"/>
    <n v="101803"/>
    <s v="18   MOBILIARIO Y ENSERES"/>
    <x v="7"/>
    <s v="12-0611"/>
    <s v="JUEGO DE 43 ESTANTES METALICOS CON 7 ENTREPAN"/>
    <s v="2007"/>
    <n v="12370240"/>
    <s v="285/2018-175/2019"/>
    <n v="79332590"/>
    <s v="JUAN HERNANDO LIZARAZO JARA"/>
  </r>
  <r>
    <n v="1"/>
    <n v="102321"/>
    <s v="18   MOBILIARIO Y ENSERES"/>
    <x v="7"/>
    <s v="15-1286"/>
    <s v="MESA DE JUNTAS REDONDA L300 CON   /   001254"/>
    <s v="1994"/>
    <n v="1773586"/>
    <s v="66/2018-162/2018-102/2019"/>
    <n v="79332590"/>
    <s v="JUAN HERNANDO LIZARAZO JARA"/>
  </r>
  <r>
    <n v="1"/>
    <n v="101580"/>
    <s v="18   MOBILIARIO Y ENSERES"/>
    <x v="6"/>
    <s v="12-0112"/>
    <s v="MODULO PREFABRICADO EN CONCRETO DE 200 M2"/>
    <s v="2010"/>
    <n v="32767528.028569799"/>
    <s v="161/2018/"/>
    <n v="35375621"/>
    <s v="FANNY LUCIA VEGA DUEÑAS"/>
  </r>
  <r>
    <n v="1"/>
    <n v="101581"/>
    <s v="18   MOBILIARIO Y ENSERES"/>
    <x v="6"/>
    <s v="12-0101"/>
    <s v="MODULO PREFABRICADO EN CONCRETO DE 200 M2"/>
    <s v="2010"/>
    <n v="32767528.028569799"/>
    <s v="161/2018/"/>
    <n v="35375621"/>
    <s v="FANNY LUCIA VEGA DUEÑAS"/>
  </r>
  <r>
    <n v="1"/>
    <n v="101582"/>
    <s v="18   MOBILIARIO Y ENSERES"/>
    <x v="6"/>
    <s v="12-0102"/>
    <s v="MODULO PREFABRICADO EN CONCRETO DE 200 M2"/>
    <s v="2010"/>
    <n v="32767528.028569799"/>
    <s v="161/2018/"/>
    <n v="35375621"/>
    <s v="FANNY LUCIA VEGA DUEÑAS"/>
  </r>
  <r>
    <n v="1"/>
    <n v="101583"/>
    <s v="18   MOBILIARIO Y ENSERES"/>
    <x v="6"/>
    <s v="12-0103"/>
    <s v="MODULO PREFABRICADO EN CONCRETO DE 200 M2"/>
    <s v="2010"/>
    <n v="32767528.028569799"/>
    <s v="161/2018/"/>
    <n v="35375621"/>
    <s v="FANNY LUCIA VEGA DUEÑAS"/>
  </r>
  <r>
    <n v="1"/>
    <n v="101584"/>
    <s v="18   MOBILIARIO Y ENSERES"/>
    <x v="6"/>
    <s v="12-0104"/>
    <s v="MODULO PREFABRICADO EN CONCRETO DE 200 M2"/>
    <s v="2010"/>
    <n v="32767528.028569799"/>
    <s v="047/2018-092/2018"/>
    <n v="52703963"/>
    <s v="DIANA PAOLA MUÑOZ GARCÍA"/>
  </r>
  <r>
    <n v="1"/>
    <n v="101585"/>
    <s v="18   MOBILIARIO Y ENSERES"/>
    <x v="6"/>
    <s v="12-0105"/>
    <s v="MODULO PREFABRICADO EN CONCRETO DE 200 M2"/>
    <s v="2010"/>
    <n v="32767528.028569799"/>
    <s v="047/2018-092/2018"/>
    <n v="52703963"/>
    <s v="DIANA PAOLA MUÑOZ GARCÍA"/>
  </r>
  <r>
    <n v="1"/>
    <n v="101586"/>
    <s v="18   MOBILIARIO Y ENSERES"/>
    <x v="6"/>
    <s v="12-0113"/>
    <s v="MODULO PREFABRICADO EN CONCRETO DE 200 M2"/>
    <s v="2010"/>
    <n v="32767528.028569799"/>
    <s v="047/2018-092/2018"/>
    <n v="52703963"/>
    <s v="DIANA PAOLA MUÑOZ GARCÍA"/>
  </r>
  <r>
    <n v="1"/>
    <n v="101587"/>
    <s v="18   MOBILIARIO Y ENSERES"/>
    <x v="6"/>
    <s v="12-0106"/>
    <s v="MODULO PREFABRICADO EN CONCRETO DE 200 M2"/>
    <s v="2010"/>
    <n v="32767528.028569799"/>
    <s v="047/2018-092/2018"/>
    <n v="52703963"/>
    <s v="DIANA PAOLA MUÑOZ GARCÍA"/>
  </r>
  <r>
    <n v="1"/>
    <n v="101588"/>
    <s v="18   MOBILIARIO Y ENSERES"/>
    <x v="6"/>
    <s v="12-0107"/>
    <s v="MODULO PREFABRICADO EN CONCRETO DE 200 M2"/>
    <s v="2010"/>
    <n v="32767528.028569799"/>
    <s v="047/2018-091/2018-021/2019"/>
    <n v="79467907"/>
    <s v="WILLIAM FERNADO GONZALEZ PALACIO"/>
  </r>
  <r>
    <n v="1"/>
    <n v="101589"/>
    <s v="18   MOBILIARIO Y ENSERES"/>
    <x v="6"/>
    <s v="12-0108"/>
    <s v="MODULO PREFABRICADO EN CONCRETO DE 200 M2"/>
    <s v="2010"/>
    <n v="32767528.028569799"/>
    <s v="047/2018-091/2018-021/2019"/>
    <n v="79467907"/>
    <s v="WILLIAM FERNADO GONZALEZ PALACIO"/>
  </r>
  <r>
    <n v="1"/>
    <n v="101590"/>
    <s v="18   MOBILIARIO Y ENSERES"/>
    <x v="6"/>
    <s v="12-0109"/>
    <s v="MODULO PREFABRICADO EN CONCRETO DE 200 M2"/>
    <s v="2010"/>
    <n v="32767528.028569799"/>
    <s v="047/2018-092/2018"/>
    <n v="52703963"/>
    <s v="DIANA PAOLA MUÑOZ GARCÍA"/>
  </r>
  <r>
    <n v="1"/>
    <n v="101591"/>
    <s v="18   MOBILIARIO Y ENSERES"/>
    <x v="6"/>
    <s v="12-0110"/>
    <s v="MODULO PREFABRICADO EN CONCRETO DE 200 M2"/>
    <s v="2010"/>
    <n v="32767528.028569799"/>
    <s v="047/2018-091/2018-021/2019"/>
    <n v="79467907"/>
    <s v="WILLIAM FERNADO GONZALEZ PALACIO"/>
  </r>
  <r>
    <n v="1"/>
    <n v="101592"/>
    <s v="18   MOBILIARIO Y ENSERES"/>
    <x v="6"/>
    <s v="12-0111"/>
    <s v="MODULO PREFABRICADO EN CONCRETO DE 200 M2"/>
    <s v="2010"/>
    <n v="32767528.028569799"/>
    <s v="047/2018-122/2018-018/2019"/>
    <n v="3055560"/>
    <s v="GELBERT HUMBERTO CIFUENTES ROMERO"/>
  </r>
  <r>
    <n v="1"/>
    <n v="101593"/>
    <s v="18   MOBILIARIO Y ENSERES"/>
    <x v="6"/>
    <s v="12-0100"/>
    <s v="MODULO PREFABRICADO EN CONCRETO DE 200 M2"/>
    <s v="2010"/>
    <n v="32767528.028569799"/>
    <s v="047/2018-092/2018"/>
    <n v="52703963"/>
    <s v="DIANA PAOLA MUÑOZ GARCÍA"/>
  </r>
  <r>
    <n v="1"/>
    <n v="100506"/>
    <s v="18   MOBILIARIO Y ENSERES"/>
    <x v="8"/>
    <s v="9003"/>
    <s v="ROCKET DISK DE 30 DBIO"/>
    <s v="2011"/>
    <n v="1624000"/>
    <s v="045/2018"/>
    <n v="79306337"/>
    <s v="JUAN CARLOS ALBA ALBARRACIN"/>
  </r>
  <r>
    <n v="1"/>
    <n v="100507"/>
    <s v="18   MOBILIARIO Y ENSERES"/>
    <x v="8"/>
    <s v="9004"/>
    <s v="ROCKET DISK DE 30 DBIO"/>
    <s v="2011"/>
    <n v="1624000"/>
    <s v="045/2018"/>
    <n v="79306337"/>
    <s v="JUAN CARLOS ALBA ALBARRACIN"/>
  </r>
  <r>
    <n v="1"/>
    <n v="100487"/>
    <s v="18   MOBILIARIO Y ENSERES"/>
    <x v="6"/>
    <s v="6678"/>
    <s v="ROMPETRAFICO 1.20X1.20  UND X 8"/>
    <s v="2009"/>
    <n v="2984485"/>
    <s v="047/2018-092/2018"/>
    <n v="52703963"/>
    <s v="DIANA PAOLA MUÑOZ GARCÍA"/>
  </r>
  <r>
    <n v="1"/>
    <n v="101015"/>
    <s v="18   MOBILIARIO Y ENSERES"/>
    <x v="7"/>
    <s v="15-499"/>
    <s v="SOFA DE 2 PUESTOS   /   001181"/>
    <s v="1994"/>
    <n v="2173227"/>
    <s v="168/2019"/>
    <n v="79332590"/>
    <s v="JUAN HERNANDO LIZARAZO JARA"/>
  </r>
  <r>
    <n v="1"/>
    <n v="104174"/>
    <s v="18   MOBILIARIO Y ENSERES"/>
    <x v="7"/>
    <s v="1800013"/>
    <s v="SOFA TRES PUESTOS TAPIZADO EN CU   (15-0457)"/>
    <s v="1995"/>
    <n v="6374888"/>
    <s v="66/2018-162/2018-102/2019"/>
    <n v="79332590"/>
    <s v="JUAN HERNANDO LIZARAZO JARA"/>
  </r>
  <r>
    <n v="1"/>
    <n v="100990"/>
    <s v="12   EQUIPO  Y MAQUINARIA  PARA OFICINA DIBUJO Y ACCESORIOS"/>
    <x v="9"/>
    <s v="15-452"/>
    <s v="TELEVISOR 29CONTROL REMOTO SONY   /   001"/>
    <s v="1995"/>
    <n v="2380891"/>
    <s v="66/2018"/>
    <n v="79332590"/>
    <s v="JUAN HERNANDO LIZARAZO JARA"/>
  </r>
  <r>
    <n v="1"/>
    <n v="106491"/>
    <s v="07   EQUIPO Y MAQUINARIA PARA COMUNICACIÓN Y COMPUTACIÓN"/>
    <x v="8"/>
    <n v="0"/>
    <s v="CAMARA CANON POWERSHOT SX-540 DO:900500817"/>
    <n v="2017"/>
    <n v="1810182.5"/>
    <s v="027/2018"/>
    <n v="1020761601"/>
    <s v="MARIANA RAMIREZ DUQUE"/>
  </r>
  <r>
    <n v="1"/>
    <n v="106493"/>
    <s v="07   EQUIPO Y MAQUINARIA PARA COMUNICACIÓN Y COMPUTACIÓN"/>
    <x v="8"/>
    <n v="0"/>
    <s v="MINICOMPONENTE SONY 1440W VERTICAL COD:8480770"/>
    <n v="2017"/>
    <n v="1976782.5"/>
    <s v="022/2018-097/2019"/>
    <n v="86006049"/>
    <s v="FERNEY SAAVEDRA ESTRADA"/>
  </r>
  <r>
    <n v="1"/>
    <n v="103547"/>
    <s v="07   EQUIPO Y MAQUINARIA PARA COMUNICACIÓN Y COMPUTACIÓN"/>
    <x v="8"/>
    <s v="700043"/>
    <s v="PANTALLA LCD 60 TH-60PF50U"/>
    <s v="2015"/>
    <n v="3592636.7399999998"/>
    <s v="022/2018"/>
    <n v="52516419"/>
    <s v="MARTHA PATRICIA AGUILAR COPETE"/>
  </r>
  <r>
    <n v="1"/>
    <n v="103548"/>
    <s v="07   EQUIPO Y MAQUINARIA PARA COMUNICACIÓN Y COMPUTACIÓN"/>
    <x v="8"/>
    <s v="700044"/>
    <s v="PANTALLA LCD 60 TH-60PF50U"/>
    <s v="2015"/>
    <n v="3194163.7239755872"/>
    <s v="022/2018"/>
    <n v="52516419"/>
    <s v="MARTHA PATRICIA AGUILAR COPETE"/>
  </r>
  <r>
    <n v="1"/>
    <n v="103549"/>
    <s v="07   EQUIPO Y MAQUINARIA PARA COMUNICACIÓN Y COMPUTACIÓN"/>
    <x v="8"/>
    <s v="700045"/>
    <s v="PANTALLA LCD 60 TH-60PF50U"/>
    <s v="2015"/>
    <n v="3194163.7239755872"/>
    <s v="022/2018"/>
    <n v="52516419"/>
    <s v="MARTHA PATRICIA AGUILAR COPETE"/>
  </r>
  <r>
    <n v="1"/>
    <n v="103550"/>
    <s v="07   EQUIPO Y MAQUINARIA PARA COMUNICACIÓN Y COMPUTACIÓN"/>
    <x v="8"/>
    <s v="700046"/>
    <s v="PANTALLA LCD 60 TH-60PF50U"/>
    <s v="2015"/>
    <n v="3194163.7239755872"/>
    <s v="022/2018"/>
    <n v="52516419"/>
    <s v="MARTHA PATRICIA AGUILAR COPETE"/>
  </r>
  <r>
    <n v="1"/>
    <n v="103551"/>
    <s v="07   EQUIPO Y MAQUINARIA PARA COMUNICACIÓN Y COMPUTACIÓN"/>
    <x v="8"/>
    <s v="700047"/>
    <s v="PANTALLA LCD 60 TH-60PF50U"/>
    <s v="2015"/>
    <n v="3194163.7239755872"/>
    <n v="0"/>
    <n v="79294129"/>
    <s v="HUGO CASTILLO SANTANA"/>
  </r>
  <r>
    <n v="1"/>
    <n v="105349"/>
    <s v="21   EQUIPO Y MAQUINARIA PARA COMPUTACION"/>
    <x v="8"/>
    <s v="20170303I072-OC160"/>
    <s v="TELEFONO CELULAR IPHONE 7 190198068354"/>
    <n v="2017"/>
    <n v="3158999"/>
    <n v="0"/>
    <n v="9519622"/>
    <s v="ALVARO SANDOVAL REYES"/>
  </r>
  <r>
    <n v="1"/>
    <n v="106490"/>
    <s v="07   EQUIPO Y MAQUINARIA PARA COMUNICACIÓN Y COMPUTACIÓN"/>
    <x v="8"/>
    <n v="0"/>
    <s v="VIDEO CAMARA SONY FDR-AX40 SENSOR EXMOR COD:8506493"/>
    <n v="2017"/>
    <n v="4200525"/>
    <s v="021/2018"/>
    <n v="86006049"/>
    <s v="FERNEY SAAVEDRA ESTRADA"/>
  </r>
  <r>
    <n v="1"/>
    <n v="106492"/>
    <s v="07   EQUIPO Y MAQUINARIA PARA COMUNICACIÓN Y COMPUTACIÓN"/>
    <x v="8"/>
    <n v="0"/>
    <s v="VIDEO PROYECTOR EPSON X-36 POWERLITE X 36 CID:8510937"/>
    <n v="2017"/>
    <n v="2921625"/>
    <s v="022/2018-147/2019"/>
    <n v="77970630"/>
    <s v="JULIO CESAR GUEVARA RODRIGUEZ"/>
  </r>
  <r>
    <n v="1"/>
    <n v="104656"/>
    <s v="07   EQUIPO Y MAQUINARIA PARA COMUNICACIÓN Y COMPUTACIÓN"/>
    <x v="4"/>
    <s v="2100096"/>
    <s v="CAMARA DE VIDEO SONY PROFESIONAL HXR-NX3"/>
    <s v="2015"/>
    <n v="3311914.9647058817"/>
    <s v="021/2018"/>
    <n v="86006049"/>
    <s v="FERNEY SAAVEDRA ESTRADA"/>
  </r>
  <r>
    <n v="1"/>
    <n v="104675"/>
    <s v="07   EQUIPO Y MAQUINARIA PARA COMUNICACIÓN Y COMPUTACIÓN"/>
    <x v="4"/>
    <s v="2100115"/>
    <s v="CAMARA FOTOGRAFICA CANON EOS 7D 18-135MM"/>
    <s v="2015"/>
    <n v="3067202.4"/>
    <s v="027/2018"/>
    <n v="1020761601"/>
    <s v="MARIANA RAMIREZ DUQUE"/>
  </r>
  <r>
    <n v="1"/>
    <n v="105168"/>
    <s v="21   EQUIPO Y MAQUINARIA PARA COMPUTACION"/>
    <x v="10"/>
    <s v="24606LQ"/>
    <s v="CPU H.P. PRO 4300"/>
    <s v="2012"/>
    <n v="1711000"/>
    <s v="060/2018-199/2019"/>
    <n v="79332590"/>
    <s v="JUAN HERNANDO LIZARAZO JARA"/>
  </r>
  <r>
    <n v="1"/>
    <n v="105201"/>
    <s v="21   EQUIPO Y MAQUINARIA PARA COMPUTACION"/>
    <x v="4"/>
    <s v="24606KN"/>
    <s v="CPU H.P. PRO 4300"/>
    <s v="2012"/>
    <n v="1711000"/>
    <s v="76/2018"/>
    <n v="46386857"/>
    <s v="DIANA MILENA MILLÁN VARGAS"/>
  </r>
  <r>
    <n v="1"/>
    <n v="105322"/>
    <s v="21   EQUIPO Y MAQUINARIA PARA COMPUTACION"/>
    <x v="4"/>
    <s v="20170313I079-4"/>
    <s v="IMPRESORA KIOCERA BLANCO Y NEGRO FS-4200DN-885631088892"/>
    <n v="2017"/>
    <n v="4153176"/>
    <s v="047/2018-092/2018-105/2019"/>
    <n v="31793228"/>
    <s v="JULIANA RUIZ OSORIO"/>
  </r>
  <r>
    <n v="1"/>
    <n v="105323"/>
    <s v="21   EQUIPO Y MAQUINARIA PARA COMPUTACION"/>
    <x v="4"/>
    <s v="20170313I079-3"/>
    <s v="IMPRESORA KIOCERA BLANCO Y NEGRO FS-4200DN-885631088892"/>
    <n v="2017"/>
    <n v="4153176"/>
    <s v="278/2018"/>
    <n v="52096338"/>
    <s v="MARLENE BELLO CASTILLO"/>
  </r>
  <r>
    <n v="1"/>
    <n v="105324"/>
    <s v="21   EQUIPO Y MAQUINARIA PARA COMPUTACION"/>
    <x v="4"/>
    <s v="20170313I079-2"/>
    <s v="IMPRESORA KIOCERA BLANCO Y NEGRO FS-4200DN-885631088892"/>
    <n v="2017"/>
    <n v="4153176"/>
    <s v="278/2018"/>
    <n v="52096338"/>
    <s v="MARLENE BELLO CASTILLO"/>
  </r>
  <r>
    <n v="1"/>
    <n v="105325"/>
    <s v="21   EQUIPO Y MAQUINARIA PARA COMPUTACION"/>
    <x v="4"/>
    <s v="20170313I079-1"/>
    <s v="IMPRESORA KIOCERA BLANCO Y NEGRO FS-4200DN-885631088892"/>
    <n v="2017"/>
    <n v="4153176"/>
    <s v="047/2018-092/2018"/>
    <n v="52703963"/>
    <s v="DIANA PAOLA MUÑOZ GARCÍA"/>
  </r>
  <r>
    <n v="1"/>
    <n v="104685"/>
    <s v="21   EQUIPO Y MAQUINARIA PARA COMPUTACION"/>
    <x v="4"/>
    <s v="2100244"/>
    <s v="IMPRESORA KYOCERA FS-1135"/>
    <s v="2012"/>
    <n v="1701720"/>
    <s v="66/2018-32/2019"/>
    <n v="7186658"/>
    <s v="LEONARDO GONZALEZ HERNANDEZ"/>
  </r>
  <r>
    <n v="1"/>
    <n v="104686"/>
    <s v="21   EQUIPO Y MAQUINARIA PARA COMPUTACION"/>
    <x v="10"/>
    <s v="2100245"/>
    <s v="IMPRESORA KYOCERA FS-1135"/>
    <s v="2012"/>
    <n v="1701720"/>
    <s v="282/2018"/>
    <n v="79332590"/>
    <s v="JUAN HERNANDO LIZARAZO JARA"/>
  </r>
  <r>
    <n v="1"/>
    <n v="104667"/>
    <s v="07   EQUIPO Y MAQUINARIA PARA COMUNICACIÓN Y COMPUTACIÓN"/>
    <x v="4"/>
    <s v="2100107"/>
    <s v="MICROFONO INHALAMBRICO SENNHEISEER EW 112P G3"/>
    <s v="2015"/>
    <n v="1878894.7764705881"/>
    <s v="021/2018"/>
    <n v="86006049"/>
    <s v="FERNEY SAAVEDRA ESTRADA"/>
  </r>
  <r>
    <n v="1"/>
    <n v="104668"/>
    <s v="07   EQUIPO Y MAQUINARIA PARA COMUNICACIÓN Y COMPUTACIÓN"/>
    <x v="4"/>
    <s v="2100108"/>
    <s v="MICROFONO INHALAMBRICO SENNHEISER EW 112P G3"/>
    <s v="2015"/>
    <n v="1878894.7764705881"/>
    <s v="021/2018"/>
    <n v="86006049"/>
    <s v="FERNEY SAAVEDRA ESTRADA"/>
  </r>
  <r>
    <n v="1"/>
    <n v="105608"/>
    <s v="21   EQUIPO Y MAQUINARIA PARA COMPUTACION"/>
    <x v="4"/>
    <n v="0"/>
    <s v="SCANER FI-7260 60 PP,,8,5X14 B&amp;W/24-BI MARCA FUJITSU"/>
    <n v="2017"/>
    <n v="6732455"/>
    <n v="0"/>
    <n v="52096338"/>
    <s v="MARLENE BELLO CASTILLO"/>
  </r>
  <r>
    <n v="1"/>
    <n v="105609"/>
    <s v="21   EQUIPO Y MAQUINARIA PARA COMPUTACION"/>
    <x v="4"/>
    <s v="201701B551"/>
    <s v="SCANER FI-7260 60 PP,,8,5X14 B&amp;W/24-BI MARCA FUJITSU"/>
    <n v="2017"/>
    <n v="6732455"/>
    <s v="068/2018-54/2019"/>
    <n v="1033106102"/>
    <s v="HAROLD MENA"/>
  </r>
  <r>
    <n v="1"/>
    <n v="102848"/>
    <s v="13   EQUIPOS Y MAQUINARIA PARA TRANSPORTE TRACCIÓN Y ELEVACIÓN"/>
    <x v="11"/>
    <s v="15-2180"/>
    <s v="AUTOMOVIL KIA CERATO FORTE 2010 OBH 731"/>
    <s v="2009"/>
    <n v="41493133"/>
    <s v="047/2018-105/2018"/>
    <n v="19388910"/>
    <s v="NELSON JESUS MONCAYO PORTILLA"/>
  </r>
  <r>
    <n v="1"/>
    <n v="103761"/>
    <s v="13   EQUIPOS Y MAQUINARIA PARA TRANSPORTE TRACCIÓN Y ELEVACIÓN"/>
    <x v="11"/>
    <s v="1300002"/>
    <s v="BUS CHEVROLET FRR - PLACA OJX857"/>
    <s v="2015"/>
    <n v="220400000"/>
    <s v="026/2018"/>
    <n v="79329373"/>
    <s v="ALDEMAR CASTAÑEDA GARZON"/>
  </r>
  <r>
    <n v="1"/>
    <n v="103760"/>
    <s v="13   EQUIPOS Y MAQUINARIA PARA TRANSPORTE TRACCIÓN Y ELEVACIÓN"/>
    <x v="11"/>
    <s v="1300001"/>
    <s v="BUS CHEVROLET FRR - PLACA OJX858"/>
    <s v="2015"/>
    <n v="220400000"/>
    <s v="047/2018-119/2018"/>
    <n v="1163563"/>
    <s v="LUIS ALBERTO SANDOVAL CAMACHO"/>
  </r>
  <r>
    <n v="1"/>
    <n v="101862"/>
    <s v="13   EQUIPOS Y MAQUINARIA PARA TRANSPORTE TRACCIÓN Y ELEVACIÓN"/>
    <x v="11"/>
    <s v="12-0674"/>
    <s v="CAMABAJA HIDRAULICA TECNIPESADOS R-46680/3-CT"/>
    <s v="2007"/>
    <n v="104806000"/>
    <s v="047/2018-110/2018"/>
    <n v="79040262"/>
    <s v="HERNANDO SUAREZ ROZO"/>
  </r>
  <r>
    <n v="1"/>
    <n v="105515"/>
    <s v="13   EQUIPOS Y MAQUINARIA PARA TRANSPORTE TRACCIÓN Y ELEVACIÓN"/>
    <x v="11"/>
    <n v="2663"/>
    <s v="CAMABAJA HIDROAMERICA PLACA SO735606"/>
    <s v="2016"/>
    <n v="141250822"/>
    <s v="042/2018"/>
    <n v="79518207"/>
    <s v="JORGE ALEJANDRO VANEGAS GOMEZ"/>
  </r>
  <r>
    <n v="1"/>
    <n v="102611"/>
    <s v="13   EQUIPOS Y MAQUINARIA PARA TRANSPORTE TRACCIÓN Y ELEVACIÓN"/>
    <x v="12"/>
    <s v="15-1847"/>
    <s v="CAMABAJA TECNIPESADOS 1557-07/5-RTZ-08"/>
    <s v="2007"/>
    <n v="36534200"/>
    <s v="047/2018-092/2018-197/2019"/>
    <n v="79332560"/>
    <s v="JUAN HERNANDO LIZARAZO JARA"/>
  </r>
  <r>
    <n v="1"/>
    <n v="102612"/>
    <s v="13   EQUIPOS Y MAQUINARIA PARA TRANSPORTE TRACCIÓN Y ELEVACIÓN"/>
    <x v="12"/>
    <s v="15-1848"/>
    <s v="CAMABAJA TECNIPESADOS 1558-07/5-RTZ-09"/>
    <s v="2007"/>
    <n v="36534200"/>
    <s v="047/2018-092/2018-197/2019"/>
    <n v="79332560"/>
    <s v="JUAN HERNANDO LIZARAZO JARA"/>
  </r>
  <r>
    <n v="1"/>
    <n v="102613"/>
    <s v="13   EQUIPOS Y MAQUINARIA PARA TRANSPORTE TRACCIÓN Y ELEVACIÓN"/>
    <x v="12"/>
    <s v="15-1849"/>
    <s v="CAMABAJA TECNIPESADOS 1559-07/5-RTZ-04"/>
    <s v="2007"/>
    <n v="36534200"/>
    <s v="047/2018-092/2018-197/2019"/>
    <n v="79332560"/>
    <s v="JUAN HERNANDO LIZARAZO JARA"/>
  </r>
  <r>
    <n v="1"/>
    <n v="102614"/>
    <s v="13   EQUIPOS Y MAQUINARIA PARA TRANSPORTE TRACCIÓN Y ELEVACIÓN"/>
    <x v="12"/>
    <s v="15-1850"/>
    <s v="CAMABAJA TECNIPESADOS 1560-07/5-RTZ-05"/>
    <s v="2007"/>
    <n v="36534200"/>
    <s v="047/2018-092/2018-197/2019"/>
    <n v="79332560"/>
    <s v="JUAN HERNANDO LIZARAZO JARA"/>
  </r>
  <r>
    <n v="1"/>
    <n v="102605"/>
    <s v="13   EQUIPOS Y MAQUINARIA PARA TRANSPORTE TRACCIÓN Y ELEVACIÓN"/>
    <x v="12"/>
    <s v="15-1841"/>
    <s v="CAMABAJA TECNIPESADOS 1561-07/5-RTZ-06"/>
    <s v="2007"/>
    <n v="36534200"/>
    <s v="047/2018-092/2018-197/2019"/>
    <n v="79332560"/>
    <s v="JUAN HERNANDO LIZARAZO JARA"/>
  </r>
  <r>
    <n v="1"/>
    <n v="102606"/>
    <s v="13   EQUIPOS Y MAQUINARIA PARA TRANSPORTE TRACCIÓN Y ELEVACIÓN"/>
    <x v="12"/>
    <s v="15-1842"/>
    <s v="CAMABAJA TECNIPESADOS 1562-07/5-RTZ-07"/>
    <s v="2007"/>
    <n v="36534200"/>
    <s v="047/2018-092/2018-197/2019"/>
    <n v="79332560"/>
    <s v="JUAN HERNANDO LIZARAZO JARA"/>
  </r>
  <r>
    <n v="1"/>
    <n v="105535"/>
    <s v="13   EQUIPOS Y MAQUINARIA PARA TRANSPORTE TRACCIÓN Y ELEVACIÓN"/>
    <x v="11"/>
    <n v="0"/>
    <s v="CAMION 7600 6X4 MIXER OKZ643"/>
    <s v="2016"/>
    <n v="487592168"/>
    <s v="047/2018-092/2018-110/2019"/>
    <s v="860025353-3"/>
    <s v="SINTRAUNIOBRAS- GIOVANY ORTIZ"/>
  </r>
  <r>
    <n v="1"/>
    <n v="105536"/>
    <s v="13   EQUIPOS Y MAQUINARIA PARA TRANSPORTE TRACCIÓN Y ELEVACIÓN"/>
    <x v="11"/>
    <n v="0"/>
    <s v="CAMION 7600 6X4 MIXER OKZ644"/>
    <s v="2016"/>
    <n v="487592168"/>
    <s v="047/2018-092/2018-140/2019"/>
    <s v="860025353-3"/>
    <s v="SINTRAUNIOBRAS-105536 JAVIER MORALES"/>
  </r>
  <r>
    <n v="1"/>
    <n v="105537"/>
    <s v="13   EQUIPOS Y MAQUINARIA PARA TRANSPORTE TRACCIÓN Y ELEVACIÓN"/>
    <x v="11"/>
    <n v="0"/>
    <s v="CAMION 7600 6X4 MIXER OKZ645"/>
    <s v="2016"/>
    <n v="487592168"/>
    <s v="047/2018-092/2018"/>
    <n v="52703963"/>
    <s v="DIANA PAOLA MUÑOZ GARCÍA"/>
  </r>
  <r>
    <n v="1"/>
    <n v="102981"/>
    <s v="13   EQUIPOS Y MAQUINARIA PARA TRANSPORTE TRACCIÓN Y ELEVACIÓN"/>
    <x v="11"/>
    <s v="15-2357"/>
    <s v="CAMION CHEVROLET NPR 3-CCN-03 OBH594/2009"/>
    <s v="2009"/>
    <n v="79000000"/>
    <s v="047/2018-112/2018"/>
    <n v="16274628"/>
    <s v="LUIS MIGUEL LOPEZ CAICEDO"/>
  </r>
  <r>
    <n v="1"/>
    <n v="102769"/>
    <s v="13   EQUIPOS Y MAQUINARIA PARA TRANSPORTE TRACCIÓN Y ELEVACIÓN"/>
    <x v="11"/>
    <s v="15-2042"/>
    <s v="CAMION JAC DOBLECABINA 3-CJD-01 / OBI 125"/>
    <s v="2010"/>
    <n v="45490000"/>
    <s v="047/2018-092/2018-187/2019"/>
    <n v="1030593598"/>
    <s v="FREDY ARMANDO LINARES BARRANTES"/>
  </r>
  <r>
    <n v="1"/>
    <n v="106523"/>
    <s v="13   EQUIPOS Y MAQUINARIA PARA TRANSPORTE TRACCIÓN Y ELEVACIÓN"/>
    <x v="11"/>
    <s v="20170929I326"/>
    <s v="CAMIONETA 4X4 DOBLE CABINA CON PLATON NISSAN FRONTIER DSL S PLACA OKZ825 NO. INT 2CTN23"/>
    <n v="2017"/>
    <n v="104805316"/>
    <s v="047/2018-092/2018-132/2019"/>
    <s v="860025353-3"/>
    <s v="SINTRAUNIOBRAS-SEBASTIAN MARROQUIN"/>
  </r>
  <r>
    <n v="1"/>
    <n v="106521"/>
    <s v="13   EQUIPOS Y MAQUINARIA PARA TRANSPORTE TRACCIÓN Y ELEVACIÓN"/>
    <x v="11"/>
    <s v="20170929I326"/>
    <s v="CAMIONETA 4X4 DOBLE CABINA CON PLATON NISSAN FRONTIER DSL S PLACA OKZ958 NO. INT 2CTN24"/>
    <n v="2017"/>
    <n v="104805316"/>
    <s v="036/2018-128/2018-218/2019"/>
    <s v="860025353-3"/>
    <s v="SINTRAUNIOBRAS - MARCOS TASCON"/>
  </r>
  <r>
    <n v="1"/>
    <n v="106525"/>
    <s v="13   EQUIPOS Y MAQUINARIA PARA TRANSPORTE TRACCIÓN Y ELEVACIÓN"/>
    <x v="11"/>
    <s v="20170929I326"/>
    <s v="CAMIONETA 4X4 DOBLE CABINA CON PLATON NISSAN FRONTIER DSL S PLACA OKZ990 NO. INT 2CTN25"/>
    <n v="2017"/>
    <n v="104805318"/>
    <s v="032/2018-294/2018-007/2019"/>
    <n v="79755867"/>
    <s v="VICTOR RUBEN RDOFRIGUEZ PRIETO"/>
  </r>
  <r>
    <n v="1"/>
    <n v="106520"/>
    <s v="13   EQUIPOS Y MAQUINARIA PARA TRANSPORTE TRACCIÓN Y ELEVACIÓN"/>
    <x v="11"/>
    <s v="20170929I326"/>
    <s v="CAMIONETA 4X4 DOBLE CABINA CON PLATON NISSAN FRONTIER DSL S PLACA OKZ991 NO. INT 2CTN26"/>
    <n v="2017"/>
    <n v="104805316"/>
    <s v="047/2018-058/2018-179/2019"/>
    <n v="79305605"/>
    <s v="NESTOR HUGO VASQUEZ SILVA"/>
  </r>
  <r>
    <n v="1"/>
    <n v="106522"/>
    <s v="13   EQUIPOS Y MAQUINARIA PARA TRANSPORTE TRACCIÓN Y ELEVACIÓN"/>
    <x v="11"/>
    <s v="20170929I326"/>
    <s v="CAMIONETA 4X4 DOBLE CABINA CON PLATON NISSAN FRONTIER DSL S PLACA OKZ992 NO. INT 2CTN27"/>
    <n v="2017"/>
    <n v="104805316"/>
    <s v="047/2018-092/2018-129/2019"/>
    <s v="860025353-3"/>
    <s v="SINTRAUNIOBRAS-ANDRES FELIPE MONTOYA"/>
  </r>
  <r>
    <n v="1"/>
    <n v="106524"/>
    <s v="13   EQUIPOS Y MAQUINARIA PARA TRANSPORTE TRACCIÓN Y ELEVACIÓN"/>
    <x v="11"/>
    <s v="20170929I326"/>
    <s v="CAMIONETA 4X4 DOBLE CABINA CON PLATON NISSAN FRONTIER DSL S PLACA OKZ993 NO. INT 2CTN28"/>
    <n v="2017"/>
    <n v="104805316"/>
    <s v="047/2018-057/2018"/>
    <n v="19472089"/>
    <s v="JORGE ENRIQUE FELICIANO CASTELLANOS"/>
  </r>
  <r>
    <n v="1"/>
    <n v="103562"/>
    <s v="13   EQUIPOS Y MAQUINARIA PARA TRANSPORTE TRACCIÓN Y ELEVACIÓN"/>
    <x v="11"/>
    <s v="750026"/>
    <s v="CAMIONETA DOBLE CABINA NISSAN NAVARA / PLACA OJX798"/>
    <s v="2015"/>
    <n v="91854634"/>
    <s v="047/2018-109/25018-149/2019"/>
    <s v="860025353-3"/>
    <s v="SINTRAUNIOBRAS GUILLERMO ARANGO"/>
  </r>
  <r>
    <n v="1"/>
    <n v="103560"/>
    <s v="13   EQUIPOS Y MAQUINARIA PARA TRANSPORTE TRACCIÓN Y ELEVACIÓN"/>
    <x v="11"/>
    <s v="750024"/>
    <s v="CAMIONETA DOBLE CABINA NISSAN NAVARA / PLACA OJX796"/>
    <s v="2015"/>
    <n v="91854634"/>
    <s v="047/2018-092/2018"/>
    <n v="52703963"/>
    <s v="DIANA PAOLA MUÑOZ GARCÍA"/>
  </r>
  <r>
    <n v="1"/>
    <n v="103561"/>
    <s v="13   EQUIPOS Y MAQUINARIA PARA TRANSPORTE TRACCIÓN Y ELEVACIÓN"/>
    <x v="11"/>
    <s v="750025"/>
    <s v="CAMIONETA DOBLE CABINA NISSAN NAVARA / PLACA OJX797"/>
    <s v="2015"/>
    <n v="91854634"/>
    <s v="047/2018-056/2018"/>
    <n v="80251259"/>
    <s v="SERGIO JAVIER MEDINA MARTINEZ"/>
  </r>
  <r>
    <n v="1"/>
    <n v="103563"/>
    <s v="13   EQUIPOS Y MAQUINARIA PARA TRANSPORTE TRACCIÓN Y ELEVACIÓN"/>
    <x v="11"/>
    <s v="750027"/>
    <s v="CAMIONETA DOBLE CABINA NISSAN NAVARA / PLACA OJX800"/>
    <s v="2015"/>
    <n v="91854634"/>
    <s v="047/2018-092/2018-114/2019"/>
    <s v="860025353-3"/>
    <s v="SINTRAUNIOBRAS-SEBASTIAN FONSECA"/>
  </r>
  <r>
    <n v="1"/>
    <n v="103564"/>
    <s v="13   EQUIPOS Y MAQUINARIA PARA TRANSPORTE TRACCIÓN Y ELEVACIÓN"/>
    <x v="11"/>
    <s v="750041"/>
    <s v="CAMIONETA DOBLECABINA MITSUBISHI L200 / PLACA"/>
    <s v="2015"/>
    <n v="89900000"/>
    <s v="047/2018-092/2018-117/2019"/>
    <s v="860025353-3"/>
    <s v="SINTRAUNIOBRAS-JAIME MEJIA"/>
  </r>
  <r>
    <n v="1"/>
    <n v="103565"/>
    <s v="13   EQUIPOS Y MAQUINARIA PARA TRANSPORTE TRACCIÓN Y ELEVACIÓN"/>
    <x v="11"/>
    <s v="750042"/>
    <s v="CAMIONETA DOBLECABINA MITSUBISHI L200 / PLACA"/>
    <s v="2015"/>
    <n v="89900000"/>
    <s v="047/2018-092/2018-118/2019"/>
    <s v="860025353-3"/>
    <s v="SINTRAUNIOBRAS-HERNAN GARZON GIL"/>
  </r>
  <r>
    <n v="1"/>
    <n v="103566"/>
    <s v="13   EQUIPOS Y MAQUINARIA PARA TRANSPORTE TRACCIÓN Y ELEVACIÓN"/>
    <x v="11"/>
    <n v="750043"/>
    <s v="CAMIONETA DOBLECABINA MITSUBISHI L200 / PLACA OJX852"/>
    <s v="2015"/>
    <n v="89900000"/>
    <s v="047/2018-092/2018-109/2019"/>
    <s v="860025353-3"/>
    <s v="SINTRAUNIOBRAS-LUIS ALBERTO POVEDA"/>
  </r>
  <r>
    <n v="1"/>
    <n v="100002"/>
    <s v="13   EQUIPOS Y MAQUINARIA PARA TRANSPORTE TRACCIÓN Y ELEVACIÓN"/>
    <x v="11"/>
    <s v="00003"/>
    <s v="CAMIONETA NISSAN DOBLE CABINA DIESEL / PLACA"/>
    <s v="2014"/>
    <n v="84151360"/>
    <s v="047/2018-092/2018"/>
    <n v="52703963"/>
    <s v="DIANA PAOLA MUÑOZ GARCÍA"/>
  </r>
  <r>
    <n v="1"/>
    <n v="104783"/>
    <s v="13   EQUIPOS Y MAQUINARIA PARA TRANSPORTE TRACCIÓN Y ELEVACIÓN"/>
    <x v="11"/>
    <s v="00002"/>
    <s v="CAMIONETA NISSAN DOBLE CABINA DIESEL / PLACA ODT080"/>
    <s v="2014"/>
    <n v="84151360"/>
    <s v="037/2018"/>
    <n v="80472711"/>
    <s v="NELSON EDUARDO DUITAMA DAZA"/>
  </r>
  <r>
    <n v="1"/>
    <n v="104782"/>
    <s v="13   EQUIPOS Y MAQUINARIA PARA TRANSPORTE TRACCIÓN Y ELEVACIÓN"/>
    <x v="11"/>
    <s v="00001"/>
    <s v="CAMIONETA NISSAN DOBLE CABINA DIESEL / PLACA ODT079 NO. INT 2CTN13"/>
    <s v="2014"/>
    <n v="84151360"/>
    <s v="038/2018-180/2019"/>
    <s v="860025353-3"/>
    <s v="SINTRAUNIOBRAS - JOSE SANTIAGO PERILLA LOPEZ"/>
  </r>
  <r>
    <n v="1"/>
    <n v="100003"/>
    <s v="13   EQUIPOS Y MAQUINARIA PARA TRANSPORTE TRACCIÓN Y ELEVACIÓN"/>
    <x v="11"/>
    <s v="00004"/>
    <s v="CAMIONETA NISSAN DOBLE CABINA DIESEL/ PLACA O"/>
    <s v="2014"/>
    <n v="84151360"/>
    <s v="047/2018-092/2018"/>
    <n v="52703963"/>
    <s v="DIANA PAOLA MUÑOZ GARCÍA"/>
  </r>
  <r>
    <n v="1"/>
    <n v="100227"/>
    <s v="13   EQUIPOS Y MAQUINARIA PARA TRANSPORTE TRACCIÓN Y ELEVACIÓN"/>
    <x v="11"/>
    <s v="1929"/>
    <s v="CAMIONETA OBE 873/2-CTL-01"/>
    <s v="2001"/>
    <n v="31638300"/>
    <s v="047/2018-092/2018"/>
    <n v="52703963"/>
    <s v="DIANA PAOLA MUÑOZ GARCÍA"/>
  </r>
  <r>
    <n v="1"/>
    <n v="106568"/>
    <s v="13   EQUIPOS Y MAQUINARIA PARA TRANSPORTE TRACCIÓN Y ELEVACIÓN"/>
    <x v="11"/>
    <s v="2CCV15"/>
    <s v="CAMPERO CAMIONETA 4X4 GASOLINA SUSUKI GRAND VITARA SZ GLX SORT MT 2400CC 5P 4X4-(8808032) PLACA OKZ978 NO. INT 2CCV15"/>
    <n v="2017"/>
    <n v="89494260"/>
    <s v="047/2018-101/2018"/>
    <n v="80257987"/>
    <s v="NELSON ENRIQUE CASTELLANOS GAMBA"/>
  </r>
  <r>
    <n v="1"/>
    <n v="106569"/>
    <s v="13   EQUIPOS Y MAQUINARIA PARA TRANSPORTE TRACCIÓN Y ELEVACIÓN"/>
    <x v="11"/>
    <s v="2CCV16"/>
    <s v="CAMPERO CAMIONETA 4X4 GASOLINA SUSUKI GRAND VITARA SZ GLX SORT MT 2400CC 5P 4X4-(8808032) PLACA OKZ979 NO. INT 2CCV16"/>
    <n v="2017"/>
    <n v="89494260"/>
    <s v="047/2018-107-2018"/>
    <n v="12549858"/>
    <s v="AROLDO FLORENCIO DELUQUE GONGORA"/>
  </r>
  <r>
    <n v="1"/>
    <n v="106570"/>
    <s v="13   EQUIPOS Y MAQUINARIA PARA TRANSPORTE TRACCIÓN Y ELEVACIÓN"/>
    <x v="11"/>
    <s v="2CCV17"/>
    <s v="CAMPERO CAMIONETA 4X4 GASOLINA SUSUKI GRAND VITARA SZ GLX SORT MT 2400CC 5P 4X4-(8808032) PLACA OKZ995 NO. INT 2CCV17"/>
    <n v="2017"/>
    <n v="89494260"/>
    <s v="047/2018-092/2018-120/2019"/>
    <s v="860025353-3"/>
    <s v="SINTRAUNIOBRAS-MAURCIO VANOY"/>
  </r>
  <r>
    <n v="1"/>
    <n v="106571"/>
    <s v="13   EQUIPOS Y MAQUINARIA PARA TRANSPORTE TRACCIÓN Y ELEVACIÓN"/>
    <x v="11"/>
    <s v="2CCV18"/>
    <s v="CAMPERO CAMIONETA 4X4 GASOLINA SUSUKI GRAND VITARA SZ GLX SORT MT 2400CC 5P 4X4-(8808032) PLACA OKZ996 NO. INT 2CCV18"/>
    <n v="2017"/>
    <n v="89494260"/>
    <s v="047/2018-092/2018-113/2019"/>
    <n v="79481968"/>
    <s v="OMAR MAURICIO RODRIGUEZ"/>
  </r>
  <r>
    <n v="1"/>
    <n v="106572"/>
    <s v="13   EQUIPOS Y MAQUINARIA PARA TRANSPORTE TRACCIÓN Y ELEVACIÓN"/>
    <x v="11"/>
    <s v="2CCV19"/>
    <s v="CAMPERO CAMIONETA 4X4 GASOLINA SUSUKI GRAND VITARA SZ GLX SORT MT 2400CC 5P 4X4-(8808032) PLACA OKZ997 NO. INT 2CCV19"/>
    <n v="2017"/>
    <n v="89494260"/>
    <s v="047/2018-108/2018"/>
    <n v="4276897"/>
    <s v="JORGE ELIECER DIAZ CASTELBLANCO"/>
  </r>
  <r>
    <n v="1"/>
    <n v="106573"/>
    <s v="13   EQUIPOS Y MAQUINARIA PARA TRANSPORTE TRACCIÓN Y ELEVACIÓN"/>
    <x v="11"/>
    <s v="2CCV20"/>
    <s v="CAMPERO CAMIONETA 4X4 GASOLINA SUSUKI GRAND VITARA SZ GLX SORT MT 2400CC 5P 4X4-(8808032) PLACA OKZ998 NO. INT 2CCV20"/>
    <n v="2017"/>
    <n v="89494260"/>
    <s v="041/2018"/>
    <n v="79837557"/>
    <s v="PABLO EMILIO ROCHA HERNADEZ"/>
  </r>
  <r>
    <n v="1"/>
    <n v="106574"/>
    <s v="13   EQUIPOS Y MAQUINARIA PARA TRANSPORTE TRACCIÓN Y ELEVACIÓN"/>
    <x v="11"/>
    <s v="2CCV21"/>
    <s v="CAMPERO CAMIONETA 4X4 GASOLINA SUSUKI GRAND VITARA SZ GLX SORT MT 2400CC 5P 4X4-(8808032) PLACA OKZ999 NO. INT 2CCV21"/>
    <n v="2017"/>
    <n v="89494260"/>
    <s v="047/2018-092/2018-111/2019"/>
    <s v="860025353-3"/>
    <s v="SINTRAUNIOBRAS-FERNANDO BELLO"/>
  </r>
  <r>
    <n v="1"/>
    <n v="106575"/>
    <s v="13   EQUIPOS Y MAQUINARIA PARA TRANSPORTE TRACCIÓN Y ELEVACIÓN"/>
    <x v="11"/>
    <s v="2CCV22"/>
    <s v="CAMPERO CAMIONETA 4X4 GASOLINA SUSUKI GRAND VITARA SZ GLX SORT MT 2400CC 5P 4X4-(8808032) PLACA OLM829 NO. INT 2CCV22"/>
    <n v="2017"/>
    <n v="89494260"/>
    <s v="046/2018"/>
    <n v="1032359206"/>
    <s v="ERICK LARRY GAMEZ"/>
  </r>
  <r>
    <n v="1"/>
    <n v="102979"/>
    <s v="13   EQUIPOS Y MAQUINARIA PARA TRANSPORTE TRACCIÓN Y ELEVACIÓN"/>
    <x v="12"/>
    <s v="15-2355"/>
    <s v="CAMPERO CHEVROLET OBC-393/1995 FONDATT"/>
    <s v="2008"/>
    <n v="9059810"/>
    <s v="047/2018-092/2018-143/2019"/>
    <n v="79332590"/>
    <s v="JUAN HERNANDO LIZARAZO JARA"/>
  </r>
  <r>
    <n v="1"/>
    <n v="102398"/>
    <s v="13   EQUIPOS Y MAQUINARIA PARA TRANSPORTE TRACCIÓN Y ELEVACIÓN"/>
    <x v="11"/>
    <s v="15-1377"/>
    <s v="CARROTANQUE DIESEL JAC OBI 197 3-CJC-04 (AGUA"/>
    <s v="2010"/>
    <n v="150000000"/>
    <s v="047/2018-092/2018-107/2019"/>
    <s v="860025353-3"/>
    <s v="SINTRAUNIOBRAS-FERNANDO GARCIA"/>
  </r>
  <r>
    <n v="1"/>
    <n v="101844"/>
    <s v="13   EQUIPOS Y MAQUINARIA PARA TRANSPORTE TRACCIÓN Y ELEVACIÓN"/>
    <x v="11"/>
    <s v="12-0656"/>
    <s v="CARROTANQUE KODIAK 2007 OBG 906/3-CCK-02"/>
    <s v="2007"/>
    <n v="180438000"/>
    <s v="039/2018"/>
    <n v="79377946"/>
    <s v="PEDRO ENRIQUE VIVAS SANCHEZ"/>
  </r>
  <r>
    <n v="1"/>
    <n v="101839"/>
    <s v="13   EQUIPOS Y MAQUINARIA PARA TRANSPORTE TRACCIÓN Y ELEVACIÓN"/>
    <x v="11"/>
    <s v="12-0651"/>
    <s v="DOBLETROQUE KODIAK 2007 OBG-907/3-VDK-06"/>
    <s v="2007"/>
    <n v="227360000"/>
    <s v="047/2018-092/2018-124/2019"/>
    <s v="860025353-3"/>
    <s v="SINTRAUNIOBRAS-JULIO ROJAS"/>
  </r>
  <r>
    <n v="1"/>
    <n v="101841"/>
    <s v="13   EQUIPOS Y MAQUINARIA PARA TRANSPORTE TRACCIÓN Y ELEVACIÓN"/>
    <x v="11"/>
    <s v="12-0653"/>
    <s v="DOBLETROQUE KODIAK 2007 OBG-908/3-VDK-08"/>
    <s v="2007"/>
    <n v="227360000"/>
    <s v="047/2018-092/2018"/>
    <n v="52703963"/>
    <s v="DIANA PAOLA MUÑOZ GARCÍA"/>
  </r>
  <r>
    <n v="1"/>
    <n v="101846"/>
    <s v="13   EQUIPOS Y MAQUINARIA PARA TRANSPORTE TRACCIÓN Y ELEVACIÓN"/>
    <x v="11"/>
    <s v="12-0658"/>
    <s v="DOBLETROQUE KODIAK 2007 OBG-909/3-VDK-12"/>
    <s v="2007"/>
    <n v="227360000"/>
    <s v="026/2018"/>
    <n v="79329373"/>
    <s v="ALDEMAR CASTAÑEDA GARZON"/>
  </r>
  <r>
    <n v="1"/>
    <n v="101850"/>
    <s v="13   EQUIPOS Y MAQUINARIA PARA TRANSPORTE TRACCIÓN Y ELEVACIÓN"/>
    <x v="11"/>
    <s v="12-0662"/>
    <s v="DOBLETROQUE KODIAK 2007 OBG-910/3-VDK-16"/>
    <s v="2007"/>
    <n v="227360000"/>
    <s v="047/2018-092/2018-188/2019"/>
    <s v="860025353-3"/>
    <s v="SINTRAUNIOBRAS - RICARDO ALBA"/>
  </r>
  <r>
    <n v="1"/>
    <n v="101842"/>
    <s v="13   EQUIPOS Y MAQUINARIA PARA TRANSPORTE TRACCIÓN Y ELEVACIÓN"/>
    <x v="11"/>
    <s v="12-0654"/>
    <s v="DOBLETROQUE KODIAK 2007 OBG-916/3-VDK-09"/>
    <s v="2007"/>
    <n v="227360000"/>
    <s v="043/2018"/>
    <n v="19472089"/>
    <s v="JORGE ENRIQUE FELICIANO CASTELLANOS"/>
  </r>
  <r>
    <n v="1"/>
    <n v="101849"/>
    <s v="13   EQUIPOS Y MAQUINARIA PARA TRANSPORTE TRACCIÓN Y ELEVACIÓN"/>
    <x v="11"/>
    <s v="12-0661"/>
    <s v="DOBLETROQUE KODIAK 2007 OBG-917/3-VDK-15"/>
    <s v="2007"/>
    <n v="227360000"/>
    <s v="047/2018-092/2018-139/2019"/>
    <s v="860025353-3"/>
    <s v="SINTRAUNIOBRAS -WILIAM ALFONSO ORTIZ"/>
  </r>
  <r>
    <n v="1"/>
    <n v="101847"/>
    <s v="13   EQUIPOS Y MAQUINARIA PARA TRANSPORTE TRACCIÓN Y ELEVACIÓN"/>
    <x v="11"/>
    <s v="12-0659"/>
    <s v="DOBLETROQUE KODIAK 2007 OBG-918/3-VDK-13"/>
    <s v="2007"/>
    <n v="227360000"/>
    <s v="047/2018-092/2018"/>
    <n v="52703963"/>
    <s v="DIANA PAOLA MUÑOZ GARCÍA"/>
  </r>
  <r>
    <n v="1"/>
    <n v="101840"/>
    <s v="13   EQUIPOS Y MAQUINARIA PARA TRANSPORTE TRACCIÓN Y ELEVACIÓN"/>
    <x v="11"/>
    <s v="12-0652"/>
    <s v="DOBLETROQUE KODIAK 2007 OBG-919/3-VDK-07"/>
    <s v="2007"/>
    <n v="227360000"/>
    <s v="047/2018-092/2018-128/2018-192/2019"/>
    <s v="860025353-3"/>
    <s v="SINTRAUNIOBRAS/JAIRO ROJAS"/>
  </r>
  <r>
    <n v="1"/>
    <n v="101848"/>
    <s v="13   EQUIPOS Y MAQUINARIA PARA TRANSPORTE TRACCIÓN Y ELEVACIÓN"/>
    <x v="11"/>
    <s v="12-0660"/>
    <s v="DOBLETROQUE KODIAK 2007 OBG-921/3-VDK-14"/>
    <s v="2007"/>
    <n v="227360000"/>
    <s v="047/2018-092/2018-130/2019"/>
    <s v="860025353-3"/>
    <s v="SINTRAUNIOBRAS-ALVARO ALXANDER DIAZ"/>
  </r>
  <r>
    <n v="1"/>
    <n v="101845"/>
    <s v="13   EQUIPOS Y MAQUINARIA PARA TRANSPORTE TRACCIÓN Y ELEVACIÓN"/>
    <x v="11"/>
    <s v="12-0657"/>
    <s v="DOBLETROQUE KODIAK 2007 OBG-924/3-VDK-11"/>
    <s v="2007"/>
    <n v="227360000"/>
    <s v="047/2018-092/2018-125/2019"/>
    <s v="860025353-3"/>
    <s v="SINTRAUNIOBRAS- ARMANDO DUITAMA"/>
  </r>
  <r>
    <n v="1"/>
    <n v="101843"/>
    <s v="13   EQUIPOS Y MAQUINARIA PARA TRANSPORTE TRACCIÓN Y ELEVACIÓN"/>
    <x v="11"/>
    <s v="12-0655"/>
    <s v="DOBLETROQUE KODIAK 2007 OBG-925/3-VDK-10"/>
    <s v="2007"/>
    <n v="227360000"/>
    <s v="047/2018-092/2018"/>
    <n v="52703963"/>
    <s v="DIANA PAOLA MUÑOZ GARCÍA"/>
  </r>
  <r>
    <n v="1"/>
    <n v="103769"/>
    <s v="13   EQUIPOS Y MAQUINARIA PARA TRANSPORTE TRACCIÓN Y ELEVACIÓN"/>
    <x v="11"/>
    <s v="1300010"/>
    <s v="GRUA DE PLANCHON DE 8 TN - CHEVROLET FVR OJX-879"/>
    <s v="2015"/>
    <n v="284200000"/>
    <s v="047/2018-113/2018-200/2019"/>
    <s v="860025353-3"/>
    <s v="SINTRAUNIOBRAS - OSWALDO CASTILLO"/>
  </r>
  <r>
    <n v="1"/>
    <n v="103762"/>
    <s v="13   EQUIPOS Y MAQUINARIA PARA TRANSPORTE TRACCIÓN Y ELEVACIÓN"/>
    <x v="11"/>
    <s v="1300003"/>
    <s v="GRUA PLANCHON DE 5 TON. CHEVROLET FTR / PLACA     OJX856"/>
    <s v="2015"/>
    <n v="238380000"/>
    <s v="047/2018-092/2018-115/2019"/>
    <s v="860025353-3"/>
    <s v="SINTRAUNIOBRAS-FREDY AVILA"/>
  </r>
  <r>
    <n v="1"/>
    <n v="103079"/>
    <s v="13   EQUIPOS Y MAQUINARIA PARA TRANSPORTE TRACCIÓN Y ELEVACIÓN"/>
    <x v="11"/>
    <s v="19-1372"/>
    <s v="KIT DE TIRO + MALACATE + LICUADORA/OBI 415"/>
    <s v="2010"/>
    <n v="5909533.2999999998"/>
    <s v="047/2018-092/2018"/>
    <n v="52703963"/>
    <s v="DIANA PAOLA MUÑOZ GARCÍA"/>
  </r>
  <r>
    <n v="1"/>
    <n v="100490"/>
    <s v="13   EQUIPOS Y MAQUINARIA PARA TRANSPORTE TRACCIÓN Y ELEVACIÓN"/>
    <x v="11"/>
    <s v="07386"/>
    <s v="MOTONIVELADORA CASE MOD.845 / 2011    NO. INT  4MCA-01"/>
    <s v="2011"/>
    <n v="459000000"/>
    <s v="047/2018-092/2018-191/2019"/>
    <s v="860025353-3"/>
    <s v="SINTRAUNIOBRAS - JAIR SAAVEDRA "/>
  </r>
  <r>
    <n v="1"/>
    <n v="105514"/>
    <s v="13   EQUIPOS Y MAQUINARIA PARA TRANSPORTE TRACCIÓN Y ELEVACIÓN"/>
    <x v="11"/>
    <n v="2663"/>
    <s v="TRACTOCAMION PROSTAR 6X14 5605"/>
    <s v="2016"/>
    <n v="386653998"/>
    <s v="042/2018"/>
    <n v="79518207"/>
    <s v="JORGE ALEJANDRO VANEGAS GOMEZ"/>
  </r>
  <r>
    <n v="1"/>
    <n v="102474"/>
    <s v="13   EQUIPOS Y MAQUINARIA PARA TRANSPORTE TRACCIÓN Y ELEVACIÓN"/>
    <x v="11"/>
    <s v="15-1558"/>
    <s v="TRACTOMULA OBB-177/3-TCB-02"/>
    <s v="1995"/>
    <n v="264087443"/>
    <s v="047/2018-110/2018"/>
    <n v="79040262"/>
    <s v="HERNANDO SUAREZ ROZO"/>
  </r>
  <r>
    <n v="1"/>
    <n v="102483"/>
    <s v="13   EQUIPOS Y MAQUINARIA PARA TRANSPORTE TRACCIÓN Y ELEVACIÓN"/>
    <x v="11"/>
    <s v="15-1569"/>
    <s v="VOLQUETA BRIGADIER OBB776/3-VDC-02"/>
    <s v="1997"/>
    <n v="194272992"/>
    <s v="040/2018-150/2019"/>
    <s v="860025353-3"/>
    <s v="SINTRAUNIOBRAS RIGOBERTO PERDOMO PLAZAS"/>
  </r>
  <r>
    <n v="1"/>
    <n v="102471"/>
    <s v="13   EQUIPOS Y MAQUINARIA PARA TRANSPORTE TRACCIÓN Y ELEVACIÓN"/>
    <x v="11"/>
    <s v="15-1553"/>
    <s v="VOLQUETA BRIGADIER OBB777/3-VDC-01"/>
    <s v="1998"/>
    <n v="194272992"/>
    <s v="043/2018"/>
    <n v="19472089"/>
    <s v="JORGE ENRIQUE FELICIANO CASTELLANOS"/>
  </r>
  <r>
    <n v="1"/>
    <n v="102557"/>
    <s v="13   EQUIPOS Y MAQUINARIA PARA TRANSPORTE TRACCIÓN Y ELEVACIÓN"/>
    <x v="11"/>
    <s v="15-1734"/>
    <s v="VOLQUETA BRIGADIER OBB786/3-VDC-03"/>
    <s v="1998"/>
    <n v="194272992"/>
    <s v="047/2018-092/2018"/>
    <n v="52703963"/>
    <s v="DIANA PAOLA MUÑOZ GARCÍA"/>
  </r>
  <r>
    <n v="1"/>
    <n v="102503"/>
    <s v="13   EQUIPOS Y MAQUINARIA PARA TRANSPORTE TRACCIÓN Y ELEVACIÓN"/>
    <x v="11"/>
    <s v="15-1625"/>
    <s v="VOLQUETA BRIGADIER OBB875/3-VDC-05"/>
    <s v="1996"/>
    <n v="194272992"/>
    <s v="047/2018-092/2018-137/2019"/>
    <s v="860025353-3"/>
    <s v="SINTRAUNIOBRAS - FABIAN ADRES ACEVEDO"/>
  </r>
  <r>
    <n v="1"/>
    <n v="102509"/>
    <s v="13   EQUIPOS Y MAQUINARIA PARA TRANSPORTE TRACCIÓN Y ELEVACIÓN"/>
    <x v="11"/>
    <s v="15-1635"/>
    <s v="VOLQUETA BRIGADIER OBB877/3-VDC-04"/>
    <s v="1996"/>
    <n v="194272992"/>
    <s v="047/2018-092/2018-202/2019"/>
    <s v="860025353-3"/>
    <s v="SINTRAUNIOBRAS - LUIS SALINAS"/>
  </r>
  <r>
    <n v="1"/>
    <n v="103764"/>
    <s v="13   EQUIPOS Y MAQUINARIA PARA TRANSPORTE TRACCIÓN Y ELEVACIÓN"/>
    <x v="11"/>
    <s v="1300005"/>
    <s v="VOLQUETA CHEVROLET FVZ - PLACA OJX 870"/>
    <s v="2015"/>
    <n v="239891926"/>
    <s v="047/2018-092/2018-131/2019"/>
    <s v="860025353-3"/>
    <s v="SINTRAUNIOBRAS-OSWALDO CASTILLO"/>
  </r>
  <r>
    <n v="1"/>
    <n v="103766"/>
    <s v="13   EQUIPOS Y MAQUINARIA PARA TRANSPORTE TRACCIÓN Y ELEVACIÓN"/>
    <x v="11"/>
    <s v="1300007"/>
    <s v="VOLQUETA CHEVROLET FVZ - PLACA OJX 871"/>
    <s v="2015"/>
    <n v="239891926"/>
    <s v="047/2018-092/2018-142/2019"/>
    <s v="860025353-3"/>
    <s v="SINTRAUNIOBRAS - JIMMY BARON"/>
  </r>
  <r>
    <n v="1"/>
    <n v="103768"/>
    <s v="13   EQUIPOS Y MAQUINARIA PARA TRANSPORTE TRACCIÓN Y ELEVACIÓN"/>
    <x v="11"/>
    <s v="1300009"/>
    <s v="VOLQUETA CHEVROLET FVZ - PLACA OJX 872"/>
    <s v="2015"/>
    <n v="239891926"/>
    <s v="047/2018-092/2018-138/2019"/>
    <s v="860025353-3"/>
    <s v="SINTRAUNIOBRAS - JHON JAIRO BARRAGAN"/>
  </r>
  <r>
    <n v="1"/>
    <n v="103763"/>
    <s v="13   EQUIPOS Y MAQUINARIA PARA TRANSPORTE TRACCIÓN Y ELEVACIÓN"/>
    <x v="11"/>
    <s v="1300004"/>
    <s v="VOLQUETA CHEVROLET FVZ - PLACA OJX 873"/>
    <s v="2015"/>
    <n v="239891926"/>
    <s v="047/2018-092/2018-122/2019"/>
    <s v="860025353-3"/>
    <s v="SINTRAUNIOBRAS- GUSTAVO ECHAVARRIA"/>
  </r>
  <r>
    <n v="1"/>
    <n v="103765"/>
    <s v="13   EQUIPOS Y MAQUINARIA PARA TRANSPORTE TRACCIÓN Y ELEVACIÓN"/>
    <x v="11"/>
    <s v="1300006"/>
    <s v="VOLQUETA CHEVROLET FVZ - PLACA OJX 874"/>
    <s v="2015"/>
    <n v="239891926"/>
    <s v="047/2018-092/2018"/>
    <n v="52703963"/>
    <s v="DIANA PAOLA MUÑOZ GARCÍA"/>
  </r>
  <r>
    <n v="1"/>
    <n v="103767"/>
    <s v="13   EQUIPOS Y MAQUINARIA PARA TRANSPORTE TRACCIÓN Y ELEVACIÓN"/>
    <x v="11"/>
    <s v="1300008"/>
    <s v="VOLQUETA CHEVROLET FVZ - PLACA OJX 875"/>
    <s v="2015"/>
    <n v="239891926"/>
    <s v="047/2018-092/2018-106/2019"/>
    <s v="860025353-3"/>
    <s v="SINTRAUNIOBRAS-MAURICIO VANEGAS"/>
  </r>
  <r>
    <n v="1"/>
    <n v="102380"/>
    <s v="13   EQUIPOS Y MAQUINARIA PARA TRANSPORTE TRACCIÓN Y ELEVACIÓN"/>
    <x v="11"/>
    <s v="15-1358"/>
    <s v="VOLQUETA DIESEL JAC OBI 136 3-VJC-12"/>
    <s v="2010"/>
    <n v="133000000"/>
    <s v="047/2018-092/2018"/>
    <n v="52703963"/>
    <s v="DIANA PAOLA MUÑOZ GARCÍA"/>
  </r>
  <r>
    <n v="1"/>
    <n v="102363"/>
    <s v="13   EQUIPOS Y MAQUINARIA PARA TRANSPORTE TRACCIÓN Y ELEVACIÓN"/>
    <x v="11"/>
    <s v="15-1341"/>
    <s v="VOLQUETA DIESEL JAC OBI 138 3-VJC-03"/>
    <s v="2010"/>
    <n v="133000000"/>
    <s v="047/2018-092/2018-136/2019"/>
    <s v="860025353-3"/>
    <s v="SINTRAUNIOBRAS- JOSE LUIS BUITRAGO"/>
  </r>
  <r>
    <n v="1"/>
    <n v="102364"/>
    <s v="13   EQUIPOS Y MAQUINARIA PARA TRANSPORTE TRACCIÓN Y ELEVACIÓN"/>
    <x v="12"/>
    <s v="15-1342"/>
    <s v="VOLQUETA DIESEL JAC OBI 139 3-VJC-01"/>
    <s v="2010"/>
    <n v="133000000"/>
    <s v="047/2018-092/2018-053/2019"/>
    <n v="79332590"/>
    <s v="JUAN HERNANDO LIZARAZO JARA"/>
  </r>
  <r>
    <n v="1"/>
    <n v="102376"/>
    <s v="13   EQUIPOS Y MAQUINARIA PARA TRANSPORTE TRACCIÓN Y ELEVACIÓN"/>
    <x v="11"/>
    <s v="15-1354"/>
    <s v="VOLQUETA DIESEL JAC OBI 141 3-VJC-14"/>
    <s v="2010"/>
    <n v="133000000"/>
    <s v="047/2018-092/2018"/>
    <n v="52703963"/>
    <s v="DIANA PAOLA MUÑOZ GARCÍA"/>
  </r>
  <r>
    <n v="1"/>
    <n v="102374"/>
    <s v="13   EQUIPOS Y MAQUINARIA PARA TRANSPORTE TRACCIÓN Y ELEVACIÓN"/>
    <x v="11"/>
    <s v="15-1352"/>
    <s v="VOLQUETA DIESEL JAC OBI 142 3-VJC-15"/>
    <s v="2010"/>
    <n v="133000000"/>
    <s v="047/2018-092/2018"/>
    <n v="52703963"/>
    <s v="DIANA PAOLA MUÑOZ GARCÍA"/>
  </r>
  <r>
    <n v="1"/>
    <n v="102366"/>
    <s v="13   EQUIPOS Y MAQUINARIA PARA TRANSPORTE TRACCIÓN Y ELEVACIÓN"/>
    <x v="11"/>
    <s v="15-1344"/>
    <s v="VOLQUETA DIESEL JAC OBI 144 3-VJC-05"/>
    <s v="2010"/>
    <n v="133000000"/>
    <s v="047/2018-092/2018-116/2019"/>
    <s v="860025353-3"/>
    <s v="SINTRAUNIOBRAS-EDILBERTO PEÑA"/>
  </r>
  <r>
    <n v="1"/>
    <n v="102367"/>
    <s v="13   EQUIPOS Y MAQUINARIA PARA TRANSPORTE TRACCIÓN Y ELEVACIÓN"/>
    <x v="11"/>
    <s v="15-1345"/>
    <s v="VOLQUETA DIESEL JAC OBI 145 3-VJC-02"/>
    <s v="2010"/>
    <n v="133000000"/>
    <s v="047/2018-092/2018-134/2019"/>
    <s v="860025353-3"/>
    <s v="SINTRAUNIOBRAS- JUAN PABLO MUÑETO"/>
  </r>
  <r>
    <n v="1"/>
    <n v="102373"/>
    <s v="13   EQUIPOS Y MAQUINARIA PARA TRANSPORTE TRACCIÓN Y ELEVACIÓN"/>
    <x v="11"/>
    <s v="15-1351"/>
    <s v="VOLQUETA DIESEL JAC OBI 146 3-VJC-10"/>
    <s v="2010"/>
    <n v="133000000"/>
    <s v="047/2018-092/2018-123/2019"/>
    <s v="860025353-3"/>
    <s v="SINTRAUNIOBRAS-LUIS CELIS"/>
  </r>
  <r>
    <n v="1"/>
    <n v="102372"/>
    <s v="13   EQUIPOS Y MAQUINARIA PARA TRANSPORTE TRACCIÓN Y ELEVACIÓN"/>
    <x v="12"/>
    <s v="15-1350"/>
    <s v="VOLQUETA DIESEL JAC OBI 147 3-VJC-07"/>
    <s v="2010"/>
    <n v="133000000"/>
    <s v="047/2018-092/2018-053/2019"/>
    <n v="79332590"/>
    <s v="JUAN HERNANDO LIZARAZO JARA"/>
  </r>
  <r>
    <n v="1"/>
    <n v="102375"/>
    <s v="13   EQUIPOS Y MAQUINARIA PARA TRANSPORTE TRACCIÓN Y ELEVACIÓN"/>
    <x v="12"/>
    <s v="15-1353"/>
    <s v="VOLQUETA DIESEL JAC OBI 148 3-VJC-13"/>
    <s v="2010"/>
    <n v="133000000"/>
    <s v="047/2018-092/2018-053/2019"/>
    <n v="79332590"/>
    <s v="JUAN HERNANDO LIZARAZO JARA"/>
  </r>
  <r>
    <n v="1"/>
    <n v="102379"/>
    <s v="13   EQUIPOS Y MAQUINARIA PARA TRANSPORTE TRACCIÓN Y ELEVACIÓN"/>
    <x v="11"/>
    <s v="15-1357"/>
    <s v="VOLQUETA DIESEL JAC OBI 150 3-VJC-17"/>
    <s v="2010"/>
    <n v="133000000"/>
    <s v="047/2018-092/2018"/>
    <n v="52703963"/>
    <s v="DIANA PAOLA MUÑOZ GARCÍA"/>
  </r>
  <r>
    <n v="1"/>
    <n v="102370"/>
    <s v="13   EQUIPOS Y MAQUINARIA PARA TRANSPORTE TRACCIÓN Y ELEVACIÓN"/>
    <x v="11"/>
    <s v="15-1348"/>
    <s v="VOLQUETA DIESEL JAC OBI 151 3-VJC-08"/>
    <s v="2010"/>
    <n v="133000000"/>
    <s v="047/2018-092/2018"/>
    <n v="52703963"/>
    <s v="DIANA PAOLA MUÑOZ GARCÍA"/>
  </r>
  <r>
    <n v="1"/>
    <n v="102377"/>
    <s v="13   EQUIPOS Y MAQUINARIA PARA TRANSPORTE TRACCIÓN Y ELEVACIÓN"/>
    <x v="11"/>
    <s v="15-1355"/>
    <s v="VOLQUETA DIESEL JAC OBI 152 3-VJC-16"/>
    <s v="2010"/>
    <n v="133000000"/>
    <s v="047/2018-092/2018-108/2019"/>
    <s v="860025353-3"/>
    <s v="SINTRAUNIOBRAS-MATIAS HERNANDEZ"/>
  </r>
  <r>
    <n v="1"/>
    <n v="102369"/>
    <s v="13   EQUIPOS Y MAQUINARIA PARA TRANSPORTE TRACCIÓN Y ELEVACIÓN"/>
    <x v="12"/>
    <s v="15-1347"/>
    <s v="VOLQUETA DIESEL JAC OBI 153 3-VJC-09"/>
    <s v="2010"/>
    <n v="133000000"/>
    <s v="047/2018-092/2018-053/2019"/>
    <n v="79332590"/>
    <s v="JUAN HERNANDO LIZARAZO JARA"/>
  </r>
  <r>
    <n v="1"/>
    <n v="102368"/>
    <s v="13   EQUIPOS Y MAQUINARIA PARA TRANSPORTE TRACCIÓN Y ELEVACIÓN"/>
    <x v="11"/>
    <s v="15-1346"/>
    <s v="VOLQUETA DIESEL JAC OBI 154 3-VJC-11"/>
    <s v="2010"/>
    <n v="133000000"/>
    <s v="047/2018-092/2018-189/2019"/>
    <s v="860025353-3"/>
    <s v="SINTRAUNIOBRAS - ANDRES EDUARDO MENDEZ"/>
  </r>
  <r>
    <n v="1"/>
    <n v="102395"/>
    <s v="13   EQUIPOS Y MAQUINARIA PARA TRANSPORTE TRACCIÓN Y ELEVACIÓN"/>
    <x v="11"/>
    <s v="15-1374"/>
    <s v="VOLQUETA DIESEL JAC OBI 199 3-VJC-19"/>
    <s v="2010"/>
    <n v="133000000"/>
    <s v="047/2018-092/2018-127/2019"/>
    <s v="860025353-3"/>
    <s v="SINTRAUNIOBRAS-HENRY ACHARDY"/>
  </r>
  <r>
    <n v="1"/>
    <n v="102397"/>
    <s v="13   EQUIPOS Y MAQUINARIA PARA TRANSPORTE TRACCIÓN Y ELEVACIÓN"/>
    <x v="11"/>
    <s v="15-1376"/>
    <s v="VOLQUETA DIESEL JAC OBI 410 3-VJC-24"/>
    <s v="2010"/>
    <n v="133000000"/>
    <s v="047/2018-092/2018"/>
    <n v="52703963"/>
    <s v="DIANA PAOLA MUÑOZ GARCÍA"/>
  </r>
  <r>
    <n v="1"/>
    <n v="102389"/>
    <s v="13   EQUIPOS Y MAQUINARIA PARA TRANSPORTE TRACCIÓN Y ELEVACIÓN"/>
    <x v="11"/>
    <s v="15-1368"/>
    <s v="VOLQUETA DIESEL JAC OBI 411 3-VJC-23"/>
    <s v="2010"/>
    <n v="133000000"/>
    <s v="047/2018-092/2018-141/2019"/>
    <s v="860025353-3"/>
    <s v="SINTRAUNIOBRAS - JORGE ABELLO"/>
  </r>
  <r>
    <n v="1"/>
    <n v="102390"/>
    <s v="13   EQUIPOS Y MAQUINARIA PARA TRANSPORTE TRACCIÓN Y ELEVACIÓN"/>
    <x v="11"/>
    <s v="15-1369"/>
    <s v="VOLQUETA DIESEL JAC OBI 412 3-VJC-26"/>
    <s v="2010"/>
    <n v="133000000"/>
    <s v="047/2018-092/2018"/>
    <n v="52703963"/>
    <s v="DIANA PAOLA MUÑOZ GARCÍA"/>
  </r>
  <r>
    <n v="1"/>
    <n v="102391"/>
    <s v="13   EQUIPOS Y MAQUINARIA PARA TRANSPORTE TRACCIÓN Y ELEVACIÓN"/>
    <x v="11"/>
    <s v="15-1370"/>
    <s v="VOLQUETA DIESEL JAC OBI 413 3-VJC-20"/>
    <s v="2010"/>
    <n v="133000000"/>
    <s v="047/2018-092/2018-121/2019"/>
    <s v="860025353-3"/>
    <s v="SINTRAUNIOBRAS-JHON RODRIGUEZ"/>
  </r>
  <r>
    <n v="1"/>
    <n v="102392"/>
    <s v="13   EQUIPOS Y MAQUINARIA PARA TRANSPORTE TRACCIÓN Y ELEVACIÓN"/>
    <x v="11"/>
    <s v="15-1371"/>
    <s v="VOLQUETA DIESEL JAC OBI 414 3-VJC-22"/>
    <s v="2010"/>
    <n v="133000000"/>
    <s v="047/2018-092/2018-133/2019"/>
    <s v="860025353-3"/>
    <s v="SINTRAUNIOBRAS- ALBEIRO SALINAS"/>
  </r>
  <r>
    <n v="1"/>
    <n v="102393"/>
    <s v="13   EQUIPOS Y MAQUINARIA PARA TRANSPORTE TRACCIÓN Y ELEVACIÓN"/>
    <x v="11"/>
    <s v="15-1372"/>
    <s v="VOLQUETA DIESEL JAC OBI 415 3-VJC-21"/>
    <s v="2010"/>
    <n v="133000000"/>
    <s v="047/2018-092/2018"/>
    <n v="52703963"/>
    <s v="DIANA PAOLA MUÑOZ GARCÍA"/>
  </r>
  <r>
    <n v="1"/>
    <n v="102478"/>
    <s v="13   EQUIPOS Y MAQUINARIA PARA TRANSPORTE TRACCIÓN Y ELEVACIÓN"/>
    <x v="11"/>
    <s v="15-1563"/>
    <s v="VOLQUETA KODIAK DIESEL OBE-874/3-VKD-49"/>
    <s v="2001"/>
    <n v="100395000"/>
    <s v="047/2018-092/2018-119/2019"/>
    <s v="860025353-3"/>
    <s v="SINTRAUNIOBRAS-ANDRES HURTADO"/>
  </r>
  <r>
    <n v="1"/>
    <n v="102475"/>
    <s v="13   EQUIPOS Y MAQUINARIA PARA TRANSPORTE TRACCIÓN Y ELEVACIÓN"/>
    <x v="11"/>
    <s v="15-1560"/>
    <s v="VOLQUETA KODIAK DIESEL OBE-876/3-VKD-50"/>
    <s v="2001"/>
    <n v="100395000"/>
    <s v="018/2018-158/2018-193/2019"/>
    <s v="860025353-3"/>
    <s v="SINTRAUNIOBRAS - RITO ANTONIO POVEDA"/>
  </r>
  <r>
    <n v="1"/>
    <n v="102510"/>
    <s v="13   EQUIPOS Y MAQUINARIA PARA TRANSPORTE TRACCIÓN Y ELEVACIÓN"/>
    <x v="11"/>
    <s v="15-1646"/>
    <s v="VOLQUETA KODIAK DIESEL OBE-878/3-VKD-51"/>
    <s v="2001"/>
    <n v="100395000"/>
    <s v="047/2018-092/2018"/>
    <n v="52703963"/>
    <s v="DIANA PAOLA MUÑOZ GARCÍA"/>
  </r>
  <r>
    <n v="1"/>
    <n v="104703"/>
    <s v="24   SISTEMAS DE PROGRAMACIÓN"/>
    <x v="13"/>
    <s v="2400001"/>
    <s v="LICENCIAS DE SOFTWARE ARCGIS FOR DESKTOP STAN"/>
    <s v="2016"/>
    <n v="47686971"/>
    <s v="169/2019"/>
    <n v="79332590"/>
    <s v="JUAN HERNANDO LIZARAZO JARA"/>
  </r>
  <r>
    <n v="1"/>
    <n v="106747"/>
    <s v="08   EQUIPO Y MAQUINARIA PARA CONSTRUCCION INDUSTRIA Y LABORES"/>
    <x v="5"/>
    <n v="0"/>
    <s v="CAMION IRRIGADOR DE ASFALTO IVECO TECTOR 170E28 4X2 NO. INTERNO 3IIT-04"/>
    <n v="2018"/>
    <n v="625495827"/>
    <s v="005/2018-201/2019"/>
    <s v="860025353-3"/>
    <s v="SINTRAUNIOBRAS - EDWIN ARMADO DUITAMA"/>
  </r>
  <r>
    <n v="1"/>
    <n v="106722"/>
    <s v="08   EQUIPO Y MAQUINARIA PARA CONSTRUCCION INDUSTRIA Y LABORES"/>
    <x v="5"/>
    <n v="0"/>
    <s v="CARROTANQUE AGUA CHEVROLET NKR PLACA OLM871 NO. INT 3CCA-05"/>
    <n v="2018"/>
    <n v="259648561"/>
    <s v="002/2018-047/2019"/>
    <s v="860025353-3"/>
    <s v="SINTRAUNIOBRAS  GUSTAVO PARDO PARDO"/>
  </r>
  <r>
    <n v="1"/>
    <n v="106721"/>
    <s v="08   EQUIPO Y MAQUINARIA PARA CONSTRUCCION INDUSTRIA Y LABORES"/>
    <x v="5"/>
    <n v="0"/>
    <s v="CARROTANQUE COMBUSTIBLE CHEVROLET NKR PLACA OLM870 NO. INT 3CCA-03"/>
    <n v="2018"/>
    <n v="298766209"/>
    <s v="004/2018"/>
    <n v="79377946"/>
    <s v="PEDRO ENRIQUE VIVAS SANCHEZ"/>
  </r>
  <r>
    <n v="1"/>
    <n v="106746"/>
    <s v="08   EQUIPO Y MAQUINARIA PARA CONSTRUCCION INDUSTRIA Y LABORES"/>
    <x v="5"/>
    <n v="0"/>
    <s v="MONTACARGAS 30DT-7 HYUNDAI NO. INTERNO 4-MHD-02"/>
    <n v="2018"/>
    <n v="123900000"/>
    <s v="008/2018-89/2019"/>
    <n v="79000440"/>
    <s v="QUERUBIN CARDENAS GOMEZ"/>
  </r>
  <r>
    <n v="1"/>
    <n v="106723"/>
    <s v="14   HERRAMIENTAS Y ACCESORIOS"/>
    <x v="0"/>
    <n v="0"/>
    <s v="SISTEMA CARPADO ELECTROMECANICO VOLQUETA OBG-925"/>
    <n v="2018"/>
    <n v="3538600"/>
    <s v="018/2018-149/2018"/>
    <s v="860025353-3"/>
    <s v="SINTRAUNIOBRAS/ JOSE RUIZ MORALES"/>
  </r>
  <r>
    <n v="1"/>
    <n v="106724"/>
    <s v="14   HERRAMIENTAS Y ACCESORIOS"/>
    <x v="0"/>
    <n v="0"/>
    <s v="SISTEMA CARPADO ELECTROMECANICO VOLQUETA OBG-924"/>
    <n v="2018"/>
    <n v="3538600"/>
    <s v="018/2018-135/2018"/>
    <s v="860025353-3"/>
    <s v="SINTRAUNIOBRAS/ARMANDO DUITAMA"/>
  </r>
  <r>
    <n v="1"/>
    <n v="106725"/>
    <s v="14   HERRAMIENTAS Y ACCESORIOS"/>
    <x v="0"/>
    <n v="0"/>
    <s v="SISTEMA CARPADO ELECTROMECANICO VOLQUETA OBG-917"/>
    <n v="2018"/>
    <n v="3538600"/>
    <s v="018/2018-137/2018"/>
    <s v="860025353-3"/>
    <s v="SINTRAUNIOBRAS/EDWIN SIERRA"/>
  </r>
  <r>
    <n v="1"/>
    <n v="106726"/>
    <s v="14   HERRAMIENTAS Y ACCESORIOS"/>
    <x v="0"/>
    <n v="0"/>
    <s v="SISTEMA CARPADO ELECTROMECANICO VOLQUETA OBI-414"/>
    <n v="2018"/>
    <n v="3538600"/>
    <s v="047/2018-092/2018-133/2019"/>
    <s v="860025353-3"/>
    <s v="SINTRAUNIOBRAS- ALBEIRO SALINAS"/>
  </r>
  <r>
    <n v="1"/>
    <n v="106727"/>
    <s v="14   HERRAMIENTAS Y ACCESORIOS"/>
    <x v="0"/>
    <n v="0"/>
    <s v="SISTEMA CARPADO ELECTROMECANICO VOLQUETA OBI-154"/>
    <n v="2018"/>
    <n v="3538600"/>
    <s v="047/2018-092/2018-189/2019"/>
    <s v="860025353-3"/>
    <s v="SINTRAUNIOBRAS - ANDRES EDUARDO MENDEZ"/>
  </r>
  <r>
    <n v="1"/>
    <n v="106728"/>
    <s v="14   HERRAMIENTAS Y ACCESORIOS"/>
    <x v="0"/>
    <n v="0"/>
    <s v="SISTEMA CARPADO ELECTROMECANICO VOLQUETA OBI-152"/>
    <n v="2018"/>
    <n v="3538600"/>
    <s v="018/2018-146/2018"/>
    <s v="860025353-3"/>
    <s v="SINTRAUNOBRAS/WILSON HURTADO LOBATON"/>
  </r>
  <r>
    <n v="1"/>
    <n v="106729"/>
    <s v="14   HERRAMIENTAS Y ACCESORIOS"/>
    <x v="0"/>
    <n v="0"/>
    <s v="SISTEMA CARPADO ELECTROMECANICO VOLQUETA OBI-413"/>
    <n v="2018"/>
    <n v="3538600"/>
    <s v="018/2018-159/2018-121/2019"/>
    <s v="860025353-3"/>
    <s v="SINTRAUNIOBRAS-JHON RODRIGUEZ"/>
  </r>
  <r>
    <n v="1"/>
    <n v="106730"/>
    <s v="14   HERRAMIENTAS Y ACCESORIOS"/>
    <x v="0"/>
    <n v="0"/>
    <s v="SISTEMA CARPADO ELECTROMECANICO VOLQUETA OBI-411"/>
    <n v="2018"/>
    <n v="3538600"/>
    <s v="047/2018-092/2018-141/2019"/>
    <s v="860025353-3"/>
    <s v="SINTRAUNIOBRAS - JORGE ABELLO"/>
  </r>
  <r>
    <n v="1"/>
    <n v="106731"/>
    <s v="14   HERRAMIENTAS Y ACCESORIOS"/>
    <x v="0"/>
    <n v="0"/>
    <s v="SISTEMA CARPADO ELECTROMECANICO VOLQUETA OBB-877"/>
    <n v="2018"/>
    <n v="3538600"/>
    <s v="018/2018-159/2018-202/2019"/>
    <s v="860025353-3"/>
    <s v="SINTRAUNIOBRAS - LUIS SALINAS"/>
  </r>
  <r>
    <n v="1"/>
    <n v="106732"/>
    <s v="14   HERRAMIENTAS Y ACCESORIOS"/>
    <x v="0"/>
    <n v="0"/>
    <s v="SISTEMA CARPADO ELECTROMECANICO VOLQUETA OBG-907"/>
    <n v="2018"/>
    <n v="3538600"/>
    <s v="018/2018-134/2018"/>
    <s v="860025353-3"/>
    <s v="SINTRAUNIOBRAS/ HECTOR JULIO ROJAS"/>
  </r>
  <r>
    <n v="1"/>
    <n v="106733"/>
    <s v="14   HERRAMIENTAS Y ACCESORIOS"/>
    <x v="1"/>
    <n v="0"/>
    <s v="SISTEMA CARPADO ELECTROMECANICO VOLQUETA OBI-147"/>
    <n v="2018"/>
    <n v="3538600"/>
    <s v="018/2018-150/2018-053/2019"/>
    <n v="79332590"/>
    <s v="JUAN HERNANDO LIZARAZO JARA"/>
  </r>
  <r>
    <n v="1"/>
    <n v="106734"/>
    <s v="14   HERRAMIENTAS Y ACCESORIOS"/>
    <x v="0"/>
    <n v="0"/>
    <s v="SISTEMA CARPADO ELECTROMECANICO VOLQUETA OBI-144"/>
    <n v="2018"/>
    <n v="3538600"/>
    <s v="018/2018-147/2018"/>
    <s v="860025353-3"/>
    <s v="SINTRAUNIOBRAS/ LUIS MARTIN MUÑOZ"/>
  </r>
  <r>
    <n v="1"/>
    <n v="106735"/>
    <s v="14   HERRAMIENTAS Y ACCESORIOS"/>
    <x v="0"/>
    <n v="0"/>
    <s v="SISTEMA CARPADO ELECTROMECANICO VOLQUETA OBB-786"/>
    <n v="2018"/>
    <n v="3538600"/>
    <s v="018/2018-148/2018"/>
    <s v="860025353-3"/>
    <s v="SINTRAUNIOBRAS/ OMAR PRIETO PRIETO"/>
  </r>
  <r>
    <n v="1"/>
    <n v="106736"/>
    <s v="14   HERRAMIENTAS Y ACCESORIOS"/>
    <x v="0"/>
    <n v="0"/>
    <s v="SISTEMA CARPADO ELECTROMECANICO VOLQUETA OBI-138"/>
    <n v="2018"/>
    <n v="3538600"/>
    <s v="047/2018-092/2018-136/2019"/>
    <s v="860025353-3"/>
    <s v="SINTRAUNIOBRAS- JOSE LUIS BUITRAGO"/>
  </r>
  <r>
    <n v="1"/>
    <n v="106737"/>
    <s v="14   HERRAMIENTAS Y ACCESORIOS"/>
    <x v="0"/>
    <n v="0"/>
    <s v="SISTEMA CARPADO ELECTROMECANICO VOLQUETA OBI-146"/>
    <n v="2018"/>
    <n v="3538600"/>
    <s v="018/2018-143/2018"/>
    <s v="860025353-3"/>
    <s v="SINTRAUNIOBRAS/ JOSE OROZCO GARCIA"/>
  </r>
  <r>
    <n v="1"/>
    <n v="106738"/>
    <s v="14   HERRAMIENTAS Y ACCESORIOS"/>
    <x v="0"/>
    <n v="0"/>
    <s v="SISTEMA CARPADO ELECTROMECANICO VOLQUETA OBI-199"/>
    <n v="2018"/>
    <n v="3538600"/>
    <s v="047/2018-092/2018-127/2019"/>
    <s v="860025353-3"/>
    <s v="SINTRAUNIOBRAS-HENRY ACHARDY"/>
  </r>
  <r>
    <n v="1"/>
    <n v="106739"/>
    <s v="14   HERRAMIENTAS Y ACCESORIOS"/>
    <x v="0"/>
    <n v="0"/>
    <s v="SISTEMA CARPADO ELECTROMECANICO VOLQUETA OBB-875"/>
    <n v="2018"/>
    <n v="3538600"/>
    <s v="047/2018-092/2018-137/2019"/>
    <s v="860025353-3"/>
    <s v="SINTRAUNIOBRAS - FABIAN ADRES ACEVEDO"/>
  </r>
  <r>
    <n v="1"/>
    <n v="106740"/>
    <s v="14   HERRAMIENTAS Y ACCESORIOS"/>
    <x v="1"/>
    <n v="0"/>
    <s v="SISTEMA CARPADO ELECTROMECANICO VOLQUETA OBI-148"/>
    <n v="2018"/>
    <n v="3538600"/>
    <s v="018/2018-139/2018-053/2019"/>
    <n v="79332590"/>
    <s v="JUAN HERNANDO LIZARAZO JARA"/>
  </r>
  <r>
    <n v="1"/>
    <n v="106741"/>
    <s v="14   HERRAMIENTAS Y ACCESORIOS"/>
    <x v="0"/>
    <n v="0"/>
    <s v="SISTEMA CARPADO ELECTROMECANICO VOLQUETA OJX-870"/>
    <n v="2018"/>
    <n v="3538600"/>
    <s v="018/2018-138/2018"/>
    <s v="860025353-3"/>
    <s v="SINTRAUNIOBRAS/ALVARO SALINAS MEDEZ"/>
  </r>
  <r>
    <n v="1"/>
    <n v="106742"/>
    <s v="14   HERRAMIENTAS Y ACCESORIOS"/>
    <x v="0"/>
    <n v="0"/>
    <s v="SISTEMA CARPADO ELECTROMECANICO VOLQUETA OJX-871"/>
    <n v="2018"/>
    <n v="3538600"/>
    <s v="018/2018-133/2018"/>
    <s v="860025353-3"/>
    <s v="SINTRAUNIOBRAS/JIMMY BARON"/>
  </r>
  <r>
    <n v="1"/>
    <n v="106743"/>
    <s v="14   HERRAMIENTAS Y ACCESORIOS"/>
    <x v="0"/>
    <n v="0"/>
    <s v="SISTEMA CARPADO ELECTROMECANICO VOLQUETA OJX-873"/>
    <n v="2018"/>
    <n v="3538600"/>
    <s v="018/2018-131/2018"/>
    <s v="860025353-3"/>
    <s v="SINTRAUNIOBRAS/ GUSTAVO ECHAVARRIA"/>
  </r>
  <r>
    <n v="1"/>
    <n v="106744"/>
    <s v="14   HERRAMIENTAS Y ACCESORIOS"/>
    <x v="0"/>
    <n v="0"/>
    <s v="SISTEMA CARPADO ELECTROMECANICO VOLQUETA OJX-874"/>
    <n v="2018"/>
    <n v="3538600"/>
    <s v="018/2018-130/2018"/>
    <s v="860025353-3"/>
    <s v="SINTRAUNIOBRAS/LEONIDAS CARREÑO"/>
  </r>
  <r>
    <n v="1"/>
    <n v="106745"/>
    <s v="14   HERRAMIENTAS Y ACCESORIOS"/>
    <x v="0"/>
    <n v="0"/>
    <s v="SISTEMA CARPADO ELECTROMECANICO VOLQUETA OJX-872"/>
    <n v="2018"/>
    <n v="3538600"/>
    <s v="018/2018-132/2018"/>
    <s v="860025353-3"/>
    <s v="SINTRAUNIOBRAS/ JAIRO BARRAGAN"/>
  </r>
  <r>
    <n v="1"/>
    <n v="106748"/>
    <s v="14   HERRAMIENTAS Y ACCESORIOS"/>
    <x v="1"/>
    <n v="0"/>
    <s v="PISTOLA DE ASPIRACION CON COPA METALICA CONVENCIONAL Y ACCESORIOS (PARA PINTAR) ITEM 275"/>
    <n v="2018"/>
    <n v="4128417"/>
    <s v="061/2018-023/2019"/>
    <n v="79332590"/>
    <s v="JUAN HERNANDO LIZARAZO JARA"/>
  </r>
  <r>
    <n v="1"/>
    <n v="106749"/>
    <s v="14   HERRAMIENTAS Y ACCESORIOS"/>
    <x v="1"/>
    <n v="0"/>
    <s v="PISTOLA DE ASPIRACION CON COPA METALICA CONVENCIONAL Y ACCESORIOS (PARA PINTAR) ITEM 275"/>
    <n v="2018"/>
    <n v="4128417"/>
    <s v="061/2018-023/2019"/>
    <n v="79332590"/>
    <s v="JUAN HERNANDO LIZARAZO JARA"/>
  </r>
  <r>
    <n v="1"/>
    <n v="106750"/>
    <s v="21   EQUIPO Y MAQUINARIA PARA COMPUTACION"/>
    <x v="4"/>
    <n v="0"/>
    <s v="ESTACION DE TRABAJO 2,1 CPU - SMJ06C7KE MONITOR V5D12119 - LENOVO"/>
    <n v="2018"/>
    <n v="7172869"/>
    <s v="011/2018 - SIK 269/2018-16/2019"/>
    <n v="73578272"/>
    <s v="JOSE GABRIEL GUERRA ALMENDRALES"/>
  </r>
  <r>
    <n v="1"/>
    <n v="106751"/>
    <s v="21   EQUIPO Y MAQUINARIA PARA COMPUTACION"/>
    <x v="4"/>
    <n v="0"/>
    <s v="ESTACION DE TRABAJO 2,1 CPU - SMJ06C7KQ MONITOR V5D12126 - LENOVO"/>
    <n v="2018"/>
    <n v="7172869"/>
    <s v="011/2018-075/2018-271/2018-010/2019-146/2019"/>
    <n v="53044304"/>
    <s v="ELIZABETH LOZANO MOGOLLON"/>
  </r>
  <r>
    <n v="1"/>
    <n v="106752"/>
    <s v="21   EQUIPO Y MAQUINARIA PARA COMPUTACION"/>
    <x v="4"/>
    <n v="0"/>
    <s v="ESTACION DE TRABAJO 2,1 CPU - SMJ06C7KS MONITOR V5D12136 - LENOVO"/>
    <n v="2018"/>
    <n v="7172869"/>
    <s v="011/2018-272/2018"/>
    <n v="1014217014"/>
    <s v="CARLOS RIVERA"/>
  </r>
  <r>
    <n v="1"/>
    <n v="106753"/>
    <s v="21   EQUIPO Y MAQUINARIA PARA COMPUTACION"/>
    <x v="4"/>
    <n v="0"/>
    <s v="ESTACION DE TRABAJO 2,1 CPU - SMJ06C7KT MONITOR V5D12129 - LENOVO"/>
    <n v="2018"/>
    <n v="7172869"/>
    <s v="011/2018"/>
    <n v="79306337"/>
    <s v="JUAN CARLOS ALBA ALBARRACIN"/>
  </r>
  <r>
    <n v="1"/>
    <n v="106754"/>
    <s v="21   EQUIPO Y MAQUINARIA PARA COMPUTACION"/>
    <x v="4"/>
    <n v="0"/>
    <s v="ESTACION DE TRABAJO 2,1 CPU - SMJ06C7KW MONITOR V5D10564 - LENOVO"/>
    <n v="2018"/>
    <n v="7172869"/>
    <s v="011/2018-069/2018 SIK 270/2018"/>
    <n v="80100455"/>
    <s v="REMY ALEXANDER GALAN NAVARRO"/>
  </r>
  <r>
    <n v="1"/>
    <n v="106755"/>
    <s v="21   EQUIPO Y MAQUINARIA PARA COMPUTACION"/>
    <x v="4"/>
    <n v="0"/>
    <s v="ESTACION DE TRABAJO 2,1 CPU - SMJ06C7KX MONITOR V5D12118 - LENOVO"/>
    <n v="2018"/>
    <n v="7172869"/>
    <s v="011/2018-220/2019"/>
    <n v="1019053696"/>
    <s v="RUBEN FELIPE CASTRO LONDOÑO"/>
  </r>
  <r>
    <n v="1"/>
    <n v="106757"/>
    <s v="13   EQUIPOS Y MAQUINARIA PARA TRANSPORTE TRACCIÓN Y ELEVACIÓN"/>
    <x v="11"/>
    <n v="0"/>
    <s v="CAMION DOBLECABINA TIPO FURGON NISSAN OLM964 NO. INT 3-FNC-01"/>
    <n v="2018"/>
    <n v="124000000"/>
    <s v="007/2018"/>
    <n v="9600603"/>
    <s v="LEONARDO GUTIERREZ RINCON"/>
  </r>
  <r>
    <n v="1"/>
    <n v="106758"/>
    <s v="13   EQUIPOS Y MAQUINARIA PARA TRANSPORTE TRACCIÓN Y ELEVACIÓN"/>
    <x v="11"/>
    <n v="0"/>
    <s v="CAMION DOBLECABINA TIPO FURGON NISSAN OLM965 NO. INT 3-FNC-02"/>
    <n v="2018"/>
    <n v="124000000"/>
    <s v="006/2018-219/2019"/>
    <s v="860025353-3"/>
    <s v="SINTRAUNIOBRAS - FREDY ORLANDO DEL CAMPO"/>
  </r>
  <r>
    <n v="1"/>
    <n v="106759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64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65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66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67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68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69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70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71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72"/>
    <s v="24   SISTEMAS DE PROGRAMACIÓN"/>
    <x v="13"/>
    <n v="0"/>
    <s v="AUTODESK AUTOCAD 2018 COMMERCIAL NEW SINGL - Ultima Versión"/>
    <n v="2018"/>
    <n v="5105490"/>
    <s v="003/2018"/>
    <n v="73578272"/>
    <s v="JOSE GABRILE GUERRA ALMENDRALES"/>
  </r>
  <r>
    <n v="1"/>
    <n v="106760"/>
    <s v="14   HERRAMIENTAS Y ACCESORIOS"/>
    <x v="0"/>
    <n v="0"/>
    <s v="KIT HERRAMIENTAS NO. 1 GERENCIA DE PRODUCCION"/>
    <n v="2018"/>
    <n v="31196202"/>
    <s v="049/2018"/>
    <n v="79995939"/>
    <s v="HELVER PEÑUELA SUAN"/>
  </r>
  <r>
    <n v="1"/>
    <n v="106761"/>
    <s v="14   HERRAMIENTAS Y ACCESORIOS"/>
    <x v="0"/>
    <n v="0"/>
    <s v="KIT HERRAMIENTAS NO. 2 GERENCIA DE PRODUCCION"/>
    <n v="2018"/>
    <n v="11786524"/>
    <s v="049/2019-021/2019"/>
    <n v="79467907"/>
    <s v="WILLIAM FERNADO GONZALEZ PALACIO"/>
  </r>
  <r>
    <n v="1"/>
    <n v="106762"/>
    <s v="14   HERRAMIENTAS Y ACCESORIOS"/>
    <x v="0"/>
    <n v="0"/>
    <s v="KIT HERRAMIENTAS MONTALLANTAS"/>
    <n v="2018"/>
    <n v="14691040"/>
    <s v="055/2018"/>
    <n v="79326906"/>
    <s v="TEOFILO RUIZ HERNANDEZ"/>
  </r>
  <r>
    <n v="1"/>
    <n v="106763"/>
    <s v="14   HERRAMIENTAS Y ACCESORIOS"/>
    <x v="0"/>
    <n v="0"/>
    <s v="KIT HERRAMIENTAS MAQUINARIA  SEDE OPERATIVA AVENIDA TERCERA"/>
    <n v="2018"/>
    <n v="64236445"/>
    <s v="054/2018"/>
    <n v="79294129"/>
    <s v="HUGO CASTILLO SANTANA"/>
  </r>
  <r>
    <n v="1"/>
    <n v="106756"/>
    <s v="07   EQUIPO Y MAQUINARIA PARA COMUNICACIÓN Y COMPUTACIÓN"/>
    <x v="8"/>
    <n v="0"/>
    <s v="IPAD PRO(10,5 INCH) 256 GB WI-FI+CELLULAR S/N NO. DMPVT5K1HPDV IMEI/MEID 355816083030775"/>
    <n v="2018"/>
    <n v="2552983"/>
    <s v="001/2018"/>
    <n v="9519622"/>
    <s v="ALVARO SANDOVAL REYES"/>
  </r>
  <r>
    <n v="1"/>
    <n v="106785"/>
    <s v="08   EQUIPO Y MAQUINARIA PARA CONSTRUCCION INDUSTRIA Y LABORES"/>
    <x v="5"/>
    <n v="0"/>
    <s v="ALINEADOR DE POLEAS DIGITAL - 2 Alineador TKBA 40 SKF - 2 Estuches de Almacenamiento - 4 Baterias - 2 certificado de Calibracion "/>
    <n v="2018"/>
    <n v="8455000"/>
    <s v="279/2018"/>
    <n v="79294129"/>
    <s v="HUGO CASTILLO SANTANA"/>
  </r>
  <r>
    <n v="1"/>
    <n v="106786"/>
    <s v="08   EQUIPO Y MAQUINARIA PARA CONSTRUCCION INDUSTRIA Y LABORES"/>
    <x v="5"/>
    <n v="0"/>
    <s v="ALINEADOR DE POLEAS DIGITAL - 2 Alineador TKBA 40 SKF - 2 Estuches de Almacenamiento - 4 Baterias - 2 certificado de Calibracion "/>
    <n v="2018"/>
    <n v="8455000"/>
    <s v="125/2018-021/2019"/>
    <n v="79467907"/>
    <s v="WILLIAM FERNADO GONZALEZ PALACIO"/>
  </r>
  <r>
    <n v="1"/>
    <n v="106788"/>
    <s v="08   EQUIPO Y MAQUINARIA PARA CONSTRUCCION INDUSTRIA Y LABORES"/>
    <x v="2"/>
    <n v="0"/>
    <s v="CARRO GRASERO PARA LUBRICACIÓN - ENGRASADORA NEUMATICA CON CAPACIDAD DE PRODUCTO DE 15 KG (O 30 LBS)"/>
    <n v="2018"/>
    <n v="1281550"/>
    <s v="253/2018-042/2019"/>
    <n v="79332590"/>
    <s v="JUAN HERNANDO LIZARAZO JARA"/>
  </r>
  <r>
    <n v="1"/>
    <n v="106789"/>
    <s v="08   EQUIPO Y MAQUINARIA PARA CONSTRUCCION INDUSTRIA Y LABORES"/>
    <x v="5"/>
    <n v="0"/>
    <s v="CARRO GRASERO PARA LUBRICACIÓN - ENGRASADORA NEUMATICA CON CAPACIDAD DE PRODUCTO DE 15 KG (O 30 LBS)"/>
    <n v="2018"/>
    <n v="1281550"/>
    <s v="164/2018-023/2019-055/2019"/>
    <n v="79467907"/>
    <s v="WILLIAM FERNADO GONZALEZ PALACIO"/>
  </r>
  <r>
    <n v="1"/>
    <n v="106787"/>
    <s v="08   EQUIPO Y MAQUINARIA PARA CONSTRUCCION INDUSTRIA Y LABORES"/>
    <x v="5"/>
    <n v="0"/>
    <s v="DIFERENCIAL MANUAL DE 5 TON -L 141028 -DIFERENCIA, TROLLEY Y PORTICO"/>
    <n v="2018"/>
    <n v="3230000"/>
    <s v="160/2018-023/2019-065/2019"/>
    <n v="1023017707"/>
    <s v="HOLMAN YESID JIMENEZ CEPEDA"/>
  </r>
  <r>
    <n v="1"/>
    <n v="106782"/>
    <s v="08   EQUIPO Y MAQUINARIA PARA CONSTRUCCION INDUSTRIA Y LABORES"/>
    <x v="5"/>
    <n v="0"/>
    <s v="EQUIPO DE SOLDADURA CONVENCIONAL - Equipo de soldadura multiprocesos de alimentación eléctrica para trabajo pesado"/>
    <n v="2018"/>
    <n v="13870000"/>
    <s v="009/2018"/>
    <n v="79496426"/>
    <s v="HARY GUILLERMO MONROY MARTINEZ"/>
  </r>
  <r>
    <n v="1"/>
    <n v="106781"/>
    <s v="08   EQUIPO Y MAQUINARIA PARA CONSTRUCCION INDUSTRIA Y LABORES"/>
    <x v="2"/>
    <n v="0"/>
    <s v="EQUIPO DE SOLDADURA CONVENCIONAL - Equipo de soldadura multiprocesos de alimentación eléctrica para trabajo pesado"/>
    <n v="2018"/>
    <n v="13870000"/>
    <s v="160/2018-023/2019"/>
    <n v="79332590"/>
    <s v="JUAN HERNANDO LIZARAZO JARA"/>
  </r>
  <r>
    <n v="1"/>
    <n v="106779"/>
    <s v="08   EQUIPO Y MAQUINARIA PARA CONSTRUCCION INDUSTRIA Y LABORES"/>
    <x v="5"/>
    <n v="0"/>
    <s v="EQUIPO MOTOSOLDADOR DIESEL - Equipo de soldadura con Motor a combustible Diésel, para trabajo pesado"/>
    <n v="2018"/>
    <n v="52250000"/>
    <s v="009/2018-98/2019"/>
    <n v="1023017707"/>
    <s v="HOLMAN JIMENEZ"/>
  </r>
  <r>
    <n v="1"/>
    <n v="106784"/>
    <s v="08   EQUIPO Y MAQUINARIA PARA CONSTRUCCION INDUSTRIA Y LABORES"/>
    <x v="5"/>
    <n v="0"/>
    <s v="HIDROLAVADORA INDUSTRIAL - Equipo de limpieza de alta presión b1746820013"/>
    <n v="2018"/>
    <n v="6175000"/>
    <s v="160/2018-023/2019-064/2019-195/2019"/>
    <n v="80548625"/>
    <s v="JUAN MIGUEL RODRIGUEZ GOMEZ"/>
  </r>
  <r>
    <n v="1"/>
    <n v="106780"/>
    <s v="08   EQUIPO Y MAQUINARIA PARA CONSTRUCCION INDUSTRIA Y LABORES"/>
    <x v="5"/>
    <n v="0"/>
    <s v="PRENSA HIDRAÚLICA PARA TALLER - Prensa Hidraulica para Taller"/>
    <n v="2018"/>
    <n v="43700000"/>
    <s v="160/2018-023/2019-065/2019"/>
    <n v="1023017707"/>
    <s v="HOLMAN YESID JIMENEZ CEPEDA"/>
  </r>
  <r>
    <n v="1"/>
    <n v="106783"/>
    <s v="08   EQUIPO Y MAQUINARIA PARA CONSTRUCCION INDUSTRIA Y LABORES"/>
    <x v="5"/>
    <n v="0"/>
    <s v="TALADRO DE ARBOL INDUSTRIAL de 1- 1/4&quot; - Taladro de árbol de  mesa desplazable y cabezal fijo"/>
    <n v="2018"/>
    <n v="7980000"/>
    <s v="012/2018-33/2019-065/2019"/>
    <n v="1023017707"/>
    <s v="HOLMAN YESID JIMENEZ CEPEDA"/>
  </r>
  <r>
    <n v="1"/>
    <n v="106777"/>
    <s v="08   EQUIPO Y MAQUINARIA PARA CONSTRUCCION INDUSTRIA Y LABORES"/>
    <x v="2"/>
    <n v="0"/>
    <s v="TORRE DE SUMINISTRO DE AIRE LLANTAS DE EQUIPOS - Equipo inflallantas digital"/>
    <n v="2018"/>
    <n v="8455000"/>
    <s v="012/2018-33/2019"/>
    <n v="79332590"/>
    <s v="JUAN HERNANDO LIZARAZO JARA"/>
  </r>
  <r>
    <n v="1"/>
    <n v="106778"/>
    <s v="08   EQUIPO Y MAQUINARIA PARA CONSTRUCCION INDUSTRIA Y LABORES"/>
    <x v="14"/>
    <n v="0"/>
    <s v="TORRE DE SUMINISTRO DE AIRE LLANTAS DE EQUIPOS - Equipo inflallantas digital"/>
    <n v="2018"/>
    <n v="8455000"/>
    <n v="0"/>
    <n v="79332590"/>
    <s v="JUAN HERNANDO LIZARAZO JARA"/>
  </r>
  <r>
    <n v="1"/>
    <n v="106773"/>
    <s v="08   EQUIPO Y MAQUINARIA PARA CONSTRUCCION INDUSTRIA Y LABORES"/>
    <x v="5"/>
    <n v="0"/>
    <s v="EQUIPO DE SUMINISTRO DE ACEITES Y GRASAS REF 2641/2642/2643/2471 ASI: EQUIPO DE ACEITES: Equipo compuesto de bomba para aceites, carretel, mangueras, pistola contadora de lubricación, recolector, carro transportador, reguladores de presión y filtros.EQUIPO DE GRASAS: Equipo compuesto de bomba para Grasa, carretel, mangueras, pistola contadora de lubricación, recolector, carro transportador, reguladores de presión y filtros"/>
    <n v="2018"/>
    <n v="3325000"/>
    <s v="164/2018-022/2019-203/2019"/>
    <n v="1012319470"/>
    <s v="CARLOS FERNANDO GARZON PINZON"/>
  </r>
  <r>
    <n v="1"/>
    <n v="106774"/>
    <s v="08   EQUIPO Y MAQUINARIA PARA CONSTRUCCION INDUSTRIA Y LABORES"/>
    <x v="5"/>
    <n v="0"/>
    <s v="EQUIPO DE SUMINISTRO DE ACEITES Y GRASAS REF 2641/2642/2643/2471 ASI: EQUIPO DE ACEITES: Equipo compuesto de bomba para aceites, carretel, mangueras, pistola contadora de lubricación, recolector, carro transportador, reguladores de presión y filtros.EQUIPO DE GRASAS: Equipo compuesto de bomba para Grasa, carretel, mangueras, pistola contadora de lubricación, recolector, carro transportador, reguladores de presión y filtros"/>
    <n v="2018"/>
    <n v="3325000"/>
    <s v="204/2019"/>
    <n v="1012319470"/>
    <s v="CARLOS FERNANDO GARZON PINZON"/>
  </r>
  <r>
    <n v="1"/>
    <n v="106775"/>
    <s v="08   EQUIPO Y MAQUINARIA PARA CONSTRUCCION INDUSTRIA Y LABORES"/>
    <x v="5"/>
    <n v="0"/>
    <s v="EQUIPO DE SUMINISTRO DE ACEITES Y GRASAS REF 2641/2642/2643/2471 ASI: EQUIPO DE ACEITES: Equipo compuesto de bomba para aceites, carretel, mangueras, pistola contadora de lubricación, recolector, carro transportador, reguladores de presión y filtros.EQUIPO DE GRASAS: Equipo compuesto de bomba para Grasa, carretel, mangueras, pistola contadora de lubricación, recolector, carro transportador, reguladores de presión y filtros"/>
    <n v="2018"/>
    <n v="3325000"/>
    <s v="205/2019"/>
    <n v="1012319470"/>
    <s v="CARLOS FERNANDO GARZON PINZON"/>
  </r>
  <r>
    <n v="1"/>
    <n v="106776"/>
    <s v="08   EQUIPO Y MAQUINARIA PARA CONSTRUCCION INDUSTRIA Y LABORES"/>
    <x v="5"/>
    <n v="0"/>
    <s v="EQUIPO DE SUMINISTRO DE ACEITES Y GRASAS REF 2641/2642/2643/2471 ASI: EQUIPO DE ACEITES: Equipo compuesto de bomba para aceites, carretel, mangueras, pistola contadora de lubricación, recolector, carro transportador, reguladores de presión y filtros.EQUIPO DE GRASAS: Equipo compuesto de bomba para Grasa, carretel, mangueras, pistola contadora de lubricación, recolector, carro transportador, reguladores de presión y filtros"/>
    <n v="2018"/>
    <n v="3325000"/>
    <s v="206/2019"/>
    <n v="1023017707"/>
    <s v="HOLMAN YESID JIMENEZ CEPEDA"/>
  </r>
  <r>
    <n v="1"/>
    <n v="106790"/>
    <s v="21   EQUIPO Y MAQUINARIA PARA COMPUTACION"/>
    <x v="4"/>
    <n v="0"/>
    <s v="ESCANER FUJITSU SERIAL NO. A3RDC09476"/>
    <n v="2018"/>
    <n v="2295293.79"/>
    <s v="165/2018"/>
    <n v="52096338"/>
    <s v="MARLENE BELLO CASTILLO"/>
  </r>
  <r>
    <n v="1"/>
    <n v="106791"/>
    <s v="21   EQUIPO Y MAQUINARIA PARA COMPUTACION"/>
    <x v="4"/>
    <n v="0"/>
    <s v="ESCANER FUJITSU SERIAL NO. A3RDC09558"/>
    <n v="2018"/>
    <n v="2295293.79"/>
    <s v="165/2018"/>
    <n v="52096338"/>
    <s v="MARLENE BELLO CASTILLO"/>
  </r>
  <r>
    <n v="1"/>
    <n v="106792"/>
    <s v="21   EQUIPO Y MAQUINARIA PARA COMPUTACION"/>
    <x v="4"/>
    <n v="0"/>
    <s v="IMPRESORA KYOCERA LD36503582"/>
    <n v="2018"/>
    <n v="3990185"/>
    <s v="014/2018-087/2019-096/2019"/>
    <n v="20886320"/>
    <s v="DEYANIRA QUINTERO HERNANDEZ"/>
  </r>
  <r>
    <n v="1"/>
    <n v="106798"/>
    <s v="21   EQUIPO Y MAQUINARIA PARA COMPUTACION"/>
    <x v="4"/>
    <n v="0"/>
    <s v="COMPUTADOR IMAC D25WC0G4J1GN"/>
    <n v="2018"/>
    <n v="7060581"/>
    <s v="010/2018-221/2019"/>
    <n v="52516419"/>
    <s v="MARTHA PATRICIA AGUILAR COPETE"/>
  </r>
  <r>
    <n v="1"/>
    <n v="106799"/>
    <s v="21   EQUIPO Y MAQUINARIA PARA COMPUTACION"/>
    <x v="4"/>
    <n v="0"/>
    <s v="ESCANER FUJITSU SERIAL NO. A3RDC09463"/>
    <n v="2018"/>
    <n v="2295293.79"/>
    <s v="052/2018-088/2019"/>
    <n v="80727048"/>
    <s v="DANIEL ANDRES MELO"/>
  </r>
  <r>
    <n v="1"/>
    <n v="106800"/>
    <s v="21   EQUIPO Y MAQUINARIA PARA COMPUTACION"/>
    <x v="4"/>
    <n v="0"/>
    <s v="ESCANER FUJITSU SERIAL NO. A3RDC09466"/>
    <n v="2018"/>
    <n v="2295293.79"/>
    <s v="053/2018"/>
    <n v="80217720"/>
    <s v="FREDY ELIECER VELASQUEZ AMORTEGUI"/>
  </r>
  <r>
    <n v="1"/>
    <n v="106801"/>
    <s v="07   EQUIPO Y MAQUINARIA PARA COMUNICACIÓN Y COMPUTACIÓN"/>
    <x v="8"/>
    <n v="2018155001"/>
    <s v="PARLANTES PARA PANTALLAS INDUSTRIALES"/>
    <n v="2018"/>
    <n v="2092907"/>
    <s v="050/2018-148/2019"/>
    <n v="79970030"/>
    <s v="JULIO CESAR GUEVARA RODRIGUEZ"/>
  </r>
  <r>
    <n v="1"/>
    <n v="106802"/>
    <s v="07   EQUIPO Y MAQUINARIA PARA COMUNICACIÓN Y COMPUTACIÓN"/>
    <x v="8"/>
    <n v="2018155002"/>
    <s v="PARLANTES PARA PANTALLAS INDUSTRIALES"/>
    <n v="2018"/>
    <n v="2092907"/>
    <s v="050/2018-148/2019"/>
    <n v="79970030"/>
    <s v="JULIO CESAR GUEVARA RODRIGUEZ"/>
  </r>
  <r>
    <n v="1"/>
    <n v="106803"/>
    <s v="07   EQUIPO Y MAQUINARIA PARA COMUNICACIÓN Y COMPUTACIÓN"/>
    <x v="8"/>
    <n v="2018155003"/>
    <s v="PARLANTES PARA PANTALLAS INDUSTRIALES"/>
    <n v="2018"/>
    <n v="2092907"/>
    <s v="70/2018-147/2019"/>
    <n v="77970630"/>
    <s v="JULIO CESAR GUEVARA RODRIGUEZ"/>
  </r>
  <r>
    <n v="1"/>
    <n v="106804"/>
    <s v="07   EQUIPO Y MAQUINARIA PARA COMUNICACIÓN Y COMPUTACIÓN"/>
    <x v="8"/>
    <n v="2018155004"/>
    <s v="PARLANTES PARA PANTALLAS INDUSTRIALES"/>
    <n v="2018"/>
    <n v="2092907"/>
    <s v="70/2018-147/2019"/>
    <n v="77970630"/>
    <s v="JULIO CESAR GUEVARA RODRIGUEZ"/>
  </r>
  <r>
    <n v="1"/>
    <n v="106805"/>
    <s v="07   EQUIPO Y MAQUINARIA PARA COMUNICACIÓN Y COMPUTACIÓN"/>
    <x v="8"/>
    <n v="2018155005"/>
    <s v="PARLANTES PARA PANTALLAS INDUSTRIALES"/>
    <n v="2018"/>
    <n v="2092907"/>
    <s v="70/2018-147/2019"/>
    <n v="77970630"/>
    <s v="JULIO CESAR GUEVARA RODRIGUEZ"/>
  </r>
  <r>
    <n v="1"/>
    <n v="106806"/>
    <s v="07   EQUIPO Y MAQUINARIA PARA COMUNICACIÓN Y COMPUTACIÓN"/>
    <x v="8"/>
    <n v="2018155006"/>
    <s v="PARLANTES PARA PANTALLAS INDUSTRIALES"/>
    <n v="2018"/>
    <n v="2092907"/>
    <s v="70/2018-147/2019"/>
    <n v="77970630"/>
    <s v="JULIO CESAR GUEVARA RODRIGUEZ"/>
  </r>
  <r>
    <n v="1"/>
    <n v="106807"/>
    <s v="07   EQUIPO Y MAQUINARIA PARA COMUNICACIÓN Y COMPUTACIÓN"/>
    <x v="8"/>
    <n v="2018155007"/>
    <s v="PARLANTES PARA PANTALLAS INDUSTRIALES"/>
    <n v="2018"/>
    <n v="2092907"/>
    <s v="70/2018-147/2019"/>
    <n v="77970630"/>
    <s v="JULIO CESAR GUEVARA RODRIGUEZ"/>
  </r>
  <r>
    <n v="1"/>
    <n v="106808"/>
    <s v="07   EQUIPO Y MAQUINARIA PARA COMUNICACIÓN Y COMPUTACIÓN"/>
    <x v="8"/>
    <n v="2018155008"/>
    <s v="PARLANTES PARA PANTALLAS INDUSTRIALES"/>
    <n v="2018"/>
    <n v="2092907"/>
    <s v="70/2018-147/2019"/>
    <n v="77970630"/>
    <s v="JULIO CESAR GUEVARA RODRIGUEZ"/>
  </r>
  <r>
    <n v="1"/>
    <n v="106809"/>
    <s v="07   EQUIPO Y MAQUINARIA PARA COMUNICACIÓN Y COMPUTACIÓN"/>
    <x v="8"/>
    <n v="2018155009"/>
    <s v="PARLANTES PARA PANTALLAS INDUSTRIALES"/>
    <n v="2018"/>
    <n v="2092907"/>
    <s v="70/2018-147/2019"/>
    <n v="77970630"/>
    <s v="JULIO CESAR GUEVARA RODRIGUEZ"/>
  </r>
  <r>
    <n v="1"/>
    <n v="106810"/>
    <s v="07   EQUIPO Y MAQUINARIA PARA COMUNICACIÓN Y COMPUTACIÓN"/>
    <x v="8"/>
    <n v="2018155010"/>
    <s v="PARLANTES PARA PANTALLAS INDUSTRIALES"/>
    <n v="2018"/>
    <n v="2092907"/>
    <s v="70/2018-147/2019"/>
    <n v="77970630"/>
    <s v="JULIO CESAR GUEVARA RODRIGUEZ"/>
  </r>
  <r>
    <n v="1"/>
    <n v="106811"/>
    <s v="07   EQUIPO Y MAQUINARIA PARA COMUNICACIÓN Y COMPUTACIÓN"/>
    <x v="8"/>
    <n v="2018155011"/>
    <s v="PARLANTES PARA PANTALLAS INDUSTRIALES"/>
    <n v="2018"/>
    <n v="2092907"/>
    <s v="70/2018-147/2019"/>
    <n v="77970630"/>
    <s v="JULIO CESAR GUEVARA RODRIGUEZ"/>
  </r>
  <r>
    <n v="1"/>
    <n v="106812"/>
    <s v="07   EQUIPO Y MAQUINARIA PARA COMUNICACIÓN Y COMPUTACIÓN"/>
    <x v="8"/>
    <n v="2018155012"/>
    <s v="PARLANTES PARA PANTALLAS INDUSTRIALES"/>
    <n v="2018"/>
    <n v="2092907"/>
    <s v="70/2018-147/2019"/>
    <n v="77970630"/>
    <s v="JULIO CESAR GUEVARA RODRIGUEZ"/>
  </r>
  <r>
    <n v="1"/>
    <n v="106813"/>
    <s v="07   EQUIPO Y MAQUINARIA PARA COMUNICACIÓN Y COMPUTACIÓN"/>
    <x v="8"/>
    <n v="2018155013"/>
    <s v="PARLANTES PARA PANTALLAS INDUSTRIALES"/>
    <n v="2018"/>
    <n v="2092907"/>
    <s v="70/2018-147/2019"/>
    <n v="77970630"/>
    <s v="JULIO CESAR GUEVARA RODRIGUEZ"/>
  </r>
  <r>
    <n v="1"/>
    <n v="106814"/>
    <s v="07   EQUIPO Y MAQUINARIA PARA COMUNICACIÓN Y COMPUTACIÓN"/>
    <x v="8"/>
    <n v="2018155014"/>
    <s v="PARLANTES PARA PANTALLAS INDUSTRIALES"/>
    <n v="2018"/>
    <n v="2092907"/>
    <s v="70/2018-147/2019"/>
    <n v="77970630"/>
    <s v="JULIO CESAR GUEVARA RODRIGUEZ"/>
  </r>
  <r>
    <n v="1"/>
    <n v="106815"/>
    <s v="24   SISTEMAS DE PROGRAMACIÓN"/>
    <x v="13"/>
    <n v="0"/>
    <s v="LICENCIA ADOBE VIP CREATIVE CLOUD FOR TEAMS ALL APPS MULTIPLE PLATAFORMS 12 MESES 1 USUARIO"/>
    <n v="2018"/>
    <n v="3200000"/>
    <s v="013/2018-084/2018"/>
    <n v="1020761601"/>
    <s v="MARIANA RAMIREZ DUQUE"/>
  </r>
  <r>
    <n v="1"/>
    <n v="106816"/>
    <s v="24   SISTEMAS DE PROGRAMACIÓN"/>
    <x v="13"/>
    <n v="0"/>
    <s v="LICENCIA ADOBE VIP CREATIVE CLOUD FOR TEAMS ALL APPS MULTIPLE PLATAFORMS 12 MESES 1 USUARIO"/>
    <n v="2018"/>
    <n v="3200000"/>
    <s v="013/2018-085/2018/025-2019"/>
    <n v="80801224"/>
    <s v="RHON EDSON JOSE LOPEZ RAMIREZ"/>
  </r>
  <r>
    <n v="1"/>
    <n v="106817"/>
    <s v="24   SISTEMAS DE PROGRAMACIÓN"/>
    <x v="13"/>
    <n v="0"/>
    <s v="LICENCIA ADOBE VIP CREATIVE CLOUD FOR TEAMS ALL APPS MULTIPLE PLATAFORMS 12 MESES 1 USUARIO"/>
    <n v="2018"/>
    <n v="3200000"/>
    <s v="013/2018 - 086/2018"/>
    <n v="80006049"/>
    <s v="FERNEY SAAVEDRA ESTRADA"/>
  </r>
  <r>
    <n v="1"/>
    <n v="106818"/>
    <s v="24   SISTEMAS DE PROGRAMACIÓN"/>
    <x v="13"/>
    <n v="0"/>
    <s v="LICENCIA ADOBE VIP CREATIVE CLOUD FOR TEAMS ALL APPS MULTIPLE PLATAFORMS 12 MESES 1 USUARIO"/>
    <n v="2018"/>
    <n v="3200000"/>
    <s v="013/2018-115/2018-221/2019"/>
    <n v="52516419"/>
    <s v="MARTHA PATRICIA AGUILAR COPETE"/>
  </r>
  <r>
    <n v="1"/>
    <n v="106819"/>
    <s v="24   SISTEMAS DE PROGRAMACIÓN"/>
    <x v="13"/>
    <n v="0"/>
    <s v="CCE93206 ARCGIS FOR DESKTOP STANDARD SINGLE USE LICENSE"/>
    <n v="2018"/>
    <n v="20128562.66"/>
    <s v="089/2018"/>
    <n v="79306337"/>
    <s v="JUAN CARLOS ALBA ALBARRACIN"/>
  </r>
  <r>
    <n v="1"/>
    <n v="106820"/>
    <s v="24   SISTEMAS DE PROGRAMACIÓN"/>
    <x v="13"/>
    <n v="0"/>
    <s v="CCE93206 ARCGIS FOR DESKTOP STANDARD SINGLE USE LICENSE"/>
    <n v="2018"/>
    <n v="20128562.66"/>
    <s v="089/2018"/>
    <n v="79306337"/>
    <s v="JUAN CARLOS ALBA ALBARRACIN"/>
  </r>
  <r>
    <n v="1"/>
    <n v="106821"/>
    <s v="24   SISTEMAS DE PROGRAMACIÓN"/>
    <x v="13"/>
    <n v="0"/>
    <s v="CCE93206 ARCGIS FOR DESKTOP STANDARD SINGLE USE LICENSE"/>
    <n v="2018"/>
    <n v="20128562.66"/>
    <s v="089/2018"/>
    <n v="79306337"/>
    <s v="JUAN CARLOS ALBA ALBARRACIN"/>
  </r>
  <r>
    <n v="1"/>
    <n v="106822"/>
    <s v="24   SISTEMAS DE PROGRAMACIÓN"/>
    <x v="13"/>
    <n v="0"/>
    <s v="CCE153148-5 ARCGIS ONLINE USUSARIOS NOMBRADOS NIVEL 2 TERM LIC. INCLUYE 5 USUARIOS, 2500 CREDITOS"/>
    <n v="2018"/>
    <n v="9110055.6999999993"/>
    <s v="089/2018"/>
    <n v="79306337"/>
    <s v="JUAN CARLOS ALBA ALBARRACIN"/>
  </r>
  <r>
    <n v="1"/>
    <n v="106825"/>
    <s v="21   EQUIPO Y MAQUINARIA PARA COMPUTACION"/>
    <x v="4"/>
    <n v="0"/>
    <s v="PLOTTER MULTIFUNCIONAL CON SERVICIO E INSTALACION"/>
    <n v="2018"/>
    <n v="19310336"/>
    <s v="080/2018-019/2019-036/2019-040/2019"/>
    <n v="52516419"/>
    <s v="MARTHA PATRICIA AGUILAR COPETE"/>
  </r>
  <r>
    <n v="1"/>
    <n v="106826"/>
    <s v="07   EQUIPO Y MAQUINARIA PARA COMUNICACIÓN Y COMPUTACIÓN"/>
    <x v="8"/>
    <n v="2018155007"/>
    <s v="MONITOR TOUCH PLUS LED ANDROID 55&quot;, CON EXTENSOR USB, SOPORTE E INSTALACION SERIE V70180300024"/>
    <n v="2018"/>
    <n v="15780625.83"/>
    <s v="73/2018"/>
    <n v="38559759"/>
    <s v="MARCELA ROCIO MARQUEZ ARENAS"/>
  </r>
  <r>
    <n v="1"/>
    <n v="106827"/>
    <s v="07   EQUIPO Y MAQUINARIA PARA COMUNICACIÓN Y COMPUTACIÓN"/>
    <x v="8"/>
    <n v="2018155007"/>
    <s v="MONITOR TOUCH 65&quot; CON SOPORTE, EXTENSOR USB E INSTALACION SERIE V25180200301"/>
    <n v="2018"/>
    <n v="19524098.439999998"/>
    <s v="77/2018-SIK 265/2018"/>
    <n v="31793228"/>
    <s v="JULIANA RUIZ OSORIO"/>
  </r>
  <r>
    <n v="1"/>
    <n v="106828"/>
    <s v="07   EQUIPO Y MAQUINARIA PARA COMUNICACIÓN Y COMPUTACIÓN"/>
    <x v="8"/>
    <n v="2018155007"/>
    <s v="PROYECTOR WXGA, CON SOPORTE, TELON, CABLE HDMI, SOPORTE PROYECTOR TUBULAR, PG703W SERIE V2U173701047"/>
    <n v="2018"/>
    <n v="3759325.87"/>
    <s v="098/2018-018/2019"/>
    <n v="3055560"/>
    <s v="GELBERT HUMBERTO CIFUENTES ROMERO"/>
  </r>
  <r>
    <n v="1"/>
    <n v="106829"/>
    <s v="07   EQUIPO Y MAQUINARIA PARA COMUNICACIÓN Y COMPUTACIÓN"/>
    <x v="8"/>
    <n v="2018155007"/>
    <s v="WXGA DLP Projector, 1280 x 800, 3,600 Lumens, connectivities includes HDMI, VGA, Composite Video, Mini USB, RS232, 4.89 lbs net. CON CONVERSOR VGA, INSTALACION V0T174903078"/>
    <n v="2018"/>
    <n v="2661306.94"/>
    <s v="207/2019"/>
    <n v="79322114"/>
    <s v="ALVARO HERNANDO RODRIGUEZ MORALES"/>
  </r>
  <r>
    <n v="1"/>
    <n v="106830"/>
    <s v="07   EQUIPO Y MAQUINARIA PARA COMUNICACIÓN Y COMPUTACIÓN"/>
    <x v="15"/>
    <n v="2018155007"/>
    <s v="WXGA DLP Projector, 1280 x 800, 3,600 Lumens, connectivities includes HDMI, VGA, Composite Video, Mini USB, RS232, 4.89 lbs net. CON CONVERSOR VGA, INSTALACION VSERIE V0174903037"/>
    <n v="2018"/>
    <n v="2661306.94"/>
    <s v="72/2018-198/2019"/>
    <n v="7932590"/>
    <s v="JUAN HERNANDO LIZARAZO JARA"/>
  </r>
  <r>
    <n v="1"/>
    <n v="106831"/>
    <s v="07   EQUIPO Y MAQUINARIA PARA COMUNICACIÓN Y COMPUTACIÓN"/>
    <x v="8"/>
    <n v="2018155007"/>
    <s v="WXGA DLP Projector, 1280 x 800, 3,600 Lumens, connectivities includes HDMI, VGA, Composite Video, Mini USB, RS232, 4.89 lbs net. SERIE V0T174903051"/>
    <n v="2018"/>
    <n v="1854174.92"/>
    <s v="71/2018"/>
    <n v="52965163"/>
    <s v="KAREN VIVIVANA MORA"/>
  </r>
  <r>
    <n v="1"/>
    <n v="106832"/>
    <s v="07   EQUIPO Y MAQUINARIA PARA COMUNICACIÓN Y COMPUTACIÓN"/>
    <x v="8"/>
    <n v="2018155007"/>
    <s v="Pantallas de 49&quot; y 450 nits de brillo, panel de tecnología IPS, resolución FHD (1920 x1080), SOPORTE SERVICIO E INSTALACION CENTRO MONITOREO SERIE MJ056ZTH"/>
    <n v="2018"/>
    <n v="4019034.7199999997"/>
    <s v="083/2018-292/2018"/>
    <n v="19192111"/>
    <s v="ALVARO VILLATE SUPELANO"/>
  </r>
  <r>
    <n v="1"/>
    <n v="106833"/>
    <s v="07   EQUIPO Y MAQUINARIA PARA COMUNICACIÓN Y COMPUTACIÓN"/>
    <x v="8"/>
    <n v="2018155007"/>
    <s v="Pantallas de 49&quot; y 450 nits de brillo, panel de tecnología IPS, resolución FHD (1920 x1080), SOPORTE SERVICIO E INSTALACION CENTRO MONITOREO SERIE MJ056ZUO"/>
    <n v="2018"/>
    <n v="4019034.7199999997"/>
    <s v="081/2018-291/2018"/>
    <n v="19192111"/>
    <s v="ALVARO VILLATE SUPELANO"/>
  </r>
  <r>
    <n v="1"/>
    <n v="106834"/>
    <s v="07   EQUIPO Y MAQUINARIA PARA COMUNICACIÓN Y COMPUTACIÓN"/>
    <x v="8"/>
    <n v="2018155007"/>
    <s v="Pantallas de 49&quot; y 450 nits de brillo, panel de tecnología IPS, resolución FHD (1920 x1080), SOPORTE SERVICIO E INSTALACION CENTRO MONITOREO SERIE MJ056ZTA"/>
    <n v="2018"/>
    <n v="4019034.7199999997"/>
    <s v="082/2018-293/2018"/>
    <n v="19192111"/>
    <s v="ALVARO VILLATE SUPELANO"/>
  </r>
  <r>
    <n v="1"/>
    <n v="106835"/>
    <s v="07   EQUIPO Y MAQUINARIA PARA COMUNICACIÓN Y COMPUTACIÓN"/>
    <x v="8"/>
    <n v="2018155007"/>
    <s v="NANO PC Plataforma de alto desempeño de 5ta generación"/>
    <n v="2018"/>
    <n v="3691073.15"/>
    <s v="094/2018-293/2018"/>
    <n v="19192111"/>
    <s v="ALVARO VILLATE SUPELANO"/>
  </r>
  <r>
    <n v="1"/>
    <n v="106836"/>
    <s v="07   EQUIPO Y MAQUINARIA PARA COMUNICACIÓN Y COMPUTACIÓN"/>
    <x v="8"/>
    <n v="2018155007"/>
    <s v="NANO PC Plataforma de alto desempeño de 5ta generación"/>
    <n v="2018"/>
    <n v="3691073.15"/>
    <s v="095/2018-291/2018"/>
    <n v="19192111"/>
    <s v="ALVARO  VILLATE SUPELANO"/>
  </r>
  <r>
    <n v="1"/>
    <n v="106837"/>
    <s v="07   EQUIPO Y MAQUINARIA PARA COMUNICACIÓN Y COMPUTACIÓN"/>
    <x v="8"/>
    <n v="2018155007"/>
    <s v="NANO PC Plataforma de alto desempeño de 5ta generación"/>
    <n v="2018"/>
    <n v="3691073.15"/>
    <s v="093/2018-292/2018"/>
    <n v="19192111"/>
    <s v="ALVARO VILLATE SUPELANO"/>
  </r>
  <r>
    <n v="1"/>
    <n v="106838"/>
    <s v="07   EQUIPO Y MAQUINARIA PARA COMUNICACIÓN Y COMPUTACIÓN"/>
    <x v="8"/>
    <n v="2018155007"/>
    <s v="PLAYER NUC5CPYH + Cables, VDM CLIENTE"/>
    <n v="2018"/>
    <n v="1988292.5299999998"/>
    <s v="098/2018-018/2019"/>
    <n v="3055560"/>
    <s v="GELBERT HUMBERTO CIFUENTES ROMERO"/>
  </r>
  <r>
    <n v="1"/>
    <n v="106839"/>
    <s v="07   EQUIPO Y MAQUINARIA PARA COMUNICACIÓN Y COMPUTACIÓN"/>
    <x v="8"/>
    <n v="2018155007"/>
    <s v="PLAYER NUC5CPYH + Cables, VDM CLIENTE"/>
    <n v="2018"/>
    <n v="1988292.5299999998"/>
    <s v="168/2018"/>
    <n v="52516419"/>
    <s v="MARTHA PATRICIA AGUILAR COPETE"/>
  </r>
  <r>
    <n v="1"/>
    <n v="106840"/>
    <s v="07   EQUIPO Y MAQUINARIA PARA COMUNICACIÓN Y COMPUTACIÓN"/>
    <x v="8"/>
    <n v="2018155007"/>
    <s v="PLAYER NUC5CPYH + Cables, VDM CLIENTE"/>
    <n v="2018"/>
    <n v="1988292.5299999998"/>
    <s v="166/2018"/>
    <n v="52703963"/>
    <s v="DIANA PAOLA MUÑOZ GARCÍA"/>
  </r>
  <r>
    <n v="1"/>
    <n v="106841"/>
    <s v="07   EQUIPO Y MAQUINARIA PARA COMUNICACIÓN Y COMPUTACIÓN"/>
    <x v="8"/>
    <n v="2018155007"/>
    <s v="PLAYER NUC5CPYH + Cables, VDM CLIENTE"/>
    <n v="2018"/>
    <n v="1988292.5299999998"/>
    <s v="166/2018"/>
    <n v="52703963"/>
    <s v="DIANA PAOLA MUÑOZ GARCÍA"/>
  </r>
  <r>
    <n v="1"/>
    <n v="106842"/>
    <s v="07   EQUIPO Y MAQUINARIA PARA COMUNICACIÓN Y COMPUTACIÓN"/>
    <x v="8"/>
    <n v="2018155007"/>
    <s v="Monitor Industrial 55&quot; , CABLE HDMI, CABLE VGA, CABLE DE RED, SOPORTE, INSTALACION, VDM CLIENTE SERIE 802RMAQ27016"/>
    <n v="2018"/>
    <n v="3762804.8000000003"/>
    <s v="166/2018"/>
    <n v="52703963"/>
    <s v="DIANA PAOLA MUÑOZ GARCÍA"/>
  </r>
  <r>
    <n v="1"/>
    <n v="106843"/>
    <s v="07   EQUIPO Y MAQUINARIA PARA COMUNICACIÓN Y COMPUTACIÓN"/>
    <x v="8"/>
    <n v="2018155007"/>
    <s v="Monitor Industrial 55&quot; , CABLE HDMI, CABLE VGA, CABLE DE RED, SOPORTE, INSTALACION, VDM CLIENTE SERIE 802RMWV27017"/>
    <n v="2018"/>
    <n v="3762804.8000000003"/>
    <s v="059/2018-096/2018-018/2019"/>
    <n v="3055560"/>
    <s v="GELBERT HUMBERTO CIFUENTES ROMERO"/>
  </r>
  <r>
    <n v="1"/>
    <n v="106844"/>
    <s v="07   EQUIPO Y MAQUINARIA PARA COMUNICACIÓN Y COMPUTACIÓN"/>
    <x v="8"/>
    <n v="2018155007"/>
    <s v="Monitor Industrial 55&quot; , CABLE HDMI, CABLE VGA, CABLE DE RED, SOPORTE, INSTALACION, VDM CLIENTE SERIE 802RMNE27015"/>
    <n v="2018"/>
    <n v="3762804.8000000003"/>
    <s v="059/2018-167/2018"/>
    <n v="52516419"/>
    <s v="MARTHA PATRICIA AGUILAR COPETE"/>
  </r>
  <r>
    <n v="1"/>
    <n v="106845"/>
    <s v="07   EQUIPO Y MAQUINARIA PARA COMUNICACIÓN Y COMPUTACIÓN"/>
    <x v="8"/>
    <n v="2018155007"/>
    <s v="Monitor Industrial 55&quot; , CABLE HDMI, CABLE VGA, CABLE DE RED, SOPORTE, INSTALACION, VDM CLIENTE SERIE 802RMEN26964"/>
    <n v="2018"/>
    <n v="3762804.8000000003"/>
    <s v="166/2018"/>
    <n v="52703963"/>
    <s v="DIANA PAOLA MUÑOZ GARCÍA"/>
  </r>
  <r>
    <n v="1"/>
    <n v="106846"/>
    <s v="08   EQUIPO Y MAQUINARIA PARA CONSTRUCCION INDUSTRIA Y LABORES"/>
    <x v="5"/>
    <s v="2018i245"/>
    <s v="VIBRO COMPACTADORES CATERPILLAR CC34B OXC300182 PA000423, 4-VCB-08"/>
    <n v="2018"/>
    <n v="192500000"/>
    <s v="129/2018-163/2019"/>
    <s v="860025353-3"/>
    <s v="SINTRAUNIOBRAS- LEONARDO MARTINEZ"/>
  </r>
  <r>
    <n v="1"/>
    <n v="106847"/>
    <s v="08   EQUIPO Y MAQUINARIA PARA CONSTRUCCION INDUSTRIA Y LABORES"/>
    <x v="5"/>
    <s v="2018i245"/>
    <s v="VIBRO COMPACTADORES CATERPILLAR CC34B OXC300181 PA000422, 4-VCB-07"/>
    <n v="2018"/>
    <n v="192500000"/>
    <s v="100/2018"/>
    <n v="19456893"/>
    <s v="SEGUNDO BLANCO PELAYO"/>
  </r>
  <r>
    <n v="1"/>
    <n v="106848"/>
    <s v="08   EQUIPO Y MAQUINARIA PARA CONSTRUCCION INDUSTRIA Y LABORES"/>
    <x v="5"/>
    <s v="2018i245"/>
    <s v="VIBRO COMPACTADORES CATERPILLAR CC34B OXC300180 PA000427, 4-VCB-06"/>
    <n v="2018"/>
    <n v="192500000"/>
    <s v="099/2018"/>
    <s v="860025353-3"/>
    <s v="SINTRAUNIOBRAS/ RICARDO SUAREZ"/>
  </r>
  <r>
    <n v="1"/>
    <n v="106849"/>
    <s v="08   EQUIPO Y MAQUINARIA PARA CONSTRUCCION INDUSTRIA Y LABORES"/>
    <x v="5"/>
    <s v="2018i245"/>
    <s v="VIBRO COMPACTADORES CATERPILLAR CC34B OXC300179 PA000428, 4-VCB-05"/>
    <n v="2018"/>
    <n v="192500000"/>
    <s v="097/2017"/>
    <n v="1023873211"/>
    <s v="JHON FREDY SANCHEZ LIBERATO"/>
  </r>
  <r>
    <n v="1"/>
    <n v="106850"/>
    <s v="21   EQUIPO Y MAQUINARIA PARA COMPUTACION"/>
    <x v="4"/>
    <s v="2018I260 -1"/>
    <s v="COMPUTADOR IMAC D25WC0G4J1GN"/>
    <n v="2018"/>
    <n v="7060581"/>
    <s v="087/2018-sik 199/2018/025-201+9"/>
    <n v="80801224"/>
    <s v="RHON EDSON JOSE LOPEZ RAMIREZ"/>
  </r>
  <r>
    <n v="1"/>
    <n v="106851"/>
    <s v="21   EQUIPO Y MAQUINARIA PARA COMPUTACION"/>
    <x v="4"/>
    <s v="2018I260-2"/>
    <s v="COMPUTADOR IMAC D25WC0G4J1GN"/>
    <n v="2018"/>
    <n v="7060581"/>
    <s v="088/2018"/>
    <n v="1020761601"/>
    <s v="MARIANA RAMIREZ DUQUE"/>
  </r>
  <r>
    <n v="1"/>
    <n v="106852"/>
    <s v="21   EQUIPO Y MAQUINARIA PARA COMPUTACION"/>
    <x v="4"/>
    <s v="2018I262"/>
    <s v="HARDWARE PLUS 24X7 FORTICARE AND FORTIGUARD UTM PROTECTION FG-100D-BDL-950-12"/>
    <n v="2018"/>
    <n v="9118241.7200000007"/>
    <s v="90/2018"/>
    <n v="73578272"/>
    <s v="JOSE GABRIEL GUERRA ALMENDRALES"/>
  </r>
  <r>
    <n v="1"/>
    <n v="106853"/>
    <s v="21   EQUIPO Y MAQUINARIA PARA COMPUTACION"/>
    <x v="4"/>
    <s v="2018I262"/>
    <s v="X440-62 24 10/100/1000BASE-T POE+, 4 SFP combo, 4 1 GbE unpopulated SFP upgradable to 10GbE SFP+, 1 Fixed AC PSU, 1 RPS port extreme XOS edge license/16533"/>
    <n v="2018"/>
    <n v="4210119.62"/>
    <s v="90/2018"/>
    <n v="73578272"/>
    <s v="JOSE GABRIEL GUERRA ALMENDRALES"/>
  </r>
  <r>
    <n v="1"/>
    <n v="106854"/>
    <s v="21   EQUIPO Y MAQUINARIA PARA COMPUTACION"/>
    <x v="4"/>
    <s v="2018I262"/>
    <s v="PROCESADOR I7 - XEON SUPERIOR A 2GHZ 8 NUCLEOS, DISCO DURO 3TB, 3 TARJETAS DE RED GB ETHERNET, con soporte IPV6 RAM 16GB/JM -server"/>
    <n v="2018"/>
    <n v="6287513.3300000001"/>
    <s v="90/2018"/>
    <n v="73578272"/>
    <s v="JOSE GABRIEL GUERRA ALMENDRALES"/>
  </r>
  <r>
    <n v="1"/>
    <n v="106855"/>
    <s v="24   SISTEMAS DE PROGRAMACIÓN"/>
    <x v="13"/>
    <s v="2018I262"/>
    <s v="windows server 2012/Nexsys -Licence WSUS"/>
    <n v="2018"/>
    <n v="3050891.42"/>
    <s v="90/2018"/>
    <n v="73578272"/>
    <s v="JOSE GABRIEL GUERRA ALMENDRALES"/>
  </r>
  <r>
    <n v="1"/>
    <n v="103698"/>
    <s v="08   EQUIPO Y MAQUINARIA PARA CONSTRUCCION INDUSTRIA Y LABORES"/>
    <x v="5"/>
    <s v="20170404I146/4VHD01"/>
    <s v="VIBROCOMPACTADOR TIPO MIXTO (TANDEM NEUMATICOS)  HAMM HD 14 VT SERIAL NO. H2013553 NO. INTERNO 4VHD01"/>
    <n v="2017"/>
    <n v="168200000"/>
    <n v="0"/>
    <n v="79294129"/>
    <s v="HUGO CASTILLO SANTANA"/>
  </r>
  <r>
    <n v="1"/>
    <n v="106513"/>
    <s v="14   HERRAMIENTAS Y ACCESORIOS"/>
    <x v="1"/>
    <s v="20170830I296-01"/>
    <s v="KIT ESTACIONARIO PARA CONTROL DE DERRAMES "/>
    <n v="2017"/>
    <n v="2261000"/>
    <s v="15/2019"/>
    <n v="79332590"/>
    <s v="JUAN HERNANDO LIZARAZO JARA"/>
  </r>
  <r>
    <n v="1"/>
    <n v="106514"/>
    <s v="14   HERRAMIENTAS Y ACCESORIOS"/>
    <x v="1"/>
    <s v="20170830I296-02"/>
    <s v="KIT ESTACIONARIO PARA CONTROL DE DERRAMES (IGUAL ANTERIOR)"/>
    <n v="2017"/>
    <n v="2261000"/>
    <s v="15/2019"/>
    <n v="79332590"/>
    <s v="JUAN HERNANDO LIZARAZO JARA"/>
  </r>
  <r>
    <n v="1"/>
    <n v="106515"/>
    <s v="14   HERRAMIENTAS Y ACCESORIOS"/>
    <x v="1"/>
    <s v="20170830I296-03"/>
    <s v="KIT ESTACIONARIO PARA CONTROL DE DERRAMES (IGUAL ANTERIOR)"/>
    <n v="2017"/>
    <n v="2261000"/>
    <s v="15/2019"/>
    <n v="79332590"/>
    <s v="JUAN HERNANDO LIZARAZO JARA"/>
  </r>
  <r>
    <n v="1"/>
    <n v="106519"/>
    <s v="08   EQUIPO Y MAQUINARIA PARA CONSTRUCCION INDUSTRIA Y LABORES"/>
    <x v="5"/>
    <s v="20170925I31701"/>
    <s v="SILO PARA ALMACENAMIENTO DE CEMENTO CON CAPACIDAD DE 65 TONELADAS"/>
    <n v="2017"/>
    <n v="119654000"/>
    <s v="156/2018"/>
    <n v="3055560"/>
    <s v="GELBERT HUMBERTO CIFUENTES ROMERO"/>
  </r>
  <r>
    <n v="1"/>
    <n v="106856"/>
    <s v="14   HERRAMIENTAS Y ACCESORIOS"/>
    <x v="16"/>
    <s v="2018i333"/>
    <s v="KIT ESTACIONARIO PARA CONTROL DE DERRAMES "/>
    <n v="2018"/>
    <n v="1662638"/>
    <n v="0"/>
    <n v="79332590"/>
    <s v="JUAN HERNANDO LIZARAZO JARA"/>
  </r>
  <r>
    <n v="1"/>
    <n v="106857"/>
    <s v="14   HERRAMIENTAS Y ACCESORIOS"/>
    <x v="16"/>
    <s v="2018i333"/>
    <s v="KIT ESTACIONARIO PARA CONTROL DE DERRAMES "/>
    <n v="2018"/>
    <n v="1662638"/>
    <n v="0"/>
    <n v="79332590"/>
    <s v="JUAN HERNANDO LIZARAZO JARA"/>
  </r>
  <r>
    <n v="1"/>
    <n v="106858"/>
    <s v="14   HERRAMIENTAS Y ACCESORIOS"/>
    <x v="16"/>
    <s v="2018i333"/>
    <s v="KIT ESTACIONARIO PARA CONTROL DE DERRAMES "/>
    <n v="2018"/>
    <n v="1662638"/>
    <n v="0"/>
    <n v="79332590"/>
    <s v="JUAN HERNANDO LIZARAZO JARA"/>
  </r>
  <r>
    <n v="1"/>
    <n v="106859"/>
    <s v="14   HERRAMIENTAS Y ACCESORIOS"/>
    <x v="16"/>
    <s v="2018i333"/>
    <s v="KIT ESTACIONARIO PARA CONTROL DE DERRAMES "/>
    <n v="2018"/>
    <n v="1662638"/>
    <n v="0"/>
    <n v="79332590"/>
    <s v="JUAN HERNANDO LIZARAZO JARA"/>
  </r>
  <r>
    <n v="1"/>
    <n v="106860"/>
    <s v="14   HERRAMIENTAS Y ACCESORIOS"/>
    <x v="16"/>
    <s v="2018i333"/>
    <s v="KIT ESTACIONARIO PARA CONTROL DE DERRAMES "/>
    <n v="2018"/>
    <n v="1662638"/>
    <n v="0"/>
    <n v="79332590"/>
    <s v="JUAN HERNANDO LIZARAZO JARA"/>
  </r>
  <r>
    <n v="1"/>
    <n v="106861"/>
    <s v="14   HERRAMIENTAS Y ACCESORIOS"/>
    <x v="16"/>
    <s v="2018i333"/>
    <s v="KIT ESTACIONARIO PARA CONTROL DE DERRAMES "/>
    <n v="2018"/>
    <n v="1662638"/>
    <n v="0"/>
    <n v="79332590"/>
    <s v="JUAN HERNANDO LIZARAZO JARA"/>
  </r>
  <r>
    <n v="1"/>
    <n v="106862"/>
    <s v="13   EQUIPOS Y MAQUINARIA PARA TRANSPORTE TRACCIÓN Y ELEVACIÓN"/>
    <x v="11"/>
    <n v="0"/>
    <s v="CAMIONETA MITSUBISHI L200 4X4  DOBLECABINA PLACA OLO293 NO. INT. 2-CTM-29"/>
    <n v="2018"/>
    <n v="113631248.06999999"/>
    <s v="261/2018"/>
    <n v="79346569"/>
    <s v="DAGOBERTO BORDA RODRIGUEZ"/>
  </r>
  <r>
    <n v="1"/>
    <n v="106863"/>
    <s v="13   EQUIPOS Y MAQUINARIA PARA TRANSPORTE TRACCIÓN Y ELEVACIÓN"/>
    <x v="11"/>
    <n v="0"/>
    <s v="CAMIONETA MITSUBISHI L200 4X4  DOBLECABINA PLACA OLO408 NO. INT. 2-CTM-30"/>
    <n v="2018"/>
    <n v="113631248.06999999"/>
    <s v="263/2018-156/2019"/>
    <s v="860025353-3"/>
    <s v="SINTRAUNIOBRAS/ MARIO JAIME MIRANDA"/>
  </r>
  <r>
    <n v="1"/>
    <n v="106864"/>
    <s v="13   EQUIPOS Y MAQUINARIA PARA TRANSPORTE TRACCIÓN Y ELEVACIÓN"/>
    <x v="11"/>
    <n v="0"/>
    <s v="CAMIONETA MITSUBISHI L200 4X4  DOBLECABINA PLACA OLO409 NO. INT. 2-CTM-31"/>
    <n v="2018"/>
    <n v="113631248.06999999"/>
    <s v="260/2018"/>
    <n v="79818296"/>
    <s v="HUGO ERIBERTO RODRIGUEZ FAJARDO"/>
  </r>
  <r>
    <n v="1"/>
    <n v="106865"/>
    <s v="13   EQUIPOS Y MAQUINARIA PARA TRANSPORTE TRACCIÓN Y ELEVACIÓN"/>
    <x v="11"/>
    <n v="0"/>
    <s v="CAMIONETA MITSUBISHI L200 4X4  DOBLECABINA PLACA OLO410 NO. INT. 2-CTM-32"/>
    <n v="2018"/>
    <n v="113631248.06999999"/>
    <s v="259/2018"/>
    <n v="79327237"/>
    <s v="JOHN NEIRA PARRA"/>
  </r>
  <r>
    <n v="1"/>
    <n v="106866"/>
    <s v="13   EQUIPOS Y MAQUINARIA PARA TRANSPORTE TRACCIÓN Y ELEVACIÓN"/>
    <x v="11"/>
    <n v="0"/>
    <s v="CAMIONETA MITSUBISHI L200 4X4  DOBLECABINA PLACA OLO411 NO. INT. 2-CTM-33"/>
    <n v="2018"/>
    <n v="113631248.06999999"/>
    <s v="255/2018"/>
    <n v="79481968"/>
    <s v="OMAR MAURICIO RODRIGUEZ"/>
  </r>
  <r>
    <n v="1"/>
    <n v="106867"/>
    <s v="13   EQUIPOS Y MAQUINARIA PARA TRANSPORTE TRACCIÓN Y ELEVACIÓN"/>
    <x v="11"/>
    <n v="0"/>
    <s v="CAMIONETA MITSUBISHI L200 4X4  DOBLECABINA PLACA OLO412 NO. INT. 2-CTM-34"/>
    <n v="2018"/>
    <n v="113631248.06999999"/>
    <s v="258/2018"/>
    <n v="80807333"/>
    <s v="EDUARDO ALFONSO ACHARDY ARDILA"/>
  </r>
  <r>
    <n v="1"/>
    <n v="106870"/>
    <s v="13   EQUIPOS Y MAQUINARIA PARA TRANSPORTE TRACCIÓN Y ELEVACIÓN"/>
    <x v="11"/>
    <n v="0"/>
    <s v="CAMIONETA MITSUBISHI L200 4X4  DOBLECABINA PLACA OLO413 NO. INT. 2-CTM-35"/>
    <n v="2018"/>
    <n v="113631248.06999999"/>
    <s v="254/2018"/>
    <n v="53072682"/>
    <s v="LINA MARCELA GUTIERREZ MORENO"/>
  </r>
  <r>
    <n v="1"/>
    <n v="106868"/>
    <s v="13   EQUIPOS Y MAQUINARIA PARA TRANSPORTE TRACCIÓN Y ELEVACIÓN"/>
    <x v="11"/>
    <n v="0"/>
    <s v="CAMIONETA MITSUBISHI L200 4X4  DOBLECABINA PLACA OLO414 NO. INT. 2-CTM-36"/>
    <n v="2018"/>
    <n v="113631248.06999999"/>
    <s v="257/2018"/>
    <n v="80209252"/>
    <s v="JHON JAIRO OCHOA BEDOYA"/>
  </r>
  <r>
    <n v="1"/>
    <n v="106869"/>
    <s v="13   EQUIPOS Y MAQUINARIA PARA TRANSPORTE TRACCIÓN Y ELEVACIÓN"/>
    <x v="11"/>
    <n v="0"/>
    <s v="CAMIONETA MITSUBISHI L200 4X4  DOBLECABINA PLACA OLO415 NO. INT. 2-CTM-37"/>
    <n v="2018"/>
    <n v="113631248.06999999"/>
    <n v="0"/>
    <n v="79000293"/>
    <s v="ALEJANDRO MARTINEZ MORENO"/>
  </r>
  <r>
    <n v="1"/>
    <n v="106886"/>
    <s v="08   EQUIPO Y MAQUINARIA PARA CONSTRUCCION INDUSTRIA Y LABORES"/>
    <x v="5"/>
    <s v="2018ISK650"/>
    <s v="ANDAMIO PARA TRABAJO EN ALTURA MINIMO 16 MTS"/>
    <n v="2018"/>
    <n v="32955000"/>
    <s v="264/2018"/>
    <n v="7186658"/>
    <s v="LEONARDO GONZALEZ HERNANDEZ"/>
  </r>
  <r>
    <n v="1"/>
    <n v="106887"/>
    <s v="08   EQUIPO Y MAQUINARIA PARA CONSTRUCCION INDUSTRIA Y LABORES"/>
    <x v="5"/>
    <s v="2018ISK650"/>
    <s v="ANDAMIO PARA TRABAJO EN ALTURA MINIMO 8 MTS"/>
    <n v="2018"/>
    <n v="11900000"/>
    <s v="264/2018"/>
    <n v="7186658"/>
    <s v="LEONARDO GONZALEZ HERNANDEZ"/>
  </r>
  <r>
    <n v="1"/>
    <n v="106897"/>
    <s v="21   EQUIPO Y MAQUINARIA PARA COMPUTACION"/>
    <x v="4"/>
    <n v="0"/>
    <s v="IMPRESORA DATACARD CARNET USB 1 CARA 2201"/>
    <n v="2018"/>
    <n v="6723500"/>
    <s v="112/2019"/>
    <n v="37861458"/>
    <s v="MILENA CASTRO"/>
  </r>
  <r>
    <n v="1"/>
    <n v="106898"/>
    <s v="13   EQUIPOS Y MAQUINARIA PARA TRANSPORTE TRACCIÓN Y ELEVACIÓN"/>
    <x v="11"/>
    <n v="0"/>
    <s v="CAMION ESTACAS 7 TON CHEVROLET NQR PLACA OLO487  3-CCE-04"/>
    <n v="2018"/>
    <n v="185180693.5"/>
    <s v="287/2018"/>
    <s v="860025353-3"/>
    <s v="SINTRAUNIOBRAS -CRISTIAN GUILLERMO MORENO"/>
  </r>
  <r>
    <n v="1"/>
    <n v="106899"/>
    <s v="13   EQUIPOS Y MAQUINARIA PARA TRANSPORTE TRACCIÓN Y ELEVACIÓN"/>
    <x v="11"/>
    <n v="0"/>
    <s v="CAMION ESTACAS 7 TON CHEVROLET NQR PLACA OLO488  3-CCE-05"/>
    <n v="2018"/>
    <n v="185180693.5"/>
    <s v="288/2018-165/2019"/>
    <s v="860025353-3"/>
    <s v="SINTRAUNIOBRAS - MARCO IVAN DIAZ PEREZ"/>
  </r>
  <r>
    <n v="1"/>
    <n v="106900"/>
    <s v="13   EQUIPOS Y MAQUINARIA PARA TRANSPORTE TRACCIÓN Y ELEVACIÓN"/>
    <x v="11"/>
    <n v="0"/>
    <s v="CAMION ESTACAS 7 TON CHEVROLET NQR PLACA OLO489  3-CCE-06"/>
    <n v="2018"/>
    <n v="185180693.5"/>
    <s v="289/2018-157/2019"/>
    <s v="860025353-3"/>
    <s v="SINTRAUNIOBRAS - JOSE CARDENAS"/>
  </r>
  <r>
    <n v="1"/>
    <n v="106901"/>
    <s v="13   EQUIPOS Y MAQUINARIA PARA TRANSPORTE TRACCIÓN Y ELEVACIÓN"/>
    <x v="11"/>
    <n v="0"/>
    <s v="CAMION ESTACAS 7 TON CHEVROLET NQR PLACA OLO490  3-CCE-07"/>
    <n v="2018"/>
    <n v="185180693.5"/>
    <s v="290/2018"/>
    <s v="860025353-3"/>
    <s v="SINTRAUNIOBRAS - JOSE JESUS BUITRAGO"/>
  </r>
  <r>
    <n v="1"/>
    <n v="106922"/>
    <s v="13   EQUIPOS Y MAQUINARIA PARA TRANSPORTE TRACCIÓN Y ELEVACIÓN"/>
    <x v="11"/>
    <n v="0"/>
    <s v="VOLQUETA INTERNATIONAL 7600 6X4 14M3 HARDOX (WORKSTAR) PLACA OLO324 NO. INTERNO 3-VDW-23"/>
    <n v="2018"/>
    <n v="446796643"/>
    <s v="002/2019"/>
    <s v="860025353-3"/>
    <s v="SINRAUNIOBRAS/ WILLIAM NOVOA"/>
  </r>
  <r>
    <n v="1"/>
    <n v="106923"/>
    <s v="13   EQUIPOS Y MAQUINARIA PARA TRANSPORTE TRACCIÓN Y ELEVACIÓN"/>
    <x v="11"/>
    <n v="0"/>
    <s v="VOLQUETA INTERNATIONAL 7600 6X4 14M3 HARDOX (WORKSTAR) PLACA OLO455 NO. INTERNO 3-VDW-24"/>
    <n v="2018"/>
    <n v="446796643"/>
    <s v="006/2019"/>
    <s v="860025353-3"/>
    <s v="SINTRAUNIOBRAS  ALVARO SALINBAS MENDEZ"/>
  </r>
  <r>
    <n v="1"/>
    <n v="106924"/>
    <s v="13   EQUIPOS Y MAQUINARIA PARA TRANSPORTE TRACCIÓN Y ELEVACIÓN"/>
    <x v="11"/>
    <n v="0"/>
    <s v="VOLQUETA INTERNATIONAL 7600 6X4 14M3 HARDOX (WORKSTAR) PLACA OLO491 NO. INTERNO 3-VDW-25"/>
    <n v="2018"/>
    <n v="446796643"/>
    <s v="008/2019"/>
    <n v="79329373"/>
    <s v="ALDEMAR CASTAÑEDA GARZON"/>
  </r>
  <r>
    <n v="1"/>
    <n v="106925"/>
    <s v="13   EQUIPOS Y MAQUINARIA PARA TRANSPORTE TRACCIÓN Y ELEVACIÓN"/>
    <x v="11"/>
    <n v="0"/>
    <s v="VOLQUETA INTERNATIONAL 7600 6X4 14M3 HARDOX (WORKSTAR) PLACA OLO492 NO. INTERNO 3-VDW-26"/>
    <n v="2018"/>
    <n v="446796643"/>
    <s v="003/2019"/>
    <s v="860025353-3"/>
    <s v="SINTRAUNIOBRAS EDWIN ALEXANDER SIERRA FORERO"/>
  </r>
  <r>
    <n v="1"/>
    <n v="106926"/>
    <s v="13   EQUIPOS Y MAQUINARIA PARA TRANSPORTE TRACCIÓN Y ELEVACIÓN"/>
    <x v="11"/>
    <n v="0"/>
    <s v="VOLQUETA INTERNATIONAL 7600 6X4 14M3 HARDOX (WORKSTAR) PLACA OLO493 NO. INTERNO 3-VDW-27"/>
    <n v="2018"/>
    <n v="446796643"/>
    <s v="004/2019"/>
    <s v="860025353-3"/>
    <s v="SINTRUANIOBRAS JOSE EDILBERTO SALINAS MARTINEZ"/>
  </r>
  <r>
    <n v="1"/>
    <n v="106927"/>
    <s v="13   EQUIPOS Y MAQUINARIA PARA TRANSPORTE TRACCIÓN Y ELEVACIÓN"/>
    <x v="11"/>
    <n v="0"/>
    <s v="VOLQUETA INTERNATIONAL 7600 6X4 14M3 HARDOX (WORKSTAR) PLACA OLO494 NO. INTERNO 3-VDW-28"/>
    <n v="2018"/>
    <n v="446796643"/>
    <s v="1/2019"/>
    <s v="860025353-3"/>
    <s v="SINTRAUNIOBRAS -JHON JAVIER ROBAYO"/>
  </r>
  <r>
    <n v="1"/>
    <n v="106928"/>
    <s v="13   EQUIPOS Y MAQUINARIA PARA TRANSPORTE TRACCIÓN Y ELEVACIÓN"/>
    <x v="11"/>
    <n v="0"/>
    <s v="VOLQUETA INTERNATIONAL 7600 6X4 14M3 HARDOX (WORKSTAR) PLACA OLO495 NO. INTERNO 3-VDW-29"/>
    <n v="2018"/>
    <n v="446796643"/>
    <s v="020/2019"/>
    <s v="860025353-3"/>
    <s v="SINTRAUNIOBRAS - JOSE DANIEL CARDONA"/>
  </r>
  <r>
    <n v="1"/>
    <n v="106929"/>
    <s v="13   EQUIPOS Y MAQUINARIA PARA TRANSPORTE TRACCIÓN Y ELEVACIÓN"/>
    <x v="11"/>
    <n v="0"/>
    <s v="VOLQUETA INTERNATIONAL 7600 6X4 14M3 HARDOX (WORKSTAR) PLACA OLO496 NO. INTERNO 3-VDW-30"/>
    <n v="2018"/>
    <n v="446796641"/>
    <s v="005/2019"/>
    <n v="9600603"/>
    <s v="LEONARDO GUTIERREZ"/>
  </r>
  <r>
    <n v="1"/>
    <n v="106902"/>
    <s v="07   EQUIPO Y MAQUINARIA PARA COMUNICACIÓN Y COMPUTACIÓN"/>
    <x v="8"/>
    <n v="0"/>
    <s v="CELULAR IPHONE XS MAX 64 GB PLATA  IMEI/MEID NO. 357280098525717"/>
    <n v="2018"/>
    <n v="5231858"/>
    <s v="26/2019"/>
    <n v="9519622"/>
    <s v="ALVARO SANDOVAL REYES"/>
  </r>
  <r>
    <n v="1"/>
    <n v="106903"/>
    <s v="07   EQUIPO Y MAQUINARIA PARA COMUNICACIÓN Y COMPUTACIÓN"/>
    <x v="8"/>
    <n v="0"/>
    <s v="CELULAR IPHONE 7 32 GB NEGRO MATE IMEI/MEID NO. 354828097473280"/>
    <n v="2018"/>
    <n v="2037576"/>
    <s v="39/2019"/>
    <n v="52058755"/>
    <s v="SILVIA PILAR FORERO"/>
  </r>
  <r>
    <n v="1"/>
    <n v="106904"/>
    <s v="07   EQUIPO Y MAQUINARIA PARA COMUNICACIÓN Y COMPUTACIÓN"/>
    <x v="8"/>
    <n v="0"/>
    <s v="CELULAR IPHONE 7 32 GB NEGRO MATE IMEI/MEID NO. 354828097239731"/>
    <n v="2018"/>
    <n v="2037576"/>
    <s v="034/2019"/>
    <s v="860025353-3"/>
    <s v="GIACOMO SANTIAGO LEOPOLDO MARCENARO"/>
  </r>
  <r>
    <n v="1"/>
    <n v="106930"/>
    <s v="08   EQUIPO Y MAQUINARIA PARA CONSTRUCCION INDUSTRIA Y LABORES"/>
    <x v="5"/>
    <n v="0"/>
    <s v="CAMION IRRIGADOR DE ASFALTO IVECO TECTOR 170E28 PLACA OLO497 NO. INT 3-IIT-05"/>
    <n v="2018"/>
    <n v="644912037"/>
    <s v="011/2019"/>
    <s v="860025353-3"/>
    <s v="SINTRAUNIOBRAS NELSON DIAZ"/>
  </r>
  <r>
    <n v="1"/>
    <n v="106950"/>
    <s v="21   EQUIPO Y MAQUINARIA PARA COMPUTACION"/>
    <x v="4"/>
    <n v="0"/>
    <s v="ESCANER KODAK 12820 SERIE 57021470"/>
    <n v="2019"/>
    <n v="6364942"/>
    <s v="45/2019"/>
    <n v="1033706102"/>
    <s v="HAROL MENA"/>
  </r>
  <r>
    <n v="1"/>
    <n v="106951"/>
    <s v="21   EQUIPO Y MAQUINARIA PARA COMPUTACION"/>
    <x v="4"/>
    <n v="0"/>
    <s v="ESCANER KODAK 12820 SERIE 57021967"/>
    <n v="2019"/>
    <n v="6364942"/>
    <s v="45/2019"/>
    <n v="1033706102"/>
    <s v="HAROL MENA"/>
  </r>
  <r>
    <n v="1"/>
    <n v="106952"/>
    <s v="21   EQUIPO Y MAQUINARIA PARA COMPUTACION"/>
    <x v="4"/>
    <n v="0"/>
    <s v="IMPRESORA TERMICA ZEBRA GK420T 29J184300409"/>
    <n v="2019"/>
    <n v="1697833"/>
    <s v="45/2019"/>
    <n v="1033706102"/>
    <s v="HAROL MENA"/>
  </r>
  <r>
    <n v="1"/>
    <n v="106953"/>
    <s v="21   EQUIPO Y MAQUINARIA PARA COMPUTACION"/>
    <x v="4"/>
    <n v="0"/>
    <s v="IMPRESORA TERMICA ZEBRA GK420T 29J184300386"/>
    <n v="2019"/>
    <n v="1697833"/>
    <s v="45/2019"/>
    <n v="1033706102"/>
    <s v="HAROL MENA"/>
  </r>
  <r>
    <n v="1"/>
    <n v="106954"/>
    <s v="21   EQUIPO Y MAQUINARIA PARA COMPUTACION"/>
    <x v="4"/>
    <n v="0"/>
    <s v="FORTIGATE-100E HARDWARE PLUS 1 YEAR  8X5 FORTICARE AND FORTIGUARD UNIFIED (UTM) PROTECTION"/>
    <n v="2019"/>
    <n v="18400000"/>
    <s v="009/2019"/>
    <n v="79702215"/>
    <s v="CARLOS ANDRES BALLEN"/>
  </r>
  <r>
    <n v="1"/>
    <n v="106955"/>
    <s v="07   EQUIPO Y MAQUINARIA PARA COMUNICACIÓN Y COMPUTACIÓN"/>
    <x v="8"/>
    <n v="0"/>
    <s v="CAMARA CANON EOS 6D MARK II LEN 24-105 SER 143052001338"/>
    <n v="2019"/>
    <n v="10664066"/>
    <s v="27/2019-94/2019"/>
    <n v="1026270352"/>
    <s v="RHON EDSON JOSE LOPEZ RAMIREZ"/>
  </r>
  <r>
    <n v="1"/>
    <n v="106956"/>
    <s v="07   EQUIPO Y MAQUINARIA PARA COMUNICACIÓN Y COMPUTACIÓN"/>
    <x v="8"/>
    <n v="0"/>
    <s v="CAMARA PARA FOTOGRAFIA Y VIDEO GOPRO HERO 6 BLACK SERIE 3221326110486"/>
    <n v="2019"/>
    <n v="2047395"/>
    <s v="27/2019-097/2019"/>
    <n v="86006049"/>
    <s v="FERNEY SAAVEDRA ESTRADA"/>
  </r>
  <r>
    <n v="1"/>
    <n v="106957"/>
    <s v="07   EQUIPO Y MAQUINARIA PARA COMUNICACIÓN Y COMPUTACIÓN"/>
    <x v="8"/>
    <n v="0"/>
    <s v="CAMARA PARA FOTOGRAFIA Y VIDEO GOPRO HERO 6 BLACK SERIE 3221325927821"/>
    <n v="2019"/>
    <n v="2047395"/>
    <s v="27/2019-097/2019"/>
    <n v="86006049"/>
    <s v="FERNEY SAAVEDRA ESTRADA"/>
  </r>
  <r>
    <n v="1"/>
    <n v="106966"/>
    <s v="07   EQUIPO Y MAQUINARIA PARA COMUNICACIÓN Y COMPUTACIÓN"/>
    <x v="8"/>
    <n v="0"/>
    <s v="TABLET PROFESIONAL CREATIVA INTUOS PRO PTH660 MEDIANA 8CQ00A1013924"/>
    <n v="2019"/>
    <n v="1668023"/>
    <s v="27/2019-92/2019"/>
    <n v="1020761601"/>
    <s v="MARIANA RAMIREZ DUQUE"/>
  </r>
  <r>
    <n v="1"/>
    <n v="106967"/>
    <s v="07   EQUIPO Y MAQUINARIA PARA COMUNICACIÓN Y COMPUTACIÓN"/>
    <x v="8"/>
    <n v="0"/>
    <s v="TABLET PROFESIONAL CREATIVA INTUOS PRO PTH660 MEDIANA 8CQ00A1013925"/>
    <n v="2019"/>
    <n v="1668023"/>
    <s v="27/2019-095/2019-221/2019"/>
    <n v="52516419"/>
    <s v="MARTHA PATRICIA AGUILAR COPETE"/>
  </r>
  <r>
    <n v="1"/>
    <n v="106972"/>
    <s v="24   SISTEMAS DE PROGRAMACIÓN"/>
    <x v="13"/>
    <n v="0"/>
    <s v="PTV VISSIM PARA SIMULAR EL COMPORTAMIENTO VEHICULAR PARA GESTIONAR PMT DE LA UAERMV"/>
    <n v="2019"/>
    <n v="40653348"/>
    <s v="024/2019-35/2019"/>
    <n v="53119076"/>
    <s v="ESTEFANY MARTINEZ MORALES"/>
  </r>
  <r>
    <n v="1"/>
    <n v="106978"/>
    <s v="14   HERRAMIENTAS Y ACCESORIOS"/>
    <x v="0"/>
    <n v="0"/>
    <s v="HIDRO ASPIRADORA 16 GALONES 6.5 HP"/>
    <n v="2019"/>
    <n v="2000000"/>
    <s v="37/2019"/>
    <n v="80217720"/>
    <s v="FREDY ELIECER VELASQUEZ AMORTEGUI"/>
  </r>
  <r>
    <n v="1"/>
    <n v="106982"/>
    <s v="21   EQUIPO Y MAQUINARIA PARA COMPUTACION"/>
    <x v="4"/>
    <n v="0"/>
    <s v="UNIDAD DE CINTA LTO PARA COPIAS DE RESPALDO BAKUPS 3580-H7W - KIT DE LIMPIEZA"/>
    <n v="2019"/>
    <n v="20392479"/>
    <s v="056/2019"/>
    <n v="1032357430"/>
    <s v="DIEGO PEÑALOSA"/>
  </r>
  <r>
    <n v="1"/>
    <n v="106981"/>
    <s v="07   EQUIPO Y MAQUINARIA PARA COMUNICACIÓN Y COMPUTACIÓN"/>
    <x v="8"/>
    <n v="0"/>
    <s v="PANTALLA TACTIL ONE SCREEN CANVAS 58&quot; KYSE815E11260074 - SOPORTE ONE SCREEN DE RUEDAS"/>
    <n v="2019"/>
    <n v="6651000"/>
    <s v="044/2019"/>
    <n v="9519622"/>
    <s v="ALVARO SANDOVAL REYES"/>
  </r>
  <r>
    <n v="1"/>
    <n v="106983"/>
    <s v="08   EQUIPO Y MAQUINARIA PARA CONSTRUCCION INDUSTRIA Y LABORES"/>
    <x v="5"/>
    <n v="0"/>
    <s v="PLANTA ELECTRICA 1-400 KVA REF: T394XC-T SERIAL NO. TPS01FJ171379"/>
    <n v="2019"/>
    <n v="474667318"/>
    <s v="103/2019"/>
    <n v="79235189"/>
    <s v="JOAQUIN JEREZ CASAS"/>
  </r>
  <r>
    <n v="1"/>
    <n v="106984"/>
    <s v="08   EQUIPO Y MAQUINARIA PARA CONSTRUCCION INDUSTRIA Y LABORES"/>
    <x v="5"/>
    <n v="0"/>
    <s v="PLANTA ELECTRICA 2-125 KVA REF: MD-125I SERIAL NO. X21620B"/>
    <n v="2019"/>
    <n v="173205575"/>
    <s v="103/2019"/>
    <n v="79235189"/>
    <s v="JOAQUIN JEREZ CASAS"/>
  </r>
  <r>
    <n v="1"/>
    <n v="106985"/>
    <s v="13   EQUIPOS Y MAQUINARIA PARA TRANSPORTE TRACCIÓN Y ELEVACIÓN"/>
    <x v="11"/>
    <n v="0"/>
    <s v="GRUA DE RESCATE 7600 6X4 STD WORKSTAR INTERNATIONAL PLACA OLO658 NO. INT 3-GRW-01"/>
    <n v="2019"/>
    <n v="663941132"/>
    <s v="59/2019"/>
    <n v="17353565"/>
    <s v="RAMIRO ENRIQUE  BELTRAN MONTAÑA"/>
  </r>
  <r>
    <n v="1"/>
    <n v="106994"/>
    <s v="10   EQUIPO Y MAQUINARIA PARA LABORATORIO"/>
    <x v="3"/>
    <n v="0"/>
    <s v="MOTOR DE 140 VDC Y 1.5 AMP PARA EQUIPO DE CENTRIFUGA HUMBOLDT SERIE 181616043"/>
    <n v="2019"/>
    <n v="4740167"/>
    <n v="0"/>
    <n v="46683566"/>
    <s v="MERCY RIVERA"/>
  </r>
  <r>
    <n v="1"/>
    <n v="107005"/>
    <s v="08   EQUIPO Y MAQUINARIA PARA CONSTRUCCION INDUSTRIA Y LABORES"/>
    <x v="5"/>
    <n v="0"/>
    <s v="TORRE DE ILUMINACION, ATLAS COPCO, MOD HILIGHT V4 NO. INTE 5-TIA-09 SERIE WUX916996"/>
    <n v="2019"/>
    <n v="38134904"/>
    <s v="83/2019"/>
    <s v="860025353-3"/>
    <s v="SINTRAUNIOBRAS/ ALEJANDRO BENAVIDES"/>
  </r>
  <r>
    <n v="1"/>
    <n v="107006"/>
    <s v="08   EQUIPO Y MAQUINARIA PARA CONSTRUCCION INDUSTRIA Y LABORES"/>
    <x v="5"/>
    <n v="0"/>
    <s v="TORRE DE ILUMINACION, ATLAS COPCO, MOD HILIGHT V4 NO. INTE 5-TIA-06 SERIE WUX916993"/>
    <n v="2019"/>
    <n v="38134904"/>
    <s v="85/2019"/>
    <s v="860025353-3"/>
    <s v="SINTRAUNIOBRAS/ KEWIN MANFRED CASTAÑEDA"/>
  </r>
  <r>
    <n v="1"/>
    <n v="107007"/>
    <s v="08   EQUIPO Y MAQUINARIA PARA CONSTRUCCION INDUSTRIA Y LABORES"/>
    <x v="5"/>
    <n v="0"/>
    <s v="TORRE DE ILUMINACION, ATLAS COPCO, MOD HILIGHT V4 NO. INTE 5-TIA-07 SERIE WUX916994"/>
    <n v="2019"/>
    <n v="38134904"/>
    <s v="91/2019"/>
    <s v="860025353-3"/>
    <s v="SINTRAUNIOBRAS JHON ROJAS "/>
  </r>
  <r>
    <n v="1"/>
    <n v="107008"/>
    <s v="08   EQUIPO Y MAQUINARIA PARA CONSTRUCCION INDUSTRIA Y LABORES"/>
    <x v="5"/>
    <n v="0"/>
    <s v="TORRE DE ILUMINACION, ATLAS COPCO, MOD HILIGHT V4 NO. INTE 5-TIA-11 SERIE WUX916998"/>
    <n v="2019"/>
    <n v="38134904"/>
    <s v="81/2019-144/2019"/>
    <s v="860025353-3"/>
    <s v="SINTRAUNOBRAS/EDWARD PEDRAZA"/>
  </r>
  <r>
    <n v="1"/>
    <n v="107009"/>
    <s v="08   EQUIPO Y MAQUINARIA PARA CONSTRUCCION INDUSTRIA Y LABORES"/>
    <x v="5"/>
    <n v="0"/>
    <s v="TORRE DE ILUMINACION, ATLAS COPCO, MOD HILIGHT V4 NO. INTE 5-TIA-08 SERIE WUX916995"/>
    <n v="2019"/>
    <n v="38134904"/>
    <s v="84/2019-164/2019"/>
    <s v="860025353-3"/>
    <s v="SINTRAUNIOBRAS/ JUAN INFANTE"/>
  </r>
  <r>
    <n v="1"/>
    <n v="107010"/>
    <s v="08   EQUIPO Y MAQUINARIA PARA CONSTRUCCION INDUSTRIA Y LABORES"/>
    <x v="5"/>
    <n v="0"/>
    <s v="TORRE DE ILUMINACION, ATLAS COPCO, MOD HILIGHT V4 NO. INTE 5-TIA-10 SERIE WUX916997"/>
    <n v="2019"/>
    <n v="38134904"/>
    <s v="82/2019"/>
    <s v="860025353-3"/>
    <s v="SINTRAUNIOBRAS/YEFER ENRIQUE SANCHEZ"/>
  </r>
  <r>
    <n v="1"/>
    <n v="107011"/>
    <s v="13   EQUIPOS Y MAQUINARIA PARA TRANSPORTE TRACCIÓN Y ELEVACIÓN"/>
    <x v="11"/>
    <n v="0"/>
    <s v="GRUA PLACHON HINO MOD GH8J PLACA OLO743NO. INT GPH-05"/>
    <n v="2019"/>
    <n v="330194697"/>
    <s v="76/2019"/>
    <s v="860025353-3"/>
    <s v="SINTRAUNIOBRAS/ JAIME ACEVEDO FONSECA"/>
  </r>
  <r>
    <n v="1"/>
    <n v="107012"/>
    <s v="13   EQUIPOS Y MAQUINARIA PARA TRANSPORTE TRACCIÓN Y ELEVACIÓN"/>
    <x v="11"/>
    <n v="0"/>
    <s v="GRUA PLACHON HINO MOD GH8J PLACA OLO742 NO. INT GPH-08"/>
    <n v="2019"/>
    <n v="330194703"/>
    <s v="79/2019"/>
    <s v="860025353-3"/>
    <s v="SINTRAUNIOBRAS/ JOSE ARNULFO VASQUEZ"/>
  </r>
  <r>
    <n v="1"/>
    <n v="107013"/>
    <s v="13   EQUIPOS Y MAQUINARIA PARA TRANSPORTE TRACCIÓN Y ELEVACIÓN"/>
    <x v="11"/>
    <n v="0"/>
    <s v="GRUA PLACHON HINO MOD GH8J PLACA OLO741 NO. INT GPH-07"/>
    <n v="2019"/>
    <n v="330194703"/>
    <s v="80/2019"/>
    <s v="860025353-3"/>
    <s v="SINTRAUNIOBRAS/ EDGAR BORRAEZ"/>
  </r>
  <r>
    <n v="1"/>
    <n v="107014"/>
    <s v="13   EQUIPOS Y MAQUINARIA PARA TRANSPORTE TRACCIÓN Y ELEVACIÓN"/>
    <x v="11"/>
    <n v="0"/>
    <s v="GRUA PLACHON HINO MOD GH8J PLACA OLO740 NO. INT GPH-06"/>
    <n v="2019"/>
    <n v="330194703"/>
    <s v="78/2019"/>
    <s v="860025353-3"/>
    <s v="SINTRAUNIOBRAS/ JORGE ARMANDO CASAS"/>
  </r>
  <r>
    <n v="1"/>
    <n v="107015"/>
    <s v="08   EQUIPO Y MAQUINARIA PARA CONSTRUCCION INDUSTRIA Y LABORES"/>
    <x v="5"/>
    <n v="0"/>
    <s v="MINICARGADOR SOBRE LLANTAS SR200 CASE CON MARTILLO CABINA ABIERTA NO.INT 4-MCS-17 MARTILLO NO.INT 5-MRP-16"/>
    <n v="2019"/>
    <n v="154970000"/>
    <s v="75/2019"/>
    <s v="860025353-3"/>
    <s v="SINTRAUNIOBRAS - LUIS ALFONSO WILCHES"/>
  </r>
  <r>
    <n v="1"/>
    <n v="107016"/>
    <s v="08   EQUIPO Y MAQUINARIA PARA CONSTRUCCION INDUSTRIA Y LABORES"/>
    <x v="5"/>
    <n v="0"/>
    <s v="MINICARGADOR SOBRE LLANTAS SR200 CASE CON MARTILLO CABINA ABIERTA NO.INT 4-MCS-18 MARTILLO NO.INT 5-MRP-17"/>
    <n v="2019"/>
    <n v="154970000"/>
    <s v="68/2019"/>
    <s v="860025353-3"/>
    <s v="SINTRAUNIOBRAS - GONZALO NARANJO"/>
  </r>
  <r>
    <n v="1"/>
    <n v="107017"/>
    <s v="08   EQUIPO Y MAQUINARIA PARA CONSTRUCCION INDUSTRIA Y LABORES"/>
    <x v="5"/>
    <n v="0"/>
    <s v="MINICARGADOR SOBRE LLANTAS SR200 CASE CON MARTILLO CABINA ABIERTA NO.INT 4-MCS-19 MARTILLO NO.INT 5-MRP-18"/>
    <n v="2019"/>
    <n v="154970000"/>
    <s v="71/2019"/>
    <s v="860025353-3"/>
    <s v="SINTRAUNIOBRAS TIRSO COPETE"/>
  </r>
  <r>
    <n v="1"/>
    <n v="107018"/>
    <s v="08   EQUIPO Y MAQUINARIA PARA CONSTRUCCION INDUSTRIA Y LABORES"/>
    <x v="5"/>
    <n v="0"/>
    <s v="MINICARGADOR SOBRE LLANTAS SR200 CASE CON MARTILLO CABINA ABIERTA NO.INT 4-MCS-20 MARTILLO NO.INT 5-MRP-19"/>
    <n v="2019"/>
    <n v="154970000"/>
    <s v="66/2019"/>
    <s v="860025353-3"/>
    <s v="SINTRAUNIOBRAS - FREDY FERANDO PIAMONTE"/>
  </r>
  <r>
    <n v="1"/>
    <n v="107019"/>
    <s v="08   EQUIPO Y MAQUINARIA PARA CONSTRUCCION INDUSTRIA Y LABORES"/>
    <x v="5"/>
    <n v="0"/>
    <s v="MINICARGADOR SOBRE LLANTAS SR200 CASE CON MARTILLO CABINA ABIERTA NO.INT 4-MCS-21 MARTILLO NO.INT 5-MRP-20"/>
    <n v="2019"/>
    <n v="154970000"/>
    <s v="70/2019"/>
    <s v="860025353-3"/>
    <s v="SINTRAUNIOBRAS - ISIDRO BELTRAN"/>
  </r>
  <r>
    <n v="1"/>
    <n v="107020"/>
    <s v="08   EQUIPO Y MAQUINARIA PARA CONSTRUCCION INDUSTRIA Y LABORES"/>
    <x v="5"/>
    <n v="0"/>
    <s v="MINICARGADOR SOBRE LLANTAS SR200 CASE CON MARTILLO CABINA ABIERTA NO.INT 4-MCS-22 MARTILLO NO.INT 5-MRP-21"/>
    <n v="2019"/>
    <n v="154970000"/>
    <s v="67/2019"/>
    <s v="860025353-3"/>
    <s v="SINTRAUNIOBRAS - IVAN BRICEÑO"/>
  </r>
  <r>
    <n v="1"/>
    <n v="107021"/>
    <s v="08   EQUIPO Y MAQUINARIA PARA CONSTRUCCION INDUSTRIA Y LABORES"/>
    <x v="5"/>
    <n v="0"/>
    <s v="MINICARGADOR SOBRE LLANTAS SR200 CASE CON MARTILLO CABINA ABIERTA NO.INT 4-MCS-23 MARTILLO NO.INT 5-MRP-22"/>
    <n v="2019"/>
    <n v="154970000"/>
    <s v="69/2019-177/2019"/>
    <s v="860025353-3"/>
    <s v="SINTRAUNIOBRAS - GABRIEL ZAMORA"/>
  </r>
  <r>
    <n v="1"/>
    <n v="107022"/>
    <s v="08   EQUIPO Y MAQUINARIA PARA CONSTRUCCION INDUSTRIA Y LABORES"/>
    <x v="5"/>
    <n v="0"/>
    <s v="PAVIMENTADORA CATERPILLAR DE ORUGAS MOD AP355F, NO. INT 4-PVC-05"/>
    <n v="2019"/>
    <n v="796116505"/>
    <s v="73/2019"/>
    <s v="860025353-3"/>
    <s v="SINTRAUNIOBAS RICARDO BARBOSA BUSTOS"/>
  </r>
  <r>
    <n v="1"/>
    <n v="107023"/>
    <s v="08   EQUIPO Y MAQUINARIA PARA CONSTRUCCION INDUSTRIA Y LABORES"/>
    <x v="5"/>
    <n v="0"/>
    <s v="PAVIMENTADORA CATERPILLAR DE ORUGAS MOD AP355F, NO. INT 4-PVC-06"/>
    <n v="2019"/>
    <n v="796116503"/>
    <s v="74/2019"/>
    <n v="80387206"/>
    <s v="JOSE ARNULFO MOLINA URREA"/>
  </r>
  <r>
    <n v="1"/>
    <n v="107024"/>
    <s v="08   EQUIPO Y MAQUINARIA PARA CONSTRUCCION INDUSTRIA Y LABORES"/>
    <x v="5"/>
    <n v="0"/>
    <s v="MINICARGADOR SOBRE LLANTAS SR200 CASE  CABINA CERRADA NO.INT 4-MCS-24"/>
    <n v="2019"/>
    <n v="145887000"/>
    <s v="72/2019"/>
    <s v="860025353-3"/>
    <s v="SINTRAUNIOBRAS - JULIETH PIRAQUIVE"/>
  </r>
  <r>
    <n v="1"/>
    <n v="107025"/>
    <s v="08   EQUIPO Y MAQUINARIA PARA CONSTRUCCION INDUSTRIA Y LABORES"/>
    <x v="5"/>
    <n v="0"/>
    <s v="MINICARGADOR SOBRE LLANTAS SR200 CASE CABINA CERRADA NO.INT 4-MCS-25"/>
    <n v="2019"/>
    <n v="145887000"/>
    <s v="77/2019"/>
    <s v="860025353-3"/>
    <s v="SINTRAUNIOBRAS/ LUIS FERNANDO SIERRA"/>
  </r>
  <r>
    <n v="1"/>
    <n v="106997"/>
    <s v="10   EQUIPO Y MAQUINARIA PARA LABORATORIO"/>
    <x v="3"/>
    <n v="0"/>
    <s v="CAZUELA DE CASAGRANDE DE FUNCIONAMIENTO MECÁNICO "/>
    <n v="2019"/>
    <n v="1979182.5"/>
    <s v="99/2019-166/2019"/>
    <n v="79663901"/>
    <s v="WILLINGTONG CONTRERAS CAMACHO"/>
  </r>
  <r>
    <n v="1"/>
    <n v="106998"/>
    <s v="10   EQUIPO Y MAQUINARIA PARA LABORATORIO"/>
    <x v="3"/>
    <n v="0"/>
    <s v="PENETROMETRO DE CONO DINAMICO 1"/>
    <n v="2019"/>
    <n v="3441232.5"/>
    <s v="166/2019"/>
    <n v="79663901"/>
    <s v="WILLINGTONG CONTRERAS CAMACHO"/>
  </r>
  <r>
    <n v="1"/>
    <n v="106999"/>
    <s v="10   EQUIPO Y MAQUINARIA PARA LABORATORIO"/>
    <x v="3"/>
    <n v="0"/>
    <s v="PENETROMETRO DE CONO DINAMICO 2"/>
    <n v="2019"/>
    <n v="3441232.5"/>
    <s v="99/2019"/>
    <n v="79663901"/>
    <s v="WILLINGTONG CONTRERAS CAMACHO"/>
  </r>
  <r>
    <n v="1"/>
    <n v="107026"/>
    <s v="24   SISTEMAS DE PROGRAMACIÓN"/>
    <x v="13"/>
    <n v="0"/>
    <s v="LICENCIA DE AUTOCAD - INCLUID SPECIALIZED TOOLSETS AD COMMERCIAL NEW SINGLE-USER ELD ANNUAL SUBSCRIPTION -01"/>
    <n v="2019"/>
    <n v="4800000"/>
    <s v="174/2019"/>
    <n v="79306337"/>
    <s v="JUAN CARLOS ALBA ALBARRACIN"/>
  </r>
  <r>
    <n v="1"/>
    <n v="107027"/>
    <s v="24   SISTEMAS DE PROGRAMACIÓN"/>
    <x v="13"/>
    <n v="0"/>
    <s v="LICENCIA DE AUTOCAD - INCLUID SPECIALIZED TOOLSETS AD COMMERCIAL NEW SINGLE-USER ELD ANNUAL SUBSCRIPTION -02"/>
    <n v="2019"/>
    <n v="4800000"/>
    <s v="174/2019"/>
    <n v="79306337"/>
    <s v="JUAN CARLOS ALBA ALBARRACIN"/>
  </r>
  <r>
    <n v="1"/>
    <n v="107028"/>
    <s v="24   SISTEMAS DE PROGRAMACIÓN"/>
    <x v="13"/>
    <n v="0"/>
    <s v="LICENCIA DE AUTOCAD - INCLUID SPECIALIZED TOOLSETS AD COMMERCIAL NEW SINGLE-USER ELD ANNUAL SUBSCRIPTION -03"/>
    <n v="2019"/>
    <n v="4800000"/>
    <s v="174/2019"/>
    <n v="79306337"/>
    <s v="JUAN CARLOS ALBA ALBARRACIN"/>
  </r>
  <r>
    <n v="1"/>
    <n v="107029"/>
    <s v="24   SISTEMAS DE PROGRAMACIÓN"/>
    <x v="13"/>
    <n v="0"/>
    <s v="LICENCIA DE AUTOCAD - INCLUID SPECIALIZED TOOLSETS AD COMMERCIAL NEW SINGLE-USER ELD ANNUAL SUBSCRIPTION -04"/>
    <n v="2019"/>
    <n v="4800000"/>
    <s v="174/2019"/>
    <n v="79306337"/>
    <s v="JUAN CARLOS ALBA ALBARRACIN"/>
  </r>
  <r>
    <n v="1"/>
    <n v="107030"/>
    <s v="24   SISTEMAS DE PROGRAMACIÓN"/>
    <x v="13"/>
    <n v="0"/>
    <s v="LICENCIA DE AUTOCAD - INCLUID SPECIALIZED TOOLSETS AD COMMERCIAL NEW SINGLE-USER ELD ANNUAL SUBSCRIPTION -05"/>
    <n v="2019"/>
    <n v="4800000"/>
    <s v="174/2019"/>
    <n v="79306337"/>
    <s v="JUAN CARLOS ALBA ALBARRACIN"/>
  </r>
  <r>
    <n v="1"/>
    <n v="107031"/>
    <s v="24   SISTEMAS DE PROGRAMACIÓN"/>
    <x v="13"/>
    <n v="0"/>
    <s v="LICENCIA DE AUTOCAD - INCLUID SPECIALIZED TOOLSETS AD COMMERCIAL NEW SINGLE-USER ELD ANNUAL SUBSCRIPTION -06"/>
    <n v="2019"/>
    <n v="4800000"/>
    <s v="174/2019"/>
    <n v="79306337"/>
    <s v="JUAN CARLOS ALBA ALBARRACIN"/>
  </r>
  <r>
    <n v="1"/>
    <n v="107032"/>
    <s v="24   SISTEMAS DE PROGRAMACIÓN"/>
    <x v="13"/>
    <n v="0"/>
    <s v="LICENCIA DE AUTOCAD - INCLUID SPECIALIZED TOOLSETS AD COMMERCIAL NEW SINGLE-USER ELD ANNUAL SUBSCRIPTION -07"/>
    <n v="2019"/>
    <n v="4800000"/>
    <s v="174/2019"/>
    <n v="79306337"/>
    <s v="JUAN CARLOS ALBA ALBARRACIN"/>
  </r>
  <r>
    <n v="1"/>
    <n v="107033"/>
    <s v="24   SISTEMAS DE PROGRAMACIÓN"/>
    <x v="13"/>
    <n v="0"/>
    <s v="LICENCIA DE AUTOCAD - INCLUID SPECIALIZED TOOLSETS AD COMMERCIAL NEW SINGLE-USER ELD ANNUAL SUBSCRIPTION -08"/>
    <n v="2019"/>
    <n v="4800000"/>
    <s v="174/2019"/>
    <n v="79306337"/>
    <s v="JUAN CARLOS ALBA ALBARRACIN"/>
  </r>
  <r>
    <n v="1"/>
    <n v="107034"/>
    <s v="24   SISTEMAS DE PROGRAMACIÓN"/>
    <x v="13"/>
    <n v="0"/>
    <s v="LICENCIA DE AUTOCAD - INCLUID SPECIALIZED TOOLSETS AD COMMERCIAL NEW SINGLE-USER ELD ANNUAL SUBSCRIPTION -09"/>
    <n v="2019"/>
    <n v="4800000"/>
    <s v="174/2019"/>
    <n v="79306337"/>
    <s v="JUAN CARLOS ALBA ALBARRACIN"/>
  </r>
  <r>
    <n v="1"/>
    <n v="107035"/>
    <s v="24   SISTEMAS DE PROGRAMACIÓN"/>
    <x v="13"/>
    <n v="0"/>
    <s v="LICENCIA DE AUTOCAD - INCLUID SPECIALIZED TOOLSETS AD COMMERCIAL NEW SINGLE-USER ELD ANNUAL SUBSCRIPTION -10"/>
    <n v="2019"/>
    <n v="4800000"/>
    <s v="174/2019"/>
    <n v="79306337"/>
    <s v="JUAN CARLOS ALBA ALBARRACIN"/>
  </r>
  <r>
    <n v="1"/>
    <n v="107036"/>
    <s v="24   SISTEMAS DE PROGRAMACIÓN"/>
    <x v="13"/>
    <n v="0"/>
    <s v="LICENCIA DE SOFTWARE ADOBE CREATIVE CLOUD FOR TEAMS ALL LICENCIA NIEVA CCT MULTIPLE PLATFORMS - 01"/>
    <n v="2019"/>
    <n v="3976415"/>
    <s v="174/2019"/>
    <n v="79306337"/>
    <s v="JUAN CARLOS ALBA ALBARRACIN"/>
  </r>
  <r>
    <n v="1"/>
    <n v="107037"/>
    <s v="24   SISTEMAS DE PROGRAMACIÓN"/>
    <x v="13"/>
    <n v="0"/>
    <s v="LICENCIA DE SOFTWARE ADOBE CREATIVE CLOUD FOR TEAMS ALL LICENCIA NIEVA CCT MULTIPLE PLATFORMS - 02"/>
    <n v="2019"/>
    <n v="3976415"/>
    <s v="174/2019"/>
    <n v="79306337"/>
    <s v="JUAN CARLOS ALBA ALBARRACIN"/>
  </r>
  <r>
    <n v="1"/>
    <n v="107038"/>
    <s v="24   SISTEMAS DE PROGRAMACIÓN"/>
    <x v="13"/>
    <n v="0"/>
    <s v="LICENCIA DE SOFTWARE ADOBE CREATIVE CLOUD FOR TEAMS ALL LICENCIA NIEVA CCT MULTIPLE PLATFORMS - 03"/>
    <n v="2019"/>
    <n v="3976415"/>
    <s v="174/2019"/>
    <n v="79306337"/>
    <s v="JUAN CARLOS ALBA ALBARRACIN"/>
  </r>
  <r>
    <n v="1"/>
    <n v="107039"/>
    <s v="24   SISTEMAS DE PROGRAMACIÓN"/>
    <x v="13"/>
    <n v="0"/>
    <s v="LICENCIA DE SOFTWARE ADOBE CREATIVE CLOUD FOR TEAMS ALL LICENCIA NIEVA CCT MULTIPLE PLATFORMS - 04"/>
    <n v="2019"/>
    <n v="3976415"/>
    <s v="174/2019"/>
    <n v="79306337"/>
    <s v="JUAN CARLOS ALBA ALBARRACIN"/>
  </r>
  <r>
    <n v="1"/>
    <n v="107040"/>
    <s v="24   SISTEMAS DE PROGRAMACIÓN"/>
    <x v="13"/>
    <n v="0"/>
    <s v="LICENCIA DE SOFTWARE ADOBE CREATIVE CLOUD FOR TEAMS ALL LICENCIA NIEVA CCT MULTIPLE PLATFORMS - 05"/>
    <n v="2019"/>
    <n v="3976415"/>
    <s v="174/2019"/>
    <n v="79306337"/>
    <s v="JUAN CARLOS ALBA ALBARRACIN"/>
  </r>
  <r>
    <n v="1"/>
    <n v="107050"/>
    <s v="10   EQUIPO Y MAQUINARIA PARA LABORATORIO"/>
    <x v="3"/>
    <n v="0"/>
    <s v="CONJUNTO PARA ENSAYO EQUIVALENTE DE ARENA"/>
    <n v="2019"/>
    <n v="2000481.5"/>
    <s v="172/2019"/>
    <n v="79663901"/>
    <s v="WILLINGTONG CONTRERAS CAMACHO"/>
  </r>
  <r>
    <n v="1"/>
    <n v="107051"/>
    <s v="10   EQUIPO Y MAQUINARIA PARA LABORATORIO"/>
    <x v="3"/>
    <n v="0"/>
    <s v="TAMIZADORA MECANICA DISEÑADA PARA SU USO CON TAMICES DE 8``"/>
    <n v="2019"/>
    <n v="10261425"/>
    <s v="172/2019"/>
    <n v="79663901"/>
    <s v="WILLINGTONG CONTRERAS CAMACHO"/>
  </r>
  <r>
    <n v="1"/>
    <n v="107052"/>
    <s v="10   EQUIPO Y MAQUINARIA PARA LABORATORIO"/>
    <x v="3"/>
    <n v="0"/>
    <s v="MARTILLO MECANICO QUE COMPACTE Y GIRE EL MOLDE AUTOMATICAMENTE, COMPACTACION DE PROCTOR ESTANDAR O MODIFICADO"/>
    <n v="2019"/>
    <n v="26740172.5"/>
    <s v="172/2019"/>
    <n v="79663901"/>
    <s v="WILLINGTONG CONTRERAS CAMACHO"/>
  </r>
  <r>
    <n v="1"/>
    <n v="107056"/>
    <s v="10   EQUIPO Y MAQUINARIA PARA LABORATORIO"/>
    <x v="3"/>
    <n v="0"/>
    <s v="COMPACADOR AUTOMATICO SIMPLE PARA TRABAJO PESADO, CON MOLDE ESTACIONARIO, RESISTENTE PARA MOLLDES DE ENSAYO MARSHALL"/>
    <n v="2019"/>
    <n v="11578443.25"/>
    <s v="172/2019"/>
    <n v="79663901"/>
    <s v="WILLINGTONG CONTRERAS CAMACHO"/>
  </r>
  <r>
    <n v="1"/>
    <n v="107057"/>
    <s v="10   EQUIPO Y MAQUINARIA PARA LABORATORIO"/>
    <x v="3"/>
    <n v="0"/>
    <s v="COMPACADOR AUTOMATICO SIMPLE PARA TRABAJO PESADO, CON MOLDE ESTACIONARIO, RESISTENTE PARA MOLLDES DE ENSAYO MARSHALL"/>
    <n v="2019"/>
    <n v="11578443.25"/>
    <s v="172/2019"/>
    <n v="79663901"/>
    <s v="WILLINGTONG CONTRERAS CAMACHO"/>
  </r>
  <r>
    <n v="1"/>
    <n v="107058"/>
    <s v="10   EQUIPO Y MAQUINARIA PARA LABORATORIO"/>
    <x v="3"/>
    <n v="0"/>
    <s v="CAZUELA DE CASAGRANDE MOTORIZADA - RANURADOR PLASTICO - RANURADOR METALICO"/>
    <n v="2019"/>
    <n v="3867212.5"/>
    <s v="172/2019"/>
    <n v="79663901"/>
    <s v="WILLINGTONG CONTRERAS CAMACHO"/>
  </r>
  <r>
    <n v="1"/>
    <n v="107059"/>
    <s v="08   EQUIPO Y MAQUINARIA PARA CONSTRUCCION INDUSTRIA Y LABORES"/>
    <x v="5"/>
    <n v="0"/>
    <s v="CORTADORA DE PAVIMETOS CON SEIS (6) DISCOS DIAMANTADOS DE DIAMETRO 350 MM"/>
    <n v="2019"/>
    <n v="6227250"/>
    <s v="172/2019"/>
    <n v="79663901"/>
    <s v="WILLINGTONG CONTRERAS CAMACHO"/>
  </r>
  <r>
    <n v="1"/>
    <n v="107060"/>
    <s v="08   EQUIPO Y MAQUINARIA PARA CONSTRUCCION INDUSTRIA Y LABORES"/>
    <x v="5"/>
    <n v="0"/>
    <s v="MARTILLO DEMOLEDOR ELECTRICO PARA PAVIMENTOS"/>
    <n v="2019"/>
    <n v="5583767.5"/>
    <s v="172/2019"/>
    <n v="79663901"/>
    <s v="WILLINGTONG CONTRERAS CAMACHO"/>
  </r>
  <r>
    <n v="1"/>
    <n v="107061"/>
    <s v="08   EQUIPO Y MAQUINARIA PARA CONSTRUCCION INDUSTRIA Y LABORES"/>
    <x v="5"/>
    <n v="0"/>
    <s v="PLANTA ELECTRICA PARA USO DE MARTILLO ELECTRICO DEMOLEDOR Y/O PARA LA CORTADORA ELECTRICA"/>
    <n v="2019"/>
    <n v="3023736"/>
    <s v="172/2019"/>
    <n v="79663901"/>
    <s v="WILLINGTONG CONTRERAS CAMACHO"/>
  </r>
  <r>
    <n v="1"/>
    <n v="107062"/>
    <s v="08   EQUIPO Y MAQUINARIA PARA CONSTRUCCION INDUSTRIA Y LABORES"/>
    <x v="5"/>
    <n v="0"/>
    <s v="PLANTA ELECTRICA PARA EL EXTRACTOR DE NUCLEOS ELECTRICO DE POTENCIA 3780 WATTS A 110 VAC"/>
    <n v="2019"/>
    <n v="4939382.5"/>
    <s v="172/2019"/>
    <n v="79663901"/>
    <s v="WILLINGTONG CONTRERAS CAMACHO"/>
  </r>
  <r>
    <n v="1"/>
    <n v="107064"/>
    <s v="10   EQUIPO Y MAQUINARIA PARA LABORATORIO"/>
    <x v="3"/>
    <n v="0"/>
    <s v="PENETROMETRO DE CONO DINAMICO PDC"/>
    <n v="2019"/>
    <n v="3441232.5"/>
    <s v="170/2019"/>
    <n v="79663901"/>
    <s v="WILLINGTONG CONTRERAS CAMACHO"/>
  </r>
  <r>
    <n v="1"/>
    <n v="107065"/>
    <s v="10   EQUIPO Y MAQUINARIA PARA LABORATORIO"/>
    <x v="3"/>
    <n v="0"/>
    <s v="PENETROMETRO DE CONO DINAMICO PDC"/>
    <n v="2019"/>
    <n v="3441232.5"/>
    <s v="170/2019"/>
    <n v="79663901"/>
    <s v="WILLINGTONG CONTRERAS CAMACHO"/>
  </r>
  <r>
    <n v="1"/>
    <n v="107066"/>
    <s v="10   EQUIPO Y MAQUINARIA PARA LABORATORIO"/>
    <x v="3"/>
    <n v="0"/>
    <s v="TERMOMETRO CON ALARMA TRAZABLE EN GRADOS CENTIGRADOS"/>
    <n v="2019"/>
    <n v="2031978.75"/>
    <s v="170/2019"/>
    <n v="79663901"/>
    <s v="WILLINGTONG CONTRERAS CAMACHO"/>
  </r>
  <r>
    <n v="1"/>
    <n v="107067"/>
    <s v="10   EQUIPO Y MAQUINARIA PARA LABORATORIO"/>
    <x v="3"/>
    <n v="0"/>
    <s v="CENTRIFUGA USADA PARA LA DETERMINACION CUANTITATIVA DEL CONTENIDO DE BETUMEN EN LAS MEZCLAS DE PAVIMENTACION"/>
    <n v="2019"/>
    <n v="16963751"/>
    <s v="170/2019"/>
    <n v="79663901"/>
    <s v="WILLINGTONG CONTRERAS CAMACHO"/>
  </r>
  <r>
    <n v="1"/>
    <n v="107068"/>
    <s v="10   EQUIPO Y MAQUINARIA PARA LABORATORIO"/>
    <x v="3"/>
    <n v="0"/>
    <s v="CENTRIFUGA USADA PARA LA DETERMINACION CUANTITATIVA DEL CONTENIDO DE BETUMEN EN LAS MEZCLAS DE PAVIMENTACION"/>
    <n v="2019"/>
    <n v="16963751"/>
    <s v="170/2019"/>
    <n v="79663901"/>
    <s v="WILLINGTONG CONTRERAS CAMACHO"/>
  </r>
  <r>
    <n v="1"/>
    <n v="107069"/>
    <s v="10   EQUIPO Y MAQUINARIA PARA LABORATORIO"/>
    <x v="3"/>
    <n v="0"/>
    <s v="CENTRIFUGA USADA PARA LA DETERMINACION CUANTITATIVA DEL CONTENIDO DE BETUMEN EN LAS MEZCLAS DE PAVIMENTACION"/>
    <n v="2019"/>
    <n v="16963751"/>
    <s v="170/2019"/>
    <n v="79663901"/>
    <s v="WILLINGTONG CONTRERAS CAMACHO"/>
  </r>
  <r>
    <n v="1"/>
    <n v="107070"/>
    <s v="21   EQUIPO Y MAQUINARIA PARA COMPUTACION"/>
    <x v="13"/>
    <n v="0"/>
    <s v="LICENCIA FORTIGATE PARA LA SECRETARIA GENERAL"/>
    <n v="2019"/>
    <n v="15736097"/>
    <s v="173/2019"/>
    <n v="73578272"/>
    <s v="JOSE GABRIEL GUERRA ALMENDRALES"/>
  </r>
  <r>
    <n v="1"/>
    <n v="107071"/>
    <s v="08   EQUIPO Y MAQUINARIA PARA CONSTRUCCION INDUSTRIA Y LABORES"/>
    <x v="5"/>
    <n v="0"/>
    <s v="VIBRO COMPATADOR AMMANN MOD ARX 45K S 6180453 NO. INT 4-VAA-09"/>
    <n v="2019"/>
    <n v="173298660"/>
    <s v="152/2019"/>
    <s v="860025353-3"/>
    <s v="SINTRAUNIOBRAS- YESID FERNANDO SEGURA"/>
  </r>
  <r>
    <n v="1"/>
    <n v="107072"/>
    <s v="08   EQUIPO Y MAQUINARIA PARA CONSTRUCCION INDUSTRIA Y LABORES"/>
    <x v="5"/>
    <n v="0"/>
    <s v="VIBRO COMPATADOR AMMANN MOD ARX 45K S 6180456 NO. INT 4-VAA-10"/>
    <n v="2019"/>
    <n v="173298660"/>
    <s v="154/2019"/>
    <s v="860025353-3"/>
    <s v="SINTRAUNIOBRAS- JOSE MANUEL USA SANCHEZ"/>
  </r>
  <r>
    <n v="1"/>
    <n v="107073"/>
    <s v="08   EQUIPO Y MAQUINARIA PARA CONSTRUCCION INDUSTRIA Y LABORES"/>
    <x v="5"/>
    <n v="0"/>
    <s v="VIBRO COMPATADOR AMMANN MOD ARX 45K S 6180457 NO. INT 4-VAA-11"/>
    <n v="2019"/>
    <n v="173298660"/>
    <s v="153/2019"/>
    <s v="860025353-3"/>
    <s v="SINTRAUNIOBRAS- CARLOS MAURICIO CHAVES"/>
  </r>
  <r>
    <n v="1"/>
    <n v="107074"/>
    <s v="08   EQUIPO Y MAQUINARIA PARA CONSTRUCCION INDUSTRIA Y LABORES"/>
    <x v="5"/>
    <n v="0"/>
    <s v="VIBRO COMPATADOR AMMANN MOD ARX 45K S 6180458 NO. INT 4-VAA-12"/>
    <n v="2019"/>
    <n v="173298660"/>
    <s v="151/2019"/>
    <s v="860025353-3"/>
    <s v="SINTRAUNIOBRAS -RUBEN DIAZ"/>
  </r>
  <r>
    <n v="1"/>
    <n v="107115"/>
    <s v="10   EQUIPO Y MAQUINARIA PARA LABORATORIO"/>
    <x v="3"/>
    <n v="0"/>
    <s v="CALIBRADOR DIGITAL DE 0A 20&quot; (0 A 508 MM) EN ACERO INOXIDABLE CON HOJAS"/>
    <n v="2019"/>
    <n v="4354291.75"/>
    <s v="170/2019"/>
    <n v="79663901"/>
    <s v="WILLINGTONG CONTRERAS CAMACHO"/>
  </r>
  <r>
    <n v="1"/>
    <n v="107116"/>
    <s v="10   EQUIPO Y MAQUINARIA PARA LABORATORIO"/>
    <x v="3"/>
    <n v="0"/>
    <s v="BAÑO DE AGUA CON CONTROL DE TEMPERATURA POR MICROPROCESADOR, AUTO REGULACION"/>
    <n v="2019"/>
    <n v="6382480"/>
    <s v="170/2019"/>
    <n v="79663901"/>
    <s v="WILLINGTONG CONTRERAS CAMACHO"/>
  </r>
  <r>
    <n v="1"/>
    <n v="107117"/>
    <s v="10   EQUIPO Y MAQUINARIA PARA LABORATORIO"/>
    <x v="3"/>
    <n v="0"/>
    <s v="KIT DE PESAJE PARA GRAVEDAD, CON BANCO METALICO PARA GRAVEDAD ESPECIFICA"/>
    <n v="2019"/>
    <n v="3397371"/>
    <s v="170/2019"/>
    <n v="79663901"/>
    <s v="WILLINGTONG CONTRERAS CAMACHO"/>
  </r>
  <r>
    <n v="1"/>
    <n v="107118"/>
    <s v="10   EQUIPO Y MAQUINARIA PARA LABORATORIO"/>
    <x v="3"/>
    <n v="0"/>
    <s v="CONJUNTO PARA ENSAYO DE AZUL DE METILENO QUE OPERE A 110V, 50 O 60HZ MONOFASICO"/>
    <n v="2019"/>
    <n v="4312867"/>
    <s v="170/2019"/>
    <n v="79663901"/>
    <s v="WILLINGTONG CONTRERAS CAMACHO"/>
  </r>
  <r>
    <n v="1"/>
    <n v="107119"/>
    <s v="10   EQUIPO Y MAQUINARIA PARA LABORATORIO"/>
    <x v="3"/>
    <n v="0"/>
    <s v="PLACA CALEFACTORA PARA TRABAJO PESADO CON SUPERFICIE DE CALENTAMIENTO DE ALUMINIO NO. 1"/>
    <n v="2019"/>
    <n v="5808941.25"/>
    <s v="170/2019"/>
    <n v="79663901"/>
    <s v="WILLINGTONG CONTRERAS CAMACHO"/>
  </r>
  <r>
    <n v="1"/>
    <n v="107120"/>
    <s v="10   EQUIPO Y MAQUINARIA PARA LABORATORIO"/>
    <x v="3"/>
    <n v="0"/>
    <s v="PLACA CALEFACTORA PARA TRABAJO PESADO CON SUPERFICIE DE CALENTAMIENTO DE ALUMINIO NO. 2"/>
    <n v="2019"/>
    <n v="5808941.25"/>
    <s v="170/2019"/>
    <n v="79663901"/>
    <s v="WILLINGTONG CONTRERAS CAMACHO"/>
  </r>
  <r>
    <n v="1"/>
    <n v="107121"/>
    <s v="10   EQUIPO Y MAQUINARIA PARA LABORATORIO"/>
    <x v="3"/>
    <n v="0"/>
    <s v="PLACA CALEFACTORA PARA TRABAJO PESADO CON SUPERFICIE DE CALENTAMIENTO DE ALUMINIO NO. 3"/>
    <n v="2019"/>
    <n v="5808941.25"/>
    <s v="170/2019"/>
    <n v="79663901"/>
    <s v="WILLINGTONG CONTRERAS CAMACHO"/>
  </r>
  <r>
    <n v="1"/>
    <n v="107122"/>
    <s v="10   EQUIPO Y MAQUINARIA PARA LABORATORIO"/>
    <x v="3"/>
    <n v="0"/>
    <s v="LUPA COMPARADORA PARA USARLLO AL EXAMINAR LA MALLA DEL TAMIZ EN LA VERIFICACION DE"/>
    <n v="2019"/>
    <n v="6658645"/>
    <s v="170/2019"/>
    <n v="79663901"/>
    <s v="WILLINGTONG CONTRERAS CAMACHO"/>
  </r>
  <r>
    <n v="1"/>
    <n v="107107"/>
    <s v="21   EQUIPO Y MAQUINARIA PARA COMPUTACION"/>
    <x v="4"/>
    <n v="0"/>
    <s v="ESTACION DE TRABAJO AMD RYZEN 7-3700 SERIE  4389S90028 CON MONITOR DE 23&quot;"/>
    <n v="2019"/>
    <n v="13800000"/>
    <s v="167/2019"/>
    <n v="7321472"/>
    <s v="JARRIZON ALEXANDER MURCIA PERALTA"/>
  </r>
  <r>
    <n v="1"/>
    <n v="107109"/>
    <s v="10   EQUIPO Y MAQUINARIA PARA LABORATORIO"/>
    <x v="3"/>
    <n v="0"/>
    <s v="REGISTRADOR DE TEMPERATURA Y UMEDAD RELATIVA CON SONDA PARA SALA DE CURADO"/>
    <n v="2019"/>
    <n v="1999037.5"/>
    <s v="171/2019"/>
    <n v="79663901"/>
    <s v="WILLINGTONG CONTRERAS CAMACHO"/>
  </r>
  <r>
    <n v="1"/>
    <n v="107110"/>
    <s v="10   EQUIPO Y MAQUINARIA PARA LABORATORIO"/>
    <x v="3"/>
    <n v="0"/>
    <s v="CONJUNTO PARA ENSAYO PUNTO DE ABLANDAMIENTO QUE CONTIENE (1 PLACA CALEFACTORA, 10 BOLAS DE ACERO, 10 GUIAS Y 10 ANILLOS)"/>
    <n v="2019"/>
    <n v="3572365.75"/>
    <s v="171/2019"/>
    <n v="79663901"/>
    <s v="WILLINGTONG CONTRERAS CAMACHO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28">
  <r>
    <n v="1"/>
    <n v="100309"/>
    <n v="5111900199"/>
    <s v="3331"/>
    <s v="EXTINTOR   /   003331"/>
    <s v="1989"/>
    <s v="dic"/>
    <n v="68198"/>
    <n v="0"/>
    <s v="101/2018"/>
    <n v="80251259"/>
    <s v="SERGIO JAVIER MEDINA MARTINEZ"/>
    <x v="0"/>
  </r>
  <r>
    <n v="2"/>
    <n v="100310"/>
    <n v="5111900199"/>
    <s v="3332"/>
    <s v="EXTINTOR   /   003332"/>
    <s v="1989"/>
    <s v="dic"/>
    <n v="68198"/>
    <n v="0"/>
    <s v="101/2018"/>
    <n v="80251259"/>
    <s v="SERGIO JAVIER MEDINA MARTINEZ"/>
    <x v="0"/>
  </r>
  <r>
    <n v="3"/>
    <n v="100330"/>
    <n v="5111900199"/>
    <s v="3507"/>
    <s v="EXTINTOR QUIMICO 5 LIBRAS   /   003507"/>
    <s v="1989"/>
    <s v="dic"/>
    <n v="18196"/>
    <n v="0"/>
    <s v="241/2018"/>
    <n v="1163563"/>
    <s v="LUIS ALBERTO SANDOVAL CAMACHO"/>
    <x v="0"/>
  </r>
  <r>
    <n v="4"/>
    <n v="100331"/>
    <n v="5111900199"/>
    <s v="3508"/>
    <s v="EXTINTOR TIPO ABC 20 LIBRAS   /   003508"/>
    <s v="1989"/>
    <s v="dic"/>
    <n v="18196"/>
    <n v="0"/>
    <s v="103/2018"/>
    <n v="52703963"/>
    <s v="DIANA PAOLA MUÑOZ GARCIA"/>
    <x v="0"/>
  </r>
  <r>
    <n v="5"/>
    <n v="100332"/>
    <n v="5111900199"/>
    <s v="3509"/>
    <s v="EXTINTOR TIPO ABC 20 LIBRAS   /   003509"/>
    <s v="1989"/>
    <s v="dic"/>
    <n v="18196"/>
    <n v="0"/>
    <s v="103/2018"/>
    <n v="52703963"/>
    <s v="DIANA PAOLA MUÑOZ GARCIA"/>
    <x v="0"/>
  </r>
  <r>
    <n v="6"/>
    <n v="100333"/>
    <n v="5111900199"/>
    <s v="3510"/>
    <s v="EXTINTOR TIPO ABC 20 LIBRAS   /   003510"/>
    <s v="1989"/>
    <s v="dic"/>
    <n v="18196"/>
    <n v="0"/>
    <s v="103/2018"/>
    <n v="52703963"/>
    <s v="DIANA PAOLA MUÑOZ GARCIA"/>
    <x v="0"/>
  </r>
  <r>
    <n v="7"/>
    <n v="100334"/>
    <n v="5111900199"/>
    <s v="3511"/>
    <s v="EXTINTOR TIPO ABC 20 LIBRAS   /   003511"/>
    <s v="1989"/>
    <s v="dic"/>
    <n v="18196"/>
    <n v="0"/>
    <s v="103/2018"/>
    <n v="52703963"/>
    <s v="DIANA PAOLA MUÑOZ GARCIA"/>
    <x v="0"/>
  </r>
  <r>
    <n v="8"/>
    <n v="100335"/>
    <n v="5111900199"/>
    <s v="3512"/>
    <s v="EXTINTOR TIPO ABC 20 LIBRAS   /   003512"/>
    <s v="1989"/>
    <s v="dic"/>
    <n v="18196"/>
    <n v="0"/>
    <s v="103/2018"/>
    <n v="52703963"/>
    <s v="DIANA PAOLA MUÑOZ GARCIA"/>
    <x v="0"/>
  </r>
  <r>
    <n v="9"/>
    <n v="100336"/>
    <n v="5111900199"/>
    <s v="3513"/>
    <s v="EXTINTOR TIPO ABC 20 LIBRAS   /   003513"/>
    <s v="1989"/>
    <s v="dic"/>
    <n v="18196"/>
    <n v="0"/>
    <s v="103/2018"/>
    <n v="52703963"/>
    <s v="DIANA PAOLA MUÑOZ GARCIA"/>
    <x v="0"/>
  </r>
  <r>
    <n v="10"/>
    <n v="100337"/>
    <n v="5111900199"/>
    <s v="3514"/>
    <s v="EXTINTOR TIPO ABC 10 LIBRAS   /   003514"/>
    <s v="1989"/>
    <s v="dic"/>
    <n v="54161.65"/>
    <n v="0"/>
    <s v="057/2019"/>
    <n v="1049624327"/>
    <s v="ELIANA PATRICIA CAYCEDO OCHOA"/>
    <x v="0"/>
  </r>
  <r>
    <n v="11"/>
    <n v="100338"/>
    <n v="5111900199"/>
    <s v="3515"/>
    <s v="EXTINTOR TIPO ABC 20 LIBRAS   /   003515"/>
    <s v="1989"/>
    <s v="dic"/>
    <n v="28645.65"/>
    <n v="0"/>
    <s v="103/2018"/>
    <n v="52703963"/>
    <s v="DIANA PAOLA MUÑOZ GARCIA"/>
    <x v="0"/>
  </r>
  <r>
    <n v="12"/>
    <n v="100339"/>
    <n v="5111900199"/>
    <s v="3516"/>
    <s v="EXTINTOR TIPO ABC 20 LIBRAS   /   003516"/>
    <s v="1989"/>
    <s v="dic"/>
    <n v="160210"/>
    <n v="0"/>
    <s v="103/2018"/>
    <n v="52703963"/>
    <s v="DIANA PAOLA MUÑOZ GARCIA"/>
    <x v="0"/>
  </r>
  <r>
    <n v="13"/>
    <n v="100340"/>
    <n v="5111900199"/>
    <s v="3517"/>
    <s v="EXTINTOR TIPO ABC 20 LIBRAS   /   003517"/>
    <s v="1989"/>
    <s v="dic"/>
    <n v="160210"/>
    <n v="0"/>
    <s v="103/2018"/>
    <n v="52703963"/>
    <s v="DIANA PAOLA MUÑOZ GARCIA"/>
    <x v="0"/>
  </r>
  <r>
    <n v="14"/>
    <n v="100341"/>
    <n v="5111900199"/>
    <s v="3518"/>
    <s v="EXTINTOR TIPO ABC 20 LIBRAS   /   003518"/>
    <s v="1989"/>
    <s v="dic"/>
    <n v="68198"/>
    <n v="0"/>
    <s v="103/2018"/>
    <n v="52703963"/>
    <s v="DIANA PAOLA MUÑOZ GARCIA"/>
    <x v="0"/>
  </r>
  <r>
    <n v="15"/>
    <n v="100342"/>
    <n v="5111900199"/>
    <s v="3519"/>
    <s v="EXTINTOR TIPO ABC 20 LIBRAS   /   003519"/>
    <s v="1989"/>
    <s v="dic"/>
    <n v="68198"/>
    <n v="0"/>
    <s v="103/2018"/>
    <n v="52703963"/>
    <s v="DIANA PAOLA MUÑOZ GARCIA"/>
    <x v="0"/>
  </r>
  <r>
    <n v="16"/>
    <n v="100345"/>
    <n v="5111900199"/>
    <s v="3522"/>
    <s v="EXTINTOR QUIMICO 20 LIBRAS   /   003522"/>
    <s v="1989"/>
    <s v="dic"/>
    <n v="49390"/>
    <n v="0"/>
    <s v="102/2018"/>
    <n v="1049624327"/>
    <s v="ELIANA PATRICIA CAYCEDO OCHOA"/>
    <x v="0"/>
  </r>
  <r>
    <n v="17"/>
    <n v="100346"/>
    <n v="5111900199"/>
    <s v="3523"/>
    <s v="EXTINTOR QUIMICO 20 LIBRAS   /   003523"/>
    <s v="1989"/>
    <s v="dic"/>
    <n v="49390"/>
    <n v="0"/>
    <s v="102/2018"/>
    <n v="1049624327"/>
    <s v="ELIANA PATRICIA CAYCEDO OCHOA"/>
    <x v="0"/>
  </r>
  <r>
    <n v="18"/>
    <n v="100347"/>
    <n v="5111900199"/>
    <s v="3524"/>
    <s v="EXTINTOR TIPO ABC 20 LIBRAS   /   003524"/>
    <s v="1989"/>
    <s v="dic"/>
    <n v="134163"/>
    <n v="0"/>
    <s v="236/2018-151/2019"/>
    <n v="79496429"/>
    <s v="HARY MONRROY"/>
    <x v="0"/>
  </r>
  <r>
    <n v="19"/>
    <n v="100348"/>
    <n v="5111900199"/>
    <s v="3525"/>
    <s v="EXTINTOR QUIMICO 5 LIBRAS   /   003525"/>
    <s v="1989"/>
    <s v="dic"/>
    <n v="57042"/>
    <s v="ACTA SOBRANTES"/>
    <s v="302/2018"/>
    <n v="1049624327"/>
    <s v="ELIANA PATRICIA CAYCEDO OCHOA"/>
    <x v="0"/>
  </r>
  <r>
    <n v="20"/>
    <n v="100349"/>
    <n v="5111900199"/>
    <s v="3526"/>
    <s v="EXTINTOR QUIMICO 5 LIBRAS   /   003526"/>
    <s v="1989"/>
    <s v="dic"/>
    <n v="18196"/>
    <s v="ACTA SOBRANTES"/>
    <s v="302/2018"/>
    <n v="1049624327"/>
    <s v="ELIANA PATRICIA CAYCEDO OCHOA"/>
    <x v="0"/>
  </r>
  <r>
    <n v="21"/>
    <n v="100350"/>
    <n v="5111900199"/>
    <s v="3527"/>
    <s v="EXTINTOR QUIMICO 5 LIBRAS   /   003527"/>
    <s v="1989"/>
    <s v="dic"/>
    <n v="18196"/>
    <s v="ACTA SOBRANTES"/>
    <s v="302/2018"/>
    <n v="1049624327"/>
    <s v="ELIANA PATRICIA CAYCEDO OCHOA"/>
    <x v="0"/>
  </r>
  <r>
    <n v="22"/>
    <n v="100351"/>
    <n v="5111900199"/>
    <s v="3528"/>
    <s v="EXTINTOR QUIMICO 5 LIBRAS   /   003528"/>
    <s v="1989"/>
    <s v="dic"/>
    <n v="49390"/>
    <s v="ACTA SOBRANTES"/>
    <s v="302/2018"/>
    <n v="1049624327"/>
    <s v="ELIANA PATRICIA CAYCEDO OCHOA"/>
    <x v="0"/>
  </r>
  <r>
    <n v="23"/>
    <n v="100353"/>
    <n v="5111900199"/>
    <s v="3531"/>
    <s v="EXTINTOR QUIMICO 5 LIBRAS   /   003531"/>
    <s v="1989"/>
    <s v="dic"/>
    <n v="18196"/>
    <s v="ACTA SOBRANTES"/>
    <s v="302/2018"/>
    <n v="1049624327"/>
    <s v="ELIANA PATRICIA CAYCEDO OCHOA"/>
    <x v="0"/>
  </r>
  <r>
    <n v="24"/>
    <n v="100354"/>
    <n v="5111900199"/>
    <s v="3532"/>
    <s v="EXTINTOR QUIMICO 5 LIBRAS   /   003532"/>
    <s v="1989"/>
    <s v="dic"/>
    <n v="28645.65"/>
    <n v="0"/>
    <s v="252/2018"/>
    <n v="19472089"/>
    <s v="JORGE ENRIQUE FELICIANO CASTELLANOS"/>
    <x v="0"/>
  </r>
  <r>
    <n v="25"/>
    <n v="100355"/>
    <n v="5111900199"/>
    <s v="3533"/>
    <s v="EXTINTOR   /   003533"/>
    <s v="1989"/>
    <s v="dic"/>
    <n v="45007.65"/>
    <n v="0"/>
    <s v="101/2018"/>
    <n v="80251259"/>
    <s v="SERGIO JAVIER MEDINA MARTINEZ"/>
    <x v="0"/>
  </r>
  <r>
    <n v="26"/>
    <n v="100356"/>
    <n v="5111900199"/>
    <s v="3534"/>
    <s v="EXTINTOR   /   003534"/>
    <s v="1989"/>
    <s v="dic"/>
    <n v="49390"/>
    <n v="0"/>
    <s v="101/2018"/>
    <n v="80251259"/>
    <s v="SERGIO JAVIER MEDINA MARTINEZ"/>
    <x v="0"/>
  </r>
  <r>
    <n v="27"/>
    <n v="100357"/>
    <n v="5111900199"/>
    <s v="3535"/>
    <s v="EXTINTOR   /   003535"/>
    <s v="1989"/>
    <s v="dic"/>
    <n v="49390"/>
    <n v="0"/>
    <s v="101/2018"/>
    <n v="80251259"/>
    <s v="SERGIO JAVIER MEDINA MARTINEZ"/>
    <x v="0"/>
  </r>
  <r>
    <n v="28"/>
    <n v="100359"/>
    <n v="5111900199"/>
    <s v="3537"/>
    <s v="EXTINTOR QUIMICO 5 LIBRAS   /   003537"/>
    <s v="1989"/>
    <s v="dic"/>
    <n v="18196"/>
    <s v="ACTA SOBRANTES"/>
    <s v="302/2018"/>
    <n v="1049624327"/>
    <s v="ELIANA PATRICIA CAYCEDO OCHOA"/>
    <x v="0"/>
  </r>
  <r>
    <n v="29"/>
    <n v="100360"/>
    <n v="5111900199"/>
    <s v="3540"/>
    <s v="EXTINTOR TIPO ABC 20 LIBRAS   /   003540"/>
    <s v="1989"/>
    <s v="dic"/>
    <n v="151681"/>
    <n v="0"/>
    <s v="103/2018"/>
    <n v="52703963"/>
    <s v="DIANA PAOLA MUÑOZ GARCIA"/>
    <x v="0"/>
  </r>
  <r>
    <n v="30"/>
    <n v="100361"/>
    <n v="5111900199"/>
    <s v="3541"/>
    <s v="EXTINTOR   /   003541"/>
    <s v="1989"/>
    <s v="dic"/>
    <n v="188955"/>
    <n v="0"/>
    <s v="057/2019"/>
    <n v="1049624327"/>
    <s v="ELIANA PATRICIA CAYCEDO OCHOA"/>
    <x v="0"/>
  </r>
  <r>
    <n v="31"/>
    <n v="100362"/>
    <n v="5111900199"/>
    <s v="3542"/>
    <s v="EXTINTOR QUIMICO 5 LIBRAS   /   003542"/>
    <s v="1989"/>
    <s v="dic"/>
    <n v="18196"/>
    <s v="ACTA SOBRANTES"/>
    <s v="302/2018"/>
    <n v="1049624327"/>
    <s v="ELIANA PATRICIA CAYCEDO OCHOA"/>
    <x v="0"/>
  </r>
  <r>
    <n v="32"/>
    <n v="100363"/>
    <n v="5111900199"/>
    <s v="3543"/>
    <s v="EXTINTOR QUIMICO 5 LIBRAS   /   003543"/>
    <s v="1989"/>
    <s v="dic"/>
    <n v="28645.65"/>
    <s v="ACTA SOBRANTES"/>
    <s v="302/2018"/>
    <n v="1049624327"/>
    <s v="ELIANA PATRICIA CAYCEDO OCHOA"/>
    <x v="0"/>
  </r>
  <r>
    <n v="33"/>
    <n v="100364"/>
    <n v="5111900199"/>
    <s v="3545"/>
    <s v="EXTINTOR QUIMICO 5 LIBRAS   /   003545"/>
    <s v="1989"/>
    <s v="dic"/>
    <n v="18196"/>
    <s v="ACTA SOBRANTES"/>
    <s v="302/2018"/>
    <n v="1049624327"/>
    <s v="ELIANA PATRICIA CAYCEDO OCHOA"/>
    <x v="0"/>
  </r>
  <r>
    <n v="34"/>
    <n v="100365"/>
    <n v="5111900199"/>
    <s v="3546"/>
    <s v="EXTINTOR TIPO A COLOR VERDE   /   003546 agua"/>
    <s v="1989"/>
    <s v="dic"/>
    <n v="51311.8"/>
    <n v="0"/>
    <s v="103/2018"/>
    <n v="52703963"/>
    <s v="DIANA PAOLA MUÑOZ GARCIA"/>
    <x v="0"/>
  </r>
  <r>
    <n v="35"/>
    <n v="100366"/>
    <n v="5111900199"/>
    <s v="3547"/>
    <s v="EXTINTOR TIPO A COLOR VERDE   /   003547 agua"/>
    <s v="1989"/>
    <s v="dic"/>
    <n v="51311.8"/>
    <n v="0"/>
    <s v="103/2018"/>
    <n v="52703963"/>
    <s v="DIANA PAOLA MUÑOZ GARCIA"/>
    <x v="0"/>
  </r>
  <r>
    <n v="36"/>
    <n v="100367"/>
    <n v="5111900199"/>
    <s v="3548"/>
    <s v="EXTINTOR TIPO A COLOR VERDE   /   003548  agua"/>
    <s v="1989"/>
    <s v="dic"/>
    <n v="118872.8"/>
    <n v="0"/>
    <s v="057/2019"/>
    <n v="1049624327"/>
    <s v="ELIANA PATRICIA CAYCEDO OCHOA"/>
    <x v="0"/>
  </r>
  <r>
    <n v="37"/>
    <n v="100368"/>
    <n v="5111900199"/>
    <s v="3549"/>
    <s v="EXTINTOR TIPO ABC 20 LIBRAS   /   003549"/>
    <s v="1989"/>
    <s v="dic"/>
    <n v="18196"/>
    <n v="0"/>
    <s v="103/2018"/>
    <n v="52703963"/>
    <s v="DIANA PAOLA MUÑOZ GARCIA"/>
    <x v="0"/>
  </r>
  <r>
    <n v="38"/>
    <n v="100369"/>
    <n v="5111900199"/>
    <s v="3550"/>
    <s v="EXTINTOR TIPO ABC 20 LIBRAS   /   003550"/>
    <s v="1989"/>
    <s v="dic"/>
    <n v="18196"/>
    <n v="0"/>
    <s v="103/2018"/>
    <n v="52703963"/>
    <s v="DIANA PAOLA MUÑOZ GARCIA"/>
    <x v="0"/>
  </r>
  <r>
    <n v="39"/>
    <n v="100370"/>
    <n v="5111900199"/>
    <s v="3551"/>
    <s v="EXTINTOR TIPO ABC 20 LIBRAS   /   003551"/>
    <s v="1989"/>
    <s v="dic"/>
    <n v="18196"/>
    <n v="0"/>
    <s v="103/2018"/>
    <n v="52703963"/>
    <s v="DIANA PAOLA MUÑOZ GARCIA"/>
    <x v="0"/>
  </r>
  <r>
    <n v="40"/>
    <n v="100371"/>
    <n v="5111900199"/>
    <s v="3552"/>
    <s v="EXTINTOR TIPO ABC 20 LIBRAS   /   003552"/>
    <s v="1989"/>
    <s v="dic"/>
    <n v="18196"/>
    <n v="0"/>
    <s v="103/2018"/>
    <n v="52703963"/>
    <s v="DIANA PAOLA MUÑOZ GARCIA"/>
    <x v="0"/>
  </r>
  <r>
    <n v="41"/>
    <n v="100372"/>
    <n v="5111900199"/>
    <s v="3553"/>
    <s v="EXTINTOR TIPO ABC 20LIBRAS   /   003553"/>
    <s v="1989"/>
    <s v="dic"/>
    <n v="18196"/>
    <n v="0"/>
    <s v="103/2018"/>
    <n v="52703963"/>
    <s v="DIANA PAOLA MUÑOZ GARCIA"/>
    <x v="0"/>
  </r>
  <r>
    <n v="42"/>
    <n v="100373"/>
    <n v="5111900199"/>
    <s v="3554"/>
    <s v="EXTINTOR QUIMICO 5 LIBRAS   /   003554"/>
    <s v="1989"/>
    <s v="dic"/>
    <n v="18196"/>
    <s v="ACTA SOBRANTES"/>
    <s v="302/2018"/>
    <n v="1049624327"/>
    <s v="ELIANA PATRICIA CAYCEDO OCHOA"/>
    <x v="0"/>
  </r>
  <r>
    <n v="43"/>
    <n v="100374"/>
    <n v="5111900199"/>
    <s v="3555"/>
    <s v="EXTINTOR QUIMICO 5 LIBRAS   /   003555"/>
    <s v="1989"/>
    <s v="dic"/>
    <n v="18196"/>
    <s v="ACTA SOBRANTES"/>
    <s v="302/2018"/>
    <n v="1049624327"/>
    <s v="ELIANA PATRICIA CAYCEDO OCHOA"/>
    <x v="0"/>
  </r>
  <r>
    <n v="44"/>
    <n v="100375"/>
    <n v="5111900199"/>
    <s v="3556"/>
    <s v="EXTINTOR QUIMICO 5LIBRAS   /   003556"/>
    <s v="1989"/>
    <s v="dic"/>
    <n v="154921"/>
    <s v="ACTA SOBRANTES"/>
    <s v="302/2018"/>
    <n v="1049624327"/>
    <s v="ELIANA PATRICIA CAYCEDO OCHOA"/>
    <x v="0"/>
  </r>
  <r>
    <n v="45"/>
    <n v="100376"/>
    <n v="5111900199"/>
    <s v="3557"/>
    <s v="EXTINTOR TIPO ABC 20 LIBRAS   /   003557"/>
    <s v="1989"/>
    <s v="dic"/>
    <n v="28645.65"/>
    <n v="0"/>
    <s v="103/2018"/>
    <n v="52703963"/>
    <s v="DIANA PAOLA MUÑOZ GARCIA"/>
    <x v="0"/>
  </r>
  <r>
    <n v="46"/>
    <n v="100377"/>
    <n v="5111900199"/>
    <s v="3558"/>
    <s v="EXTINTOR QUIMICO 5 LIBRAS   /   003558"/>
    <s v="1989"/>
    <s v="dic"/>
    <n v="18196"/>
    <n v="0"/>
    <s v="240/2018"/>
    <n v="79040260"/>
    <s v="HERNANDO SUAREZ ROZO "/>
    <x v="0"/>
  </r>
  <r>
    <n v="47"/>
    <n v="100378"/>
    <n v="5111900199"/>
    <s v="3560"/>
    <s v="EXTINTOR QUIMICO 5 LIBRAS   /   003560"/>
    <s v="1989"/>
    <s v="dic"/>
    <n v="38850.65"/>
    <s v="ACTA SOBRANTES"/>
    <s v="302/2018"/>
    <n v="1049624327"/>
    <s v="ELIANA PATRICIA CAYCEDO OCHOA"/>
    <x v="0"/>
  </r>
  <r>
    <n v="48"/>
    <n v="100379"/>
    <n v="5111900199"/>
    <s v="3561"/>
    <s v="EXTINTOR QUIMICO 5 LIBRAS   /   003561"/>
    <s v="1989"/>
    <s v="dic"/>
    <n v="18196"/>
    <s v="ACTA SOBRANTES"/>
    <s v="302/2018"/>
    <n v="1049624327"/>
    <s v="ELIANA PATRICIA CAYCEDO OCHOA"/>
    <x v="0"/>
  </r>
  <r>
    <n v="49"/>
    <n v="100380"/>
    <n v="5111900199"/>
    <s v="3562"/>
    <s v="EXTINTOR QUIMICO 5 LIBRAS   /   003562"/>
    <s v="1989"/>
    <s v="dic"/>
    <n v="18196"/>
    <s v="ACTA SOBRANTES"/>
    <s v="302/2018"/>
    <n v="1049624327"/>
    <s v="ELIANA PATRICIA CAYCEDO OCHOA"/>
    <x v="0"/>
  </r>
  <r>
    <n v="50"/>
    <n v="100381"/>
    <n v="5111900199"/>
    <s v="3563"/>
    <s v="EXTINTOR QUIMICO 5 LIBRAS   /   003563"/>
    <s v="1989"/>
    <s v="dic"/>
    <n v="18196"/>
    <s v="ACTA SOBRANTES"/>
    <s v="303/2018"/>
    <n v="1049624327"/>
    <s v="ELIANA PATRICIA CAYCEDO OCHOA"/>
    <x v="0"/>
  </r>
  <r>
    <n v="51"/>
    <n v="100382"/>
    <n v="5111900199"/>
    <s v="3564"/>
    <s v="EXTINTOR QUIMICO 5 LIBRAS   /   003564"/>
    <s v="1989"/>
    <s v="dic"/>
    <n v="18196"/>
    <s v="ACTA SOBRANTES"/>
    <s v="303/2018"/>
    <n v="1049624327"/>
    <s v="ELIANA PATRICIA CAYCEDO OCHOA"/>
    <x v="0"/>
  </r>
  <r>
    <n v="52"/>
    <n v="100383"/>
    <n v="5111900199"/>
    <s v="3566"/>
    <s v="EXTINTOR TIPO ABC 20 LIBRAS   /   003566"/>
    <s v="1989"/>
    <s v="dic"/>
    <n v="18196"/>
    <n v="0"/>
    <s v="103/2018"/>
    <n v="52703963"/>
    <s v="DIANA PAOLA MUÑOZ GARCIA"/>
    <x v="0"/>
  </r>
  <r>
    <n v="53"/>
    <n v="100384"/>
    <n v="5111900199"/>
    <s v="3568"/>
    <s v="EXTINTOR QUIMICO 5 LIBRAS   /   003568"/>
    <s v="1989"/>
    <s v="dic"/>
    <n v="18196"/>
    <s v="ACTA SOBRANTES"/>
    <s v="303/2018"/>
    <n v="1049624327"/>
    <s v="ELIANA PATRICIA CAYCEDO OCHOA"/>
    <x v="0"/>
  </r>
  <r>
    <n v="54"/>
    <n v="100385"/>
    <n v="5111900199"/>
    <s v="3569"/>
    <s v="EXTINTOR QUIMICO 5 LIBRAS   /   003569"/>
    <s v="1989"/>
    <s v="dic"/>
    <n v="18196"/>
    <s v="ACTA SOBRANTES"/>
    <s v="303/2018"/>
    <n v="1049624327"/>
    <s v="ELIANA PATRICIA CAYCEDO OCHOA"/>
    <x v="0"/>
  </r>
  <r>
    <n v="55"/>
    <n v="100386"/>
    <n v="5111900199"/>
    <s v="3570"/>
    <s v="EXTINTOR QUIMICO 5 LIBRAS   /   003570"/>
    <s v="1989"/>
    <s v="dic"/>
    <n v="18196"/>
    <s v="ACTA SOBRANTES"/>
    <s v="303/2018"/>
    <n v="1049624327"/>
    <s v="ELIANA PATRICIA CAYCEDO OCHOA"/>
    <x v="0"/>
  </r>
  <r>
    <n v="56"/>
    <n v="100387"/>
    <n v="5111900199"/>
    <s v="3571"/>
    <s v="EXTINTOR QUIMICO 5 LIBRAS   /   003571"/>
    <s v="1989"/>
    <s v="dic"/>
    <n v="18196"/>
    <s v="ACTA SOBRANTES"/>
    <s v="303/2018"/>
    <n v="1049624327"/>
    <s v="ELIANA PATRICIA CAYCEDO OCHOA"/>
    <x v="0"/>
  </r>
  <r>
    <n v="57"/>
    <n v="100399"/>
    <n v="5111900199"/>
    <s v="3584"/>
    <s v="EXTINTOR QUIMICO 5 LIBRAS   /   003584"/>
    <s v="1989"/>
    <s v="dic"/>
    <n v="18196"/>
    <n v="0"/>
    <s v="057/2019"/>
    <n v="1049624327"/>
    <s v="ELIANA PATRICIA CAYCEDO OCHOA"/>
    <x v="0"/>
  </r>
  <r>
    <n v="58"/>
    <n v="100400"/>
    <n v="5111900199"/>
    <s v="3585"/>
    <s v="EXTINTOR QUIMICO 5 LIBRAS   /   003585"/>
    <s v="1989"/>
    <s v="dic"/>
    <n v="17904"/>
    <n v="0"/>
    <s v="057/2019"/>
    <n v="1049624327"/>
    <s v="ELIANA PATRICIA CAYCEDO OCHOA"/>
    <x v="0"/>
  </r>
  <r>
    <n v="59"/>
    <n v="100401"/>
    <n v="5111900199"/>
    <s v="3586"/>
    <s v="EXTINTOR QUIMICO 5 LIBRAS   /   003586"/>
    <s v="1989"/>
    <s v="dic"/>
    <n v="17904"/>
    <n v="0"/>
    <s v="057/2019"/>
    <n v="1049624327"/>
    <s v="ELIANA PATRICIA CAYCEDO OCHOA"/>
    <x v="0"/>
  </r>
  <r>
    <n v="60"/>
    <n v="100402"/>
    <n v="5111900199"/>
    <s v="3587"/>
    <s v="EXTINTOR QUIMICO 5 LIBRAS   /   003587"/>
    <s v="1989"/>
    <s v="dic"/>
    <n v="18196"/>
    <n v="0"/>
    <s v="057/2019"/>
    <n v="1049624327"/>
    <s v="ELIANA PATRICIA CAYCEDO OCHOA"/>
    <x v="0"/>
  </r>
  <r>
    <n v="61"/>
    <n v="100403"/>
    <n v="5111900199"/>
    <s v="3588"/>
    <s v="EXTINTOR QUIMICO 5 LIBRAS   /   003588"/>
    <s v="1989"/>
    <s v="dic"/>
    <n v="18196"/>
    <n v="0"/>
    <s v="007/2019"/>
    <n v="52886626"/>
    <s v="AZUCENA QUIROGA HERNANDEZ"/>
    <x v="0"/>
  </r>
  <r>
    <n v="62"/>
    <n v="100404"/>
    <n v="5111900199"/>
    <s v="3589"/>
    <s v="EXTINTOR QUIMICO 5 LIBRAS   /   003589"/>
    <s v="1989"/>
    <s v="dic"/>
    <n v="18196"/>
    <n v="0"/>
    <s v="245/2018-007/2019"/>
    <n v="52886626"/>
    <s v="AZUCENA QUIROGA HERNANDEZ"/>
    <x v="0"/>
  </r>
  <r>
    <n v="63"/>
    <n v="100405"/>
    <n v="5111900199"/>
    <s v="3590"/>
    <s v="EXTINTOR QUIMICO 5 LIBRAS   /   003590"/>
    <s v="1989"/>
    <s v="dic"/>
    <n v="28645.65"/>
    <n v="0"/>
    <s v="007/2019"/>
    <n v="52886626"/>
    <s v="AZUCENA QUIROGA HERNANDEZ"/>
    <x v="0"/>
  </r>
  <r>
    <n v="64"/>
    <n v="100406"/>
    <n v="5111900199"/>
    <s v="3591"/>
    <s v="EXTINTOR QUIMICO 5 LIBRAS   /   003591"/>
    <s v="1989"/>
    <s v="dic"/>
    <n v="28645.65"/>
    <n v="0"/>
    <s v="057/2019"/>
    <n v="1049624327"/>
    <s v="ELIANA PATRICIA CAYCEDO OCHOA"/>
    <x v="0"/>
  </r>
  <r>
    <n v="65"/>
    <n v="100407"/>
    <n v="5111900199"/>
    <s v="3592"/>
    <s v="EXTINGUIDOR   /   003592"/>
    <s v="1989"/>
    <s v="dic"/>
    <n v="18196"/>
    <n v="0"/>
    <s v="007/2019"/>
    <n v="52886626"/>
    <s v="AZUCENA QUIROGA HERNANDEZ"/>
    <x v="0"/>
  </r>
  <r>
    <n v="66"/>
    <n v="100409"/>
    <n v="5111900199"/>
    <s v="3594"/>
    <s v="EXTINTOR QUIMICO 5 LIBRAS   /   003594"/>
    <s v="1989"/>
    <s v="dic"/>
    <n v="18196"/>
    <n v="0"/>
    <s v="057/2019"/>
    <n v="1049624327"/>
    <s v="ELIANA PATRICIA CAYCEDO OCHOA"/>
    <x v="0"/>
  </r>
  <r>
    <n v="67"/>
    <n v="100411"/>
    <n v="5111900199"/>
    <s v="3596"/>
    <s v="EXTINTOR QUIMICO 5 LIBRAS   /   003596"/>
    <s v="1989"/>
    <s v="dic"/>
    <n v="28645.65"/>
    <n v="0"/>
    <s v="057/2019"/>
    <n v="1049624327"/>
    <s v="ELIANA PATRICIA CAYCEDO OCHOA"/>
    <x v="0"/>
  </r>
  <r>
    <n v="68"/>
    <n v="100412"/>
    <n v="5111900199"/>
    <s v="3597"/>
    <s v="EXTINTOR QUIMICO 5 LIBRAS   /   003597"/>
    <s v="1989"/>
    <s v="dic"/>
    <n v="18196"/>
    <n v="0"/>
    <s v="057/2019"/>
    <n v="1049624327"/>
    <s v="ELIANA PATRICIA CAYCEDO OCHOA"/>
    <x v="0"/>
  </r>
  <r>
    <n v="69"/>
    <n v="100413"/>
    <n v="5111900199"/>
    <s v="3598"/>
    <s v="EXTINTOR QUIMICO 5 LIBRAS   /   003598"/>
    <s v="1989"/>
    <s v="dic"/>
    <n v="53231"/>
    <n v="0"/>
    <s v="057/2019"/>
    <n v="1049624327"/>
    <s v="ELIANA PATRICIA CAYCEDO OCHOA"/>
    <x v="0"/>
  </r>
  <r>
    <n v="70"/>
    <n v="100414"/>
    <n v="5111900199"/>
    <s v="3600"/>
    <s v="EXTINTOR TIPO ABC 20 LIBRAS   /   003600"/>
    <s v="1989"/>
    <s v="dic"/>
    <n v="154921"/>
    <n v="0"/>
    <s v="103/2018"/>
    <n v="52703963"/>
    <s v="DIANA PAOLA MUÑOZ GARCIA"/>
    <x v="0"/>
  </r>
  <r>
    <n v="71"/>
    <n v="100415"/>
    <n v="5111900199"/>
    <s v="3601"/>
    <s v="EXTINTOR TIPO ABC 20 LIBRAS   /   003601"/>
    <s v="1989"/>
    <s v="dic"/>
    <n v="155907"/>
    <n v="0"/>
    <s v="103/2018"/>
    <n v="52703963"/>
    <s v="DIANA PAOLA MUÑOZ GARCIA"/>
    <x v="0"/>
  </r>
  <r>
    <n v="72"/>
    <n v="100416"/>
    <n v="5111900199"/>
    <s v="3602"/>
    <s v="EXTINTOR TIPO ABC 20 LIBRAS   /   003602"/>
    <s v="1989"/>
    <s v="dic"/>
    <n v="155907"/>
    <n v="0"/>
    <s v="103/2018"/>
    <n v="52703963"/>
    <s v="DIANA PAOLA MUÑOZ GARCIA"/>
    <x v="0"/>
  </r>
  <r>
    <n v="73"/>
    <n v="102494"/>
    <n v="5111900199"/>
    <s v="15-1597"/>
    <s v="EQUIPO DE OXIACETILENO   /   003195"/>
    <s v="1989"/>
    <s v="dic"/>
    <n v="168137"/>
    <n v="0"/>
    <s v="236/2018-150/2019"/>
    <n v="79332590"/>
    <s v="JUAN HERNANDO LIZARAZO JARA"/>
    <x v="1"/>
  </r>
  <r>
    <n v="74"/>
    <n v="102566"/>
    <n v="5111900199"/>
    <s v="15-1802"/>
    <s v="REGULADOR CON MANOMETRO P/ OXIGE   /   003003"/>
    <s v="1989"/>
    <s v="dic"/>
    <n v="252932.88"/>
    <n v="0"/>
    <s v="244/2018"/>
    <n v="3064304"/>
    <s v="GENARO ABSALON PRIETO CASTILLO"/>
    <x v="0"/>
  </r>
  <r>
    <n v="75"/>
    <n v="102567"/>
    <n v="5111900199"/>
    <s v="15-1803"/>
    <s v="REGULADOR CON MANOMETRO P/ACETIL   /   003004"/>
    <s v="1989"/>
    <s v="dic"/>
    <n v="310936.53000000003"/>
    <n v="0"/>
    <s v="244/2018"/>
    <n v="3064304"/>
    <s v="GENARO ABSALON PRIETO CASTILLO"/>
    <x v="0"/>
  </r>
  <r>
    <n v="76"/>
    <n v="104829"/>
    <n v="5111900199"/>
    <s v="15-966"/>
    <s v="EQUIPO DE SOLDADURA LINCOLN  250 AMP / 003194"/>
    <s v="1989"/>
    <s v="dic"/>
    <n v="265496"/>
    <n v="0"/>
    <s v="236/2018-150/2019"/>
    <n v="79332590"/>
    <s v="JUAN HERNANDO LIZARAZO JARA"/>
    <x v="1"/>
  </r>
  <r>
    <n v="77"/>
    <n v="101283"/>
    <n v="5111900199"/>
    <s v="15-976"/>
    <s v="MAQUINA PARA HACER LLAVES   /   001451"/>
    <s v="1989"/>
    <s v="dic"/>
    <n v="1400022"/>
    <n v="0"/>
    <s v="246/2018"/>
    <n v="80353540"/>
    <s v="EDILBERTO FORERO CASTAÑEDA"/>
    <x v="0"/>
  </r>
  <r>
    <n v="78"/>
    <n v="101285"/>
    <n v="5111900199"/>
    <s v="15-979"/>
    <s v="COMPRESOR 150 PSI   /   003340"/>
    <s v="1989"/>
    <s v="dic"/>
    <n v="385000"/>
    <n v="0"/>
    <s v="246/2018"/>
    <n v="80353540"/>
    <s v="EDILBERTO FORERO CASTAÑEDA"/>
    <x v="0"/>
  </r>
  <r>
    <n v="79"/>
    <n v="100352"/>
    <n v="5111900199"/>
    <s v="3529"/>
    <s v="EXTINTOR QUIMICO 5 LIBRAS   /   003529"/>
    <s v="1989"/>
    <s v="oct"/>
    <n v="45848"/>
    <s v="ACTA SOBRANTES"/>
    <s v="302/2018"/>
    <n v="1049624327"/>
    <s v="ELIANA PATRICIA CAYCEDO OCHOA"/>
    <x v="0"/>
  </r>
  <r>
    <n v="80"/>
    <n v="100410"/>
    <n v="5111900199"/>
    <s v="3595"/>
    <s v="EXTINTOR   /   003595"/>
    <s v="1989"/>
    <s v="oct"/>
    <n v="67021.649999999994"/>
    <n v="0"/>
    <s v="057/2019"/>
    <n v="1049624327"/>
    <s v="ELIANA PATRICIA CAYCEDO OCHOA"/>
    <x v="0"/>
  </r>
  <r>
    <n v="81"/>
    <n v="104784"/>
    <n v="5111900199"/>
    <s v="3"/>
    <s v="GRECA ACERO INOXIDABLE   /   000065"/>
    <s v="1994"/>
    <s v="dic"/>
    <n v="204999"/>
    <n v="0"/>
    <s v="260/2018"/>
    <n v="52703963"/>
    <s v="DIANA PAOLA MUÑOZ GARCIA"/>
    <x v="0"/>
  </r>
  <r>
    <n v="82"/>
    <n v="100185"/>
    <n v="5111900199"/>
    <s v="979"/>
    <s v="TERMOMETRO DIGITAL INFRARROJO   /   000979"/>
    <s v="1994"/>
    <s v="dic"/>
    <n v="435000"/>
    <n v="0"/>
    <s v="102/2019"/>
    <n v="79332590"/>
    <s v="JUAN HERNANDO LIZARAZO JARA"/>
    <x v="1"/>
  </r>
  <r>
    <n v="83"/>
    <n v="100186"/>
    <n v="5111900199"/>
    <s v="980"/>
    <s v="TERMOMETRO DIGITAL INFRARROJO   /   000980"/>
    <s v="1994"/>
    <s v="dic"/>
    <n v="435000"/>
    <n v="0"/>
    <s v="234/2018"/>
    <n v="79235189"/>
    <s v="JOAQUIN JEREZ CASAS"/>
    <x v="0"/>
  </r>
  <r>
    <n v="84"/>
    <n v="100255"/>
    <n v="5111900199"/>
    <s v="2256"/>
    <s v="TABLERO ACRILICO   /   002256"/>
    <s v="1994"/>
    <s v="dic"/>
    <n v="236431"/>
    <n v="0"/>
    <s v="005/2018-258/2018-332/2019"/>
    <n v="79332590"/>
    <s v="JUAN HERNANDO LIZARAZO JARA"/>
    <x v="1"/>
  </r>
  <r>
    <n v="85"/>
    <n v="100258"/>
    <n v="5111900199"/>
    <s v="2380"/>
    <s v="TABLERO ACRILICO CON BORRADOR   /   002380"/>
    <s v="1994"/>
    <s v="dic"/>
    <n v="194880"/>
    <n v="0"/>
    <s v="030/2018-204/2019"/>
    <n v="79332590"/>
    <s v="JUAN HERNANDO LIZARAZO JARA"/>
    <x v="1"/>
  </r>
  <r>
    <n v="86"/>
    <n v="100259"/>
    <n v="5111900199"/>
    <s v="2381"/>
    <s v="TABLERO ACRILICO CON BORRADOR   /   002381"/>
    <s v="1994"/>
    <s v="dic"/>
    <n v="194880"/>
    <n v="0"/>
    <s v="043/2018"/>
    <n v="79332590"/>
    <s v="JUAN HERNANDO LIZARAZO JARA"/>
    <x v="1"/>
  </r>
  <r>
    <n v="87"/>
    <n v="100260"/>
    <n v="5111900199"/>
    <s v="2382"/>
    <s v="TABLERO ACRILICO CON BORRADOR   /   002382"/>
    <s v="1994"/>
    <s v="dic"/>
    <n v="194880"/>
    <n v="0"/>
    <s v="043/2018"/>
    <n v="79332590"/>
    <s v="JUAN HERNANDO LIZARAZO JARA"/>
    <x v="1"/>
  </r>
  <r>
    <n v="88"/>
    <n v="103752"/>
    <n v="5111900199"/>
    <s v="1200011"/>
    <s v="NEVERA DE CONSOLA ICASA (115-451)"/>
    <s v="1994"/>
    <s v="dic"/>
    <n v="61732"/>
    <n v="0"/>
    <s v="065/2018"/>
    <n v="79332590"/>
    <s v="JUAN HERNANDO LIZARAZO JARA"/>
    <x v="1"/>
  </r>
  <r>
    <n v="89"/>
    <n v="104172"/>
    <n v="5111900199"/>
    <s v="1800010"/>
    <s v="MESA FEDERAL PARA TV. Y VHS  (15-0454)"/>
    <s v="1994"/>
    <s v="dic"/>
    <n v="556948"/>
    <n v="0"/>
    <s v="065/2018"/>
    <n v="79332590"/>
    <s v="JUAN HERNANDO LIZARAZO JARA"/>
    <x v="1"/>
  </r>
  <r>
    <n v="90"/>
    <n v="104179"/>
    <n v="5111900199"/>
    <s v="1800023"/>
    <s v="MESA REDONDA PARA JUNTAS DE 1.20  (15-0461)"/>
    <s v="1994"/>
    <s v="dic"/>
    <n v="1008378"/>
    <n v="0"/>
    <s v="065/2018"/>
    <n v="79332590"/>
    <s v="JUAN HERNANDO LIZARAZO JARA"/>
    <x v="1"/>
  </r>
  <r>
    <n v="91"/>
    <n v="100482"/>
    <n v="5111900199"/>
    <s v="06-462"/>
    <s v="ARCHIVADOR VERTICAL 4 GAV MADERA   /   002369"/>
    <s v="1994"/>
    <s v="dic"/>
    <n v="45000"/>
    <n v="0"/>
    <s v="005/2018-258/2018"/>
    <n v="52703963"/>
    <s v="DIANA PAOLA MUÑOZ GARCIA"/>
    <x v="0"/>
  </r>
  <r>
    <n v="92"/>
    <n v="100485"/>
    <n v="5111900199"/>
    <s v="06-623"/>
    <s v="PERCHERO   /   002295"/>
    <s v="1994"/>
    <s v="dic"/>
    <n v="17821"/>
    <n v="0"/>
    <s v="074/2018"/>
    <n v="38559759"/>
    <s v="MARCELA ROCIO MARQUEZ ARENAS"/>
    <x v="0"/>
  </r>
  <r>
    <n v="93"/>
    <n v="102229"/>
    <n v="5111900199"/>
    <s v="15-1094"/>
    <s v="ARCHIVADOR VERTICAL 4 GAVETAS MA   /   002317"/>
    <s v="1994"/>
    <s v="dic"/>
    <n v="71718"/>
    <n v="0"/>
    <s v="005/2018-258/2018"/>
    <n v="52703963"/>
    <s v="DIANA PAOLA MUÑOZ GARCIA"/>
    <x v="0"/>
  </r>
  <r>
    <n v="94"/>
    <n v="103611"/>
    <n v="5111900199"/>
    <s v="15-1098"/>
    <s v="BIBLIOTECA EN MADERA 4 ENTREPAðO   /   000829"/>
    <s v="1994"/>
    <s v="dic"/>
    <n v="72438"/>
    <n v="0"/>
    <s v="030/2018-204/2019"/>
    <n v="79332590"/>
    <s v="JUAN HERNANDO LIZARAZO JARA"/>
    <x v="1"/>
  </r>
  <r>
    <n v="95"/>
    <n v="102236"/>
    <n v="5111900199"/>
    <s v="15-1111"/>
    <s v="SOFA UN PUESTO   /   000739"/>
    <s v="1994"/>
    <s v="dic"/>
    <n v="28397"/>
    <n v="0"/>
    <n v="0"/>
    <n v="79332590"/>
    <s v="JUAN HERNANDO LIZARAZO JARA"/>
    <x v="1"/>
  </r>
  <r>
    <n v="96"/>
    <n v="102247"/>
    <n v="5111900199"/>
    <s v="15-1123"/>
    <s v="CAJA FUERTE   /   000914"/>
    <s v="1994"/>
    <s v="dic"/>
    <n v="463850"/>
    <n v="0"/>
    <s v="221/2018-219/2019"/>
    <n v="52124205"/>
    <s v="YENNY YAZO"/>
    <x v="0"/>
  </r>
  <r>
    <n v="97"/>
    <n v="102251"/>
    <n v="5111900199"/>
    <s v="15-1128"/>
    <s v="PERCHERO REF. 540   /   001315"/>
    <s v="1994"/>
    <s v="dic"/>
    <n v="173668"/>
    <n v="0"/>
    <s v="005/2018-258/2018"/>
    <n v="52703963"/>
    <s v="DIANA PAOLA MUÑOZ GARCIA"/>
    <x v="0"/>
  </r>
  <r>
    <n v="98"/>
    <n v="102255"/>
    <n v="5111900199"/>
    <s v="15-1135"/>
    <s v="MESA REDONDA   /   000474"/>
    <s v="1994"/>
    <s v="dic"/>
    <n v="437506"/>
    <n v="0"/>
    <s v="030/2018-204/2019"/>
    <n v="79332590"/>
    <s v="JUAN HERNANDO LIZARAZO JARA"/>
    <x v="1"/>
  </r>
  <r>
    <n v="99"/>
    <n v="102264"/>
    <n v="5111900199"/>
    <s v="15-1150"/>
    <s v="ARCHIVADOR METALICO   /   002342"/>
    <s v="1994"/>
    <s v="dic"/>
    <n v="5305"/>
    <n v="0"/>
    <s v="013/2018-258/2018"/>
    <n v="52703963"/>
    <s v="DIANA PAOLA MUÑOZ GARCIA"/>
    <x v="0"/>
  </r>
  <r>
    <n v="100"/>
    <n v="102272"/>
    <n v="5111900199"/>
    <s v="15-1216"/>
    <s v="ARCHIVADOR METALICO   /   002282"/>
    <s v="1994"/>
    <s v="dic"/>
    <n v="259878"/>
    <n v="0"/>
    <s v="005/2018-258/2018"/>
    <n v="52703963"/>
    <s v="DIANA PAOLA MUÑOZ GARCIA"/>
    <x v="0"/>
  </r>
  <r>
    <n v="101"/>
    <n v="102273"/>
    <n v="5111900199"/>
    <s v="15-1217"/>
    <s v="ARCHIVADOR METALICO   /   002281"/>
    <s v="1994"/>
    <s v="dic"/>
    <n v="79683"/>
    <n v="0"/>
    <s v="013/2018-258/2018"/>
    <n v="52703963"/>
    <s v="DIANA PAOLA MUÑOZ GARCIA"/>
    <x v="0"/>
  </r>
  <r>
    <n v="102"/>
    <n v="102287"/>
    <n v="5111900199"/>
    <s v="15-1236"/>
    <s v="MESA REDONDA PARA JUNTAS   /   002053"/>
    <s v="1994"/>
    <s v="dic"/>
    <n v="119028"/>
    <n v="0"/>
    <s v="065/2018"/>
    <n v="79332590"/>
    <s v="JUAN HERNANDO LIZARAZO JARA"/>
    <x v="1"/>
  </r>
  <r>
    <n v="103"/>
    <n v="102318"/>
    <n v="5111900199"/>
    <s v="15-1283"/>
    <s v="DESTRUCTORA DE PAPEL   /   001716"/>
    <s v="1994"/>
    <s v="dic"/>
    <n v="999983"/>
    <n v="0"/>
    <s v="065/2018"/>
    <n v="79332590"/>
    <s v="JUAN HERNANDO LIZARAZO JARA"/>
    <x v="1"/>
  </r>
  <r>
    <n v="104"/>
    <n v="102319"/>
    <n v="5111900199"/>
    <s v="15-1284"/>
    <s v="ARCHIVADOR VERTICAL 4 GAVETAS   /   001927"/>
    <s v="1994"/>
    <s v="dic"/>
    <n v="69633"/>
    <n v="0"/>
    <s v="066/2018-265/2019"/>
    <n v="79332590"/>
    <s v="JUAN HERNANDO LIZARAZO JARA"/>
    <x v="1"/>
  </r>
  <r>
    <n v="105"/>
    <n v="102320"/>
    <n v="5111900199"/>
    <s v="15-1285"/>
    <s v="ARCHIVADOR VERTICAL 4 GAVETAS   /   002319"/>
    <s v="1994"/>
    <s v="dic"/>
    <n v="77594"/>
    <n v="0"/>
    <s v="115/2018"/>
    <n v="79332590"/>
    <s v="JUAN HERNANDO LIZARAZO JARA"/>
    <x v="1"/>
  </r>
  <r>
    <n v="106"/>
    <n v="102433"/>
    <n v="5111900199"/>
    <s v="15-1509"/>
    <s v="POLTRONA CHESTER/UN PUESTO   /   001319"/>
    <s v="1994"/>
    <s v="dic"/>
    <n v="868325"/>
    <n v="0"/>
    <s v="065/2018"/>
    <n v="79332590"/>
    <s v="JUAN HERNANDO LIZARAZO JARA"/>
    <x v="1"/>
  </r>
  <r>
    <n v="107"/>
    <n v="102440"/>
    <n v="5111900199"/>
    <s v="15-1517"/>
    <s v="SOFA CHESTER DOS PUESTOS RECEPCI   /   001617"/>
    <s v="1994"/>
    <s v="dic"/>
    <n v="1176441"/>
    <n v="0"/>
    <s v="052/2019"/>
    <n v="79332590"/>
    <s v="JUAN HERNANDO LIZARAZO JARA"/>
    <x v="1"/>
  </r>
  <r>
    <n v="108"/>
    <n v="102491"/>
    <n v="5111900199"/>
    <s v="15-1594"/>
    <s v="ODOMETRO MARCA REALPE   /   000324"/>
    <s v="1994"/>
    <s v="dic"/>
    <n v="6014"/>
    <n v="0"/>
    <s v="237/2018-093/2019"/>
    <n v="79332590"/>
    <s v="JUAN HERNANDO LIZARAZO JARA"/>
    <x v="1"/>
  </r>
  <r>
    <n v="109"/>
    <n v="102492"/>
    <n v="5111900199"/>
    <s v="15-1595"/>
    <s v="LOCKER 2 CUERPOS   /   002221"/>
    <s v="1994"/>
    <s v="dic"/>
    <n v="52000"/>
    <n v="0"/>
    <s v="237/2018-340/2019"/>
    <n v="79332590"/>
    <s v="JUAN HERNANDO LIZARAZO JARA"/>
    <x v="1"/>
  </r>
  <r>
    <n v="110"/>
    <n v="102527"/>
    <n v="5111900199"/>
    <s v="15-1678"/>
    <s v="PERCHERO   /   002074"/>
    <s v="1994"/>
    <s v="dic"/>
    <n v="129955"/>
    <n v="0"/>
    <s v="005/2018-258/2018"/>
    <n v="52703963"/>
    <s v="DIANA PAOLA MUÑOZ GARCIA"/>
    <x v="0"/>
  </r>
  <r>
    <n v="111"/>
    <n v="102533"/>
    <n v="5111900199"/>
    <s v="15-1691"/>
    <s v="PERCHERO   /   001907"/>
    <s v="1994"/>
    <s v="dic"/>
    <n v="214.82"/>
    <n v="0"/>
    <s v="065/2018"/>
    <n v="79332590"/>
    <s v="JUAN HERNANDO LIZARAZO JARA"/>
    <x v="1"/>
  </r>
  <r>
    <n v="112"/>
    <n v="102555"/>
    <n v="5111900199"/>
    <s v="15-1727"/>
    <s v="CAJA FUERTE MEDIANA ANCLA   /   000915"/>
    <s v="1994"/>
    <s v="dic"/>
    <n v="33611"/>
    <n v="0"/>
    <s v="115/2018"/>
    <n v="79332590"/>
    <s v="JUAN HERNANDO LIZARAZO JARA"/>
    <x v="1"/>
  </r>
  <r>
    <n v="113"/>
    <n v="100983"/>
    <n v="5111900199"/>
    <s v="15-236"/>
    <s v="BALANZA MECANICA HOACE 16 KGR   /   000786"/>
    <s v="1994"/>
    <s v="dic"/>
    <n v="454799"/>
    <n v="0"/>
    <s v="115/2018"/>
    <n v="79332590"/>
    <s v="JUAN HERNANDO LIZARAZO JARA"/>
    <x v="1"/>
  </r>
  <r>
    <n v="114"/>
    <n v="100999"/>
    <n v="5111900199"/>
    <s v="15-473"/>
    <s v="SOFA CUERO NEGRO/TRES PUESTOS   /   002093"/>
    <s v="1994"/>
    <s v="dic"/>
    <n v="21966"/>
    <n v="0"/>
    <n v="0"/>
    <n v="79332590"/>
    <s v="JUAN HERNANDO LIZARAZO JARA"/>
    <x v="1"/>
  </r>
  <r>
    <n v="115"/>
    <n v="101001"/>
    <n v="5111900199"/>
    <s v="15-475"/>
    <s v="MESA HERRADURA PARA JUNTAS   /   002079"/>
    <s v="1994"/>
    <s v="dic"/>
    <n v="200049"/>
    <n v="0"/>
    <n v="0"/>
    <n v="79332590"/>
    <s v="JUAN HERNANDO LIZARAZO JARA"/>
    <x v="1"/>
  </r>
  <r>
    <n v="116"/>
    <n v="101028"/>
    <n v="5111900199"/>
    <s v="15-517"/>
    <s v="ARCHIVADOR VERTICAL 4 GAVETAS   /   002071"/>
    <s v="1994"/>
    <s v="dic"/>
    <n v="90305"/>
    <n v="0"/>
    <s v="065/2018"/>
    <n v="79332590"/>
    <s v="JUAN HERNANDO LIZARAZO JARA"/>
    <x v="1"/>
  </r>
  <r>
    <n v="117"/>
    <n v="101036"/>
    <n v="5111900199"/>
    <s v="15-534"/>
    <s v="ARCHIVADOR VERTICAL 4 GAVETAS EN   /   002327"/>
    <s v="1994"/>
    <s v="dic"/>
    <n v="95835"/>
    <n v="0"/>
    <s v="115/2018"/>
    <n v="79332590"/>
    <s v="JUAN HERNANDO LIZARAZO JARA"/>
    <x v="1"/>
  </r>
  <r>
    <n v="118"/>
    <n v="103610"/>
    <n v="5111900199"/>
    <s v="15-535"/>
    <s v="BIBLIOTECA EN MADERA 4 COMPARTIM   /   000826"/>
    <s v="1994"/>
    <s v="dic"/>
    <n v="120734"/>
    <n v="0"/>
    <s v="066/2018-265/2019"/>
    <n v="79332590"/>
    <s v="JUAN HERNANDO LIZARAZO JARA"/>
    <x v="1"/>
  </r>
  <r>
    <n v="119"/>
    <n v="101045"/>
    <n v="5111900199"/>
    <s v="15-546"/>
    <s v="ARCHIVADOR EN MADERA 4 GAVE   /   002314"/>
    <s v="1994"/>
    <s v="dic"/>
    <n v="17010"/>
    <n v="0"/>
    <s v="030/2018-204/2019"/>
    <n v="79332590"/>
    <s v="JUAN HERNANDO LIZARAZO JARA"/>
    <x v="1"/>
  </r>
  <r>
    <n v="120"/>
    <n v="101068"/>
    <n v="5111900199"/>
    <s v="15-578"/>
    <s v="MESA REDONDA PARA JUNTAS   /   000467"/>
    <s v="1994"/>
    <s v="dic"/>
    <n v="197473"/>
    <n v="0"/>
    <s v="077/2018"/>
    <n v="38559759"/>
    <s v="MARCELA ROCIO MARQUEZ ARENAS"/>
    <x v="0"/>
  </r>
  <r>
    <n v="121"/>
    <n v="101085"/>
    <n v="5111900199"/>
    <s v="15-652"/>
    <s v="ARCHIVADOR EN MADERA 4 GAVETAS   /   002304"/>
    <s v="1994"/>
    <s v="dic"/>
    <n v="77594"/>
    <n v="0"/>
    <s v="115/2018"/>
    <n v="79332590"/>
    <s v="JUAN HERNANDO LIZARAZO JARA"/>
    <x v="1"/>
  </r>
  <r>
    <n v="122"/>
    <n v="101094"/>
    <n v="5111900199"/>
    <s v="15-669"/>
    <s v="ARCHIVADOR EN MADERA 2 GAVETAS   /   002345"/>
    <s v="1994"/>
    <s v="dic"/>
    <n v="18714"/>
    <n v="0"/>
    <s v="115/2018"/>
    <n v="79332590"/>
    <s v="JUAN HERNANDO LIZARAZO JARA"/>
    <x v="1"/>
  </r>
  <r>
    <n v="123"/>
    <n v="101128"/>
    <n v="5111900199"/>
    <s v="15-724"/>
    <s v="ARCHIVADOR VERTICAL DE 4 GAVETAS   /   002312"/>
    <s v="1994"/>
    <s v="dic"/>
    <n v="95835"/>
    <n v="0"/>
    <s v="115/2018"/>
    <n v="79332590"/>
    <s v="JUAN HERNANDO LIZARAZO JARA"/>
    <x v="1"/>
  </r>
  <r>
    <n v="124"/>
    <n v="101131"/>
    <n v="5111900199"/>
    <s v="15-729"/>
    <s v="POLTRONA   /   001320"/>
    <s v="1994"/>
    <s v="dic"/>
    <n v="54333"/>
    <n v="0"/>
    <s v="001/2018-098/2019"/>
    <n v="7186658"/>
    <s v="LEONARDO GONZALEZ HERNANDEZ"/>
    <x v="0"/>
  </r>
  <r>
    <n v="125"/>
    <n v="101132"/>
    <n v="5111900199"/>
    <s v="15-730"/>
    <s v="POLTRONA   /   001321"/>
    <s v="1994"/>
    <s v="dic"/>
    <n v="54333"/>
    <n v="0"/>
    <s v="005/2018-258/2018"/>
    <n v="52703963"/>
    <s v="DIANA PAOLA MUÑOZ GARCIA"/>
    <x v="0"/>
  </r>
  <r>
    <n v="126"/>
    <n v="101134"/>
    <n v="5111900199"/>
    <s v="15-732"/>
    <s v="MUEBLE EN MADERA PARA ARCHIVO   /   002107"/>
    <s v="1994"/>
    <s v="dic"/>
    <n v="228629"/>
    <n v="0"/>
    <s v="115/2018"/>
    <n v="79332590"/>
    <s v="JUAN HERNANDO LIZARAZO JARA"/>
    <x v="1"/>
  </r>
  <r>
    <n v="127"/>
    <n v="101171"/>
    <n v="5111900199"/>
    <s v="15-791"/>
    <s v="ARCHIVADOR VERTICAL 4 GAVETAS   /   002291"/>
    <s v="1994"/>
    <s v="dic"/>
    <n v="82476"/>
    <n v="0"/>
    <s v="115/2018"/>
    <n v="79332590"/>
    <s v="JUAN HERNANDO LIZARAZO JARA"/>
    <x v="1"/>
  </r>
  <r>
    <n v="128"/>
    <n v="101175"/>
    <n v="5111900199"/>
    <s v="15-797"/>
    <s v="ARCHIVADOR DE 4 GAVETAS 2486   /   001934"/>
    <s v="1994"/>
    <s v="dic"/>
    <n v="23527"/>
    <n v="0"/>
    <s v="013/2018-258/2018"/>
    <n v="52703963"/>
    <s v="DIANA PAOLA MUÑOZ GARCIA"/>
    <x v="0"/>
  </r>
  <r>
    <n v="129"/>
    <n v="101199"/>
    <n v="5111900199"/>
    <s v="15-841"/>
    <s v="ROPERO TIPO ARBOL   /   002333"/>
    <s v="1994"/>
    <s v="dic"/>
    <n v="3019"/>
    <n v="0"/>
    <s v="065/2018"/>
    <n v="79332590"/>
    <s v="JUAN HERNANDO LIZARAZO JARA"/>
    <x v="1"/>
  </r>
  <r>
    <n v="130"/>
    <n v="101226"/>
    <n v="5111900199"/>
    <s v="15-906"/>
    <s v="BIBLIOTECA   /   002217"/>
    <s v="1994"/>
    <s v="dic"/>
    <n v="15000"/>
    <n v="0"/>
    <s v="065/2018"/>
    <n v="79332590"/>
    <s v="JUAN HERNANDO LIZARAZO JARA"/>
    <x v="1"/>
  </r>
  <r>
    <n v="131"/>
    <n v="201902023"/>
    <n v="5111900199"/>
    <n v="0"/>
    <s v="ARCHIVADOR VERTICAL 3 GAVETAS"/>
    <s v="1994"/>
    <s v="dic"/>
    <n v="87654"/>
    <s v="AS003/2019"/>
    <s v="075/2019"/>
    <n v="79235189"/>
    <s v="JOAQUIN JEREZ CASAS"/>
    <x v="0"/>
  </r>
  <r>
    <n v="132"/>
    <n v="201902029"/>
    <n v="5111900199"/>
    <n v="0"/>
    <s v="ARCHIVADOR VERTICAL 3 GAVETAS"/>
    <s v="1994"/>
    <s v="dic"/>
    <n v="87654"/>
    <s v="AS003/2019"/>
    <s v="077/2019-265/2019"/>
    <n v="79332590"/>
    <s v="JUAN HERNANDO LIZARAZO JARA"/>
    <x v="1"/>
  </r>
  <r>
    <n v="133"/>
    <n v="101250"/>
    <n v="5111900199"/>
    <s v="15-934"/>
    <s v="ARCHIVADOR VERTICAL 4 GAVETAS   /   002307"/>
    <s v="1994"/>
    <s v="dic"/>
    <n v="87654"/>
    <n v="0"/>
    <s v="122/2019"/>
    <n v="79702215"/>
    <s v="CARLOS ANDRES BALLEN"/>
    <x v="0"/>
  </r>
  <r>
    <n v="134"/>
    <n v="101293"/>
    <n v="5111900199"/>
    <s v="15-990"/>
    <s v="ESCALERA EN ALUMINIO/TIJERA/5PAS   /   002349"/>
    <s v="1994"/>
    <s v="dic"/>
    <n v="68696"/>
    <n v="0"/>
    <s v="238/2018"/>
    <n v="79235189"/>
    <s v="JOAQUIN JEREZ CASAS"/>
    <x v="0"/>
  </r>
  <r>
    <n v="135"/>
    <n v="201902018"/>
    <n v="5111900199"/>
    <n v="0"/>
    <s v="ARCHIVADOR VERTICAL 3 GAVETAS"/>
    <s v="1994"/>
    <s v="dic"/>
    <n v="87654"/>
    <s v="AS003/2019"/>
    <s v="073/2019-217/2019"/>
    <n v="79332590"/>
    <s v="JUAN HERNANDO LIZARAZO JARA"/>
    <x v="1"/>
  </r>
  <r>
    <n v="136"/>
    <n v="201902011"/>
    <n v="5111900199"/>
    <n v="0"/>
    <s v="ARCHIVADOR VERTICAL 4 GAVETAS   /   001927"/>
    <s v="1994"/>
    <s v="dic"/>
    <n v="69633"/>
    <s v="AS003/2019"/>
    <s v="059/2019"/>
    <n v="79332590"/>
    <s v="JUAN HERNANDO LIZARAZO JARA"/>
    <x v="1"/>
  </r>
  <r>
    <n v="137"/>
    <n v="201902021"/>
    <n v="5111900199"/>
    <n v="0"/>
    <s v="ARCHIVADOR VERTICAL 3 GAVETAS"/>
    <s v="1994"/>
    <s v="dic"/>
    <n v="87654"/>
    <s v="AS003/2019"/>
    <s v="074/2019-238/2019"/>
    <n v="79332590"/>
    <s v="JUAN HERNANDO LIZARAZO JARA"/>
    <x v="1"/>
  </r>
  <r>
    <n v="138"/>
    <n v="100174"/>
    <n v="5111900199"/>
    <s v="860"/>
    <s v="REMOLQUE LORENA 2 TONELADAS   /   "/>
    <s v="1994"/>
    <s v="oct"/>
    <n v="76430"/>
    <n v="0"/>
    <s v="260/2018"/>
    <n v="52703963"/>
    <s v="DIANA PAOLA MUÑOZ GARCIA"/>
    <x v="0"/>
  </r>
  <r>
    <n v="139"/>
    <n v="100220"/>
    <n v="5111900199"/>
    <s v="1845"/>
    <s v="TABLERO VOLTIMETRO Y AMPERIMETRO  /  001845"/>
    <s v="1994"/>
    <s v="oct"/>
    <n v="250000"/>
    <n v="0"/>
    <s v="065/2018"/>
    <n v="79332590"/>
    <s v="JUAN HERNANDO LIZARAZO JARA"/>
    <x v="1"/>
  </r>
  <r>
    <n v="140"/>
    <n v="102232"/>
    <n v="5111900199"/>
    <s v="15-1099"/>
    <s v="BIBLIOTECA EN MADERA   /   000824"/>
    <s v="1994"/>
    <s v="oct"/>
    <n v="19320"/>
    <n v="0"/>
    <s v="005/2018-258/2018"/>
    <n v="52703963"/>
    <s v="DIANA PAOLA MUÑOZ GARCIA"/>
    <x v="0"/>
  </r>
  <r>
    <n v="141"/>
    <n v="102237"/>
    <n v="5111900199"/>
    <s v="15-1112"/>
    <s v="SOFA FORRADO EN CORDOBAN NEGRO   / 001622"/>
    <s v="1994"/>
    <s v="oct"/>
    <n v="72438"/>
    <n v="0"/>
    <n v="0"/>
    <n v="79332590"/>
    <s v="JUAN HERNANDO LIZARAZO JARA"/>
    <x v="1"/>
  </r>
  <r>
    <n v="142"/>
    <n v="102262"/>
    <n v="5111900199"/>
    <s v="15-1148"/>
    <s v="ARCHIVADOR METALICO   /   002341"/>
    <s v="1994"/>
    <s v="oct"/>
    <n v="14895"/>
    <n v="0"/>
    <s v="005/2018-258/2018"/>
    <n v="52703963"/>
    <s v="DIANA PAOLA MUÑOZ GARCIA"/>
    <x v="0"/>
  </r>
  <r>
    <n v="143"/>
    <n v="102265"/>
    <n v="5111900199"/>
    <s v="15-1202"/>
    <s v="ARCHIVADOR EN MADERA   /   002339"/>
    <s v="1994"/>
    <s v="oct"/>
    <n v="13321"/>
    <n v="0"/>
    <s v="013/2018-258/2018"/>
    <n v="52703963"/>
    <s v="DIANA PAOLA MUÑOZ GARCIA"/>
    <x v="0"/>
  </r>
  <r>
    <n v="144"/>
    <n v="102519"/>
    <n v="5111900199"/>
    <s v="15-1660"/>
    <s v="ROPERO   /   000016"/>
    <s v="1994"/>
    <s v="oct"/>
    <n v="111125"/>
    <n v="0"/>
    <s v="065/2018"/>
    <n v="79332590"/>
    <s v="JUAN HERNANDO LIZARAZO JARA"/>
    <x v="1"/>
  </r>
  <r>
    <n v="145"/>
    <n v="102530"/>
    <n v="5111900199"/>
    <s v="15-1687"/>
    <s v="SOFA UN PUESTO TAPIZADO NEGRO   /   002357"/>
    <s v="1994"/>
    <s v="oct"/>
    <n v="110000"/>
    <n v="0"/>
    <n v="0"/>
    <n v="79332590"/>
    <s v="JUAN HERNANDO LIZARAZO JARA"/>
    <x v="1"/>
  </r>
  <r>
    <n v="146"/>
    <n v="101046"/>
    <n v="5111900199"/>
    <s v="15-547"/>
    <s v="MUEBLE EN MADERA CON DIVISIONES   /   001291"/>
    <s v="1994"/>
    <s v="oct"/>
    <n v="43462"/>
    <n v="0"/>
    <s v="066/2018-265/2019"/>
    <n v="79332590"/>
    <s v="JUAN HERNANDO LIZARAZO JARA"/>
    <x v="1"/>
  </r>
  <r>
    <n v="147"/>
    <n v="101198"/>
    <n v="5111900199"/>
    <s v="15-839"/>
    <s v="SOFA 3 PUESTOS   /   002334"/>
    <s v="1994"/>
    <s v="oct"/>
    <n v="3064"/>
    <n v="0"/>
    <s v="065/2018"/>
    <n v="79332590"/>
    <s v="JUAN HERNANDO LIZARAZO JARA"/>
    <x v="1"/>
  </r>
  <r>
    <n v="148"/>
    <n v="101278"/>
    <n v="5111900199"/>
    <s v="15-970"/>
    <s v="LOCKER   /   001193"/>
    <s v="1994"/>
    <s v="oct"/>
    <n v="10938"/>
    <n v="0"/>
    <s v="236/2018-150/2019"/>
    <n v="79332590"/>
    <s v="JUAN HERNANDO LIZARAZO JARA"/>
    <x v="1"/>
  </r>
  <r>
    <n v="149"/>
    <n v="103290"/>
    <n v="5111900199"/>
    <s v="214-495"/>
    <s v="ESCALERA METALICA 8 PASOS   /   002360"/>
    <s v="1994"/>
    <s v="oct"/>
    <n v="72000"/>
    <n v="0"/>
    <s v="238/2018"/>
    <n v="79235189"/>
    <s v="JOAQUIN JEREZ CASAS"/>
    <x v="0"/>
  </r>
  <r>
    <n v="150"/>
    <n v="201904040"/>
    <n v="5111900199"/>
    <s v="15-711"/>
    <s v="ESCRITORIO EN MADERA 2 GAVETAS 001013"/>
    <n v="1999"/>
    <s v="DICIEMBRE"/>
    <n v="90306"/>
    <s v="AS003/2019"/>
    <s v="133/2019-257/2019"/>
    <n v="79332590"/>
    <s v="JUAN HERNANDO LIZARAZO JARA"/>
    <x v="1"/>
  </r>
  <r>
    <n v="151"/>
    <n v="201904041"/>
    <n v="5111900199"/>
    <s v="15-921"/>
    <s v="ESCRITORIO 2 GAVETAS 000958"/>
    <n v="1999"/>
    <s v="DICIEMBRE"/>
    <n v="481978"/>
    <s v="AS003/2019"/>
    <s v="133/2019-257/2019"/>
    <n v="79332590"/>
    <s v="JUAN HERNANDO LIZARAZO JARA"/>
    <x v="1"/>
  </r>
  <r>
    <n v="152"/>
    <n v="201904042"/>
    <n v="5111900199"/>
    <s v="15-1210"/>
    <s v="SILLA FIJA CON BRAZOS 001464"/>
    <n v="1999"/>
    <s v="DICIEMBRE"/>
    <n v="54333"/>
    <s v="AS003/2019"/>
    <s v="133/2019"/>
    <n v="79332590"/>
    <s v="JUAN HERNANDO LIZARAZO JARA"/>
    <x v="1"/>
  </r>
  <r>
    <n v="153"/>
    <n v="201904043"/>
    <n v="5111900199"/>
    <s v="15-1232"/>
    <s v="SILLA FIJA CON BRAZOS 001610"/>
    <n v="1999"/>
    <s v="DICIEMBRE"/>
    <n v="18111"/>
    <s v="AS003/2019"/>
    <s v="133/2019"/>
    <n v="79332590"/>
    <s v="JUAN HERNANDO LIZARAZO JARA"/>
    <x v="1"/>
  </r>
  <r>
    <n v="154"/>
    <n v="201904044"/>
    <n v="5111900199"/>
    <s v="15-1211"/>
    <s v="ESCRITORIO EN MADERA SECRETARIAL 002283"/>
    <n v="1999"/>
    <s v="DICIEMBRE"/>
    <n v="17646"/>
    <s v="AS003/2019"/>
    <s v="133/2019-257/2019"/>
    <n v="79332590"/>
    <s v="JUAN HERNANDO LIZARAZO JARA"/>
    <x v="1"/>
  </r>
  <r>
    <n v="155"/>
    <n v="201904045"/>
    <n v="5111900199"/>
    <s v="15-1031"/>
    <s v="ESCRITORIO 2 GAVETAS 001014"/>
    <n v="1999"/>
    <s v="DICIEMBRE"/>
    <n v="202932"/>
    <s v="AS003/2019"/>
    <s v="133/2019-257/2019"/>
    <n v="79332590"/>
    <s v="JUAN HERNANDO LIZARAZO JARA"/>
    <x v="1"/>
  </r>
  <r>
    <n v="156"/>
    <n v="201904046"/>
    <n v="5111900199"/>
    <s v="15-1668"/>
    <s v="SILLA FIJA EN MADERA 002359"/>
    <n v="1999"/>
    <s v="DICIEMBRE"/>
    <n v="75000"/>
    <s v="AS003/2019"/>
    <s v="133/2019-265/2019"/>
    <n v="79332590"/>
    <s v="JUAN HERNANDO LIZARAZO JARA"/>
    <x v="1"/>
  </r>
  <r>
    <n v="157"/>
    <n v="201904047"/>
    <n v="5111900199"/>
    <s v="15-168"/>
    <s v="SILLA FIJA 001501"/>
    <n v="1999"/>
    <s v="DICIEMBRE"/>
    <n v="18111"/>
    <s v="AS003/2019"/>
    <s v="133/2019-264/2019"/>
    <n v="79332590"/>
    <s v="JUAN HERNANDO LIZARAZO JARA"/>
    <x v="1"/>
  </r>
  <r>
    <n v="158"/>
    <n v="201904048"/>
    <n v="5111900199"/>
    <s v="15-575"/>
    <s v="SILLA FIJA SIN BRAZOS 000698"/>
    <n v="1999"/>
    <s v="DICIEMBRE"/>
    <n v="189877"/>
    <s v="AS003/2019"/>
    <s v="133/2019-265/2019"/>
    <n v="79332590"/>
    <s v="JUAN HERNANDO LIZARAZO JARA"/>
    <x v="1"/>
  </r>
  <r>
    <n v="159"/>
    <n v="201904049"/>
    <n v="5111900199"/>
    <s v="15-776"/>
    <s v="ESCRITORIO DE MADERA 2 GAVETAS 000940"/>
    <n v="1999"/>
    <s v="DICIEMBRE"/>
    <n v="210723"/>
    <s v="AS003/2019"/>
    <s v="133/2019-257/2019"/>
    <n v="79332590"/>
    <s v="JUAN HERNANDO LIZARAZO JARA"/>
    <x v="1"/>
  </r>
  <r>
    <n v="160"/>
    <n v="201904050"/>
    <n v="5111900199"/>
    <s v="15-850"/>
    <s v="SILLA FIJA 001506"/>
    <n v="1999"/>
    <s v="DICIEMBRE"/>
    <n v="31392"/>
    <s v="AS003/2019"/>
    <s v="133/2019-265/2019"/>
    <n v="79332590"/>
    <s v="JUAN HERNANDO LIZARAZO JARA"/>
    <x v="1"/>
  </r>
  <r>
    <n v="161"/>
    <n v="201904051"/>
    <n v="5111900199"/>
    <s v="202-001"/>
    <s v="ARCHIVADOR S H"/>
    <n v="1999"/>
    <s v="DICIEMBRE"/>
    <n v="36955.29"/>
    <s v="AS003/2019"/>
    <s v="133/2019"/>
    <n v="79332590"/>
    <s v="JUAN HERNANDO LIZARAZO JARA"/>
    <x v="1"/>
  </r>
  <r>
    <n v="162"/>
    <n v="201904052"/>
    <n v="5111900199"/>
    <s v="202-0010"/>
    <s v="ARCHIVADOR S H"/>
    <n v="1999"/>
    <s v="DICIEMBRE"/>
    <n v="36955.29"/>
    <s v="AS003/2019"/>
    <s v="133/2019"/>
    <n v="79332590"/>
    <s v="JUAN HERNANDO LIZARAZO JARA"/>
    <x v="1"/>
  </r>
  <r>
    <n v="163"/>
    <n v="201904053"/>
    <n v="5111900199"/>
    <s v="204-001"/>
    <s v="SUPERFICIE S H"/>
    <n v="1999"/>
    <s v="DICIEMBRE"/>
    <n v="22779.74"/>
    <s v="AS003/2019"/>
    <s v="133/2019"/>
    <n v="79332590"/>
    <s v="JUAN HERNANDO LIZARAZO JARA"/>
    <x v="1"/>
  </r>
  <r>
    <n v="164"/>
    <n v="201904054"/>
    <n v="5111900199"/>
    <s v="204-0010"/>
    <s v="SUPERFICIE S H"/>
    <n v="1999"/>
    <s v="DICIEMBRE"/>
    <n v="22779.74"/>
    <s v="AS003/2019"/>
    <s v="133/2019"/>
    <n v="79332590"/>
    <s v="JUAN HERNANDO LIZARAZO JARA"/>
    <x v="1"/>
  </r>
  <r>
    <n v="165"/>
    <n v="201904055"/>
    <n v="5111900199"/>
    <s v="204-0010"/>
    <s v="SUPERFICIE S H"/>
    <n v="1999"/>
    <s v="DICIEMBRE"/>
    <n v="22779.74"/>
    <s v="AS003/2019"/>
    <s v="133/2019"/>
    <n v="79332590"/>
    <s v="JUAN HERNANDO LIZARAZO JARA"/>
    <x v="1"/>
  </r>
  <r>
    <n v="166"/>
    <n v="201904056"/>
    <n v="5111900199"/>
    <s v="15-652"/>
    <s v="ARCHIVADOR EN MADERA 4 GAVETAS 002304"/>
    <n v="1999"/>
    <s v="DICIEMBRE"/>
    <n v="77594"/>
    <s v="AS003/2019"/>
    <s v="133/2019"/>
    <n v="79332590"/>
    <s v="JUAN HERNANDO LIZARAZO JARA"/>
    <x v="1"/>
  </r>
  <r>
    <n v="167"/>
    <n v="201904057"/>
    <n v="5111900199"/>
    <s v="15-545"/>
    <s v="ESCRITORIO EN MADERA DOS GAVETAS 001060"/>
    <n v="1999"/>
    <s v="DICIEMBRE"/>
    <n v="21626"/>
    <s v="AS003/2019"/>
    <s v="133/2019-258/2019"/>
    <n v="79332590"/>
    <s v="JUAN HERNANDO LIZARAZO JARA"/>
    <x v="1"/>
  </r>
  <r>
    <n v="168"/>
    <n v="201904058"/>
    <n v="5111900199"/>
    <s v="15-1655"/>
    <s v="IMPRESORA HP 1102 W"/>
    <n v="1999"/>
    <s v="DICIEMBRE"/>
    <n v="320000"/>
    <s v="AS003/2019"/>
    <s v="134/2019"/>
    <n v="79346569"/>
    <s v="DAGOBERTO BORDA"/>
    <x v="0"/>
  </r>
  <r>
    <n v="169"/>
    <n v="102490"/>
    <n v="5111900199"/>
    <s v="15-1590"/>
    <s v="MOTOR ELECTRICO MOTORTOOL   /   002882"/>
    <s v="1999"/>
    <s v="feb"/>
    <n v="737252"/>
    <n v="0"/>
    <s v="236/2018-151/2019"/>
    <n v="79496429"/>
    <s v="HARY MONRROY"/>
    <x v="0"/>
  </r>
  <r>
    <n v="170"/>
    <n v="201904034"/>
    <n v="5111900199"/>
    <n v="0"/>
    <s v="ESCRITORIO EN MADERA"/>
    <n v="2000"/>
    <s v="dic"/>
    <n v="60000"/>
    <s v="AS003/2019"/>
    <s v="132/2019-259/2019"/>
    <n v="79332590"/>
    <s v="JUAN HERNANDO LIZARAZO JARA"/>
    <x v="1"/>
  </r>
  <r>
    <n v="171"/>
    <n v="201904035"/>
    <n v="5111900199"/>
    <n v="0"/>
    <s v="ESCRITORIO EN MADERA"/>
    <n v="2000"/>
    <s v="dic"/>
    <n v="60000"/>
    <s v="AS003/2019"/>
    <s v="132/2019-260/2019"/>
    <n v="79332590"/>
    <s v="JUAN HERNANDO LIZARAZO JARA"/>
    <x v="1"/>
  </r>
  <r>
    <n v="172"/>
    <n v="201904036"/>
    <n v="5111900199"/>
    <n v="0"/>
    <s v="ESCRITORIO EN MADERA"/>
    <n v="2000"/>
    <s v="dic"/>
    <n v="60000"/>
    <s v="AS003/2019"/>
    <s v="132/2019-261/2019"/>
    <n v="79332590"/>
    <s v="JUAN HERNANDO LIZARAZO JARA"/>
    <x v="1"/>
  </r>
  <r>
    <n v="173"/>
    <n v="201904037"/>
    <n v="5111900199"/>
    <n v="0"/>
    <s v="ESCRITORIO EN MADERA"/>
    <n v="2000"/>
    <s v="dic"/>
    <n v="60000"/>
    <s v="AS003/2019"/>
    <s v="132/2019-262/2019"/>
    <n v="79332590"/>
    <s v="JUAN HERNANDO LIZARAZO JARA"/>
    <x v="1"/>
  </r>
  <r>
    <n v="174"/>
    <n v="201904038"/>
    <n v="5111900199"/>
    <n v="0"/>
    <s v="SILLA FIJA"/>
    <n v="2000"/>
    <s v="JULIO"/>
    <n v="25000"/>
    <s v="AS003/2019"/>
    <s v="132/2019-265/2019"/>
    <n v="79332590"/>
    <s v="JUAN HERNANDO LIZARAZO JARA"/>
    <x v="1"/>
  </r>
  <r>
    <n v="175"/>
    <n v="104817"/>
    <n v="5111900199"/>
    <n v="1187"/>
    <s v="BOQUILLA P/CORTE CON OXIACETILEN   /   015921"/>
    <s v="2003"/>
    <s v="dic"/>
    <n v="24866.2"/>
    <n v="0"/>
    <s v="236/2018-150/2019"/>
    <n v="79332590"/>
    <s v="JUAN HERNANDO LIZARAZO JARA"/>
    <x v="1"/>
  </r>
  <r>
    <n v="176"/>
    <n v="101232"/>
    <n v="5111900199"/>
    <n v="1188"/>
    <s v="BOQUILLA P/CALENTAR NO. 5 REF. 5   /   015912"/>
    <s v="2003"/>
    <s v="dic"/>
    <n v="141500"/>
    <n v="0"/>
    <s v="244/2018"/>
    <n v="3064304"/>
    <s v="GENARO ABSALON PRIETO CASTILLO"/>
    <x v="0"/>
  </r>
  <r>
    <n v="177"/>
    <n v="101240"/>
    <n v="5111900199"/>
    <n v="1189"/>
    <s v="BOQUILLA P/CALENTAR NO. 5 REF. 5   /   015920"/>
    <s v="2003"/>
    <s v="dic"/>
    <n v="141500"/>
    <n v="0"/>
    <s v="236/2018-150/2019"/>
    <n v="79332590"/>
    <s v="JUAN HERNANDO LIZARAZO JARA"/>
    <x v="1"/>
  </r>
  <r>
    <n v="178"/>
    <n v="101233"/>
    <n v="5111900199"/>
    <n v="1190"/>
    <s v="BOQUILLA P/CORTE CON OXIACETILEN   /   015913"/>
    <s v="2003"/>
    <s v="dic"/>
    <n v="24866.2"/>
    <n v="0"/>
    <s v="244/2018"/>
    <n v="3064304"/>
    <s v="GENARO ABSALON PRIETO CASTILLO"/>
    <x v="0"/>
  </r>
  <r>
    <n v="179"/>
    <n v="100191"/>
    <n v="5111900199"/>
    <s v="1246"/>
    <s v="ESTUCHE METALICO P/HERRAMIENTA   /   001246"/>
    <s v="2003"/>
    <s v="dic"/>
    <n v="36087"/>
    <n v="0"/>
    <n v="0"/>
    <n v="79332590"/>
    <s v="JUAN HERNANDO LIZARAZO JARA"/>
    <x v="1"/>
  </r>
  <r>
    <n v="180"/>
    <n v="100201"/>
    <n v="5111900199"/>
    <s v="1309"/>
    <s v="CALIBRADOR PIE DE REY   /   001309"/>
    <s v="2003"/>
    <s v="dic"/>
    <n v="689943"/>
    <n v="0"/>
    <s v="238/2018"/>
    <n v="79235189"/>
    <s v="JOAQUIN JEREZ CASAS"/>
    <x v="0"/>
  </r>
  <r>
    <n v="181"/>
    <n v="100202"/>
    <n v="5111900199"/>
    <s v="1310"/>
    <s v="CALIBRADOR PIE DE REY NITUTOYO   /   001310"/>
    <s v="2003"/>
    <s v="dic"/>
    <n v="689943"/>
    <n v="0"/>
    <s v="248/2018-130/2019"/>
    <n v="79332590"/>
    <s v="JUAN HERNANDO LIZARAZO JARA"/>
    <x v="1"/>
  </r>
  <r>
    <n v="182"/>
    <n v="100209"/>
    <n v="5111900199"/>
    <s v="1618"/>
    <s v="CEPILLO DE VUELTA   /   001618"/>
    <s v="2003"/>
    <s v="dic"/>
    <n v="33"/>
    <n v="0"/>
    <s v="246/2018"/>
    <n v="80353540"/>
    <s v="EDILBERTO FORERO CASTAÑEDA"/>
    <x v="0"/>
  </r>
  <r>
    <n v="183"/>
    <n v="100210"/>
    <n v="5111900199"/>
    <s v="1632"/>
    <s v="CEPILLO ESTANLEY NO. 3   /   001632"/>
    <s v="2003"/>
    <s v="dic"/>
    <n v="4146"/>
    <n v="0"/>
    <s v="246/2018"/>
    <n v="80353540"/>
    <s v="EDILBERTO FORERO CASTAÑEDA"/>
    <x v="0"/>
  </r>
  <r>
    <n v="184"/>
    <n v="100211"/>
    <n v="5111900199"/>
    <s v="1633"/>
    <s v="CEPILLO ESTANLEY   /   001633"/>
    <s v="2003"/>
    <s v="dic"/>
    <n v="4146"/>
    <n v="0"/>
    <s v="246/2018"/>
    <n v="80353540"/>
    <s v="EDILBERTO FORERO CASTAÑEDA"/>
    <x v="0"/>
  </r>
  <r>
    <n v="185"/>
    <n v="101231"/>
    <n v="5111900199"/>
    <n v="1655"/>
    <s v="BOQUILLA DE CORTE   /   015911"/>
    <s v="2003"/>
    <s v="dic"/>
    <n v="77526"/>
    <n v="0"/>
    <s v="244/2018"/>
    <n v="3064304"/>
    <s v="GENARO ABSALON PRIETO CASTILLO"/>
    <x v="0"/>
  </r>
  <r>
    <n v="186"/>
    <n v="100212"/>
    <n v="5111900199"/>
    <s v="1736"/>
    <s v="CIZALLA MANUAL NO. 13240278   /   001736"/>
    <s v="2003"/>
    <s v="dic"/>
    <n v="171415"/>
    <n v="0"/>
    <s v="238/2018"/>
    <n v="79235189"/>
    <s v="JOAQUIN JEREZ CASAS"/>
    <x v="0"/>
  </r>
  <r>
    <n v="187"/>
    <n v="100213"/>
    <n v="5111900199"/>
    <s v="1744"/>
    <s v="COPA PARA PERNOS   /   001744"/>
    <s v="2003"/>
    <s v="dic"/>
    <n v="30347"/>
    <n v="0"/>
    <s v="256/2018"/>
    <n v="79294129"/>
    <s v="HUGO CASTILLO SANTANA"/>
    <x v="0"/>
  </r>
  <r>
    <n v="188"/>
    <n v="100226"/>
    <n v="5111900199"/>
    <s v="1897"/>
    <s v="COPAS /JUEGO POR VEINTIUNA   /   001897"/>
    <s v="2003"/>
    <s v="dic"/>
    <n v="253707"/>
    <n v="0"/>
    <s v="246/2018"/>
    <n v="80353540"/>
    <s v="EDILBERTO FORERO CASTAÑEDA"/>
    <x v="0"/>
  </r>
  <r>
    <n v="189"/>
    <n v="100245"/>
    <n v="5111900199"/>
    <s v="2037"/>
    <s v="DESTORNILLADOR PALA 10 PROTO   /   002"/>
    <s v="2003"/>
    <s v="dic"/>
    <n v="40415.33"/>
    <n v="0"/>
    <s v="260/2018"/>
    <n v="52703963"/>
    <s v="DIANA PAOLA MUÑOZ GARCIA"/>
    <x v="0"/>
  </r>
  <r>
    <n v="190"/>
    <n v="100246"/>
    <n v="5111900199"/>
    <s v="2038"/>
    <s v="DESTORNILLADOR PALA 9 PROTO   /   0020"/>
    <s v="2003"/>
    <s v="dic"/>
    <n v="40415.33"/>
    <n v="0"/>
    <s v="260/2018"/>
    <n v="52703963"/>
    <s v="DIANA PAOLA MUÑOZ GARCIA"/>
    <x v="0"/>
  </r>
  <r>
    <n v="191"/>
    <n v="100247"/>
    <n v="5111900199"/>
    <s v="2049"/>
    <s v="DESTORNILLADOR DE ESTRELLA 3   /   002"/>
    <s v="2003"/>
    <s v="dic"/>
    <n v="6121"/>
    <n v="0"/>
    <s v="260/2018"/>
    <n v="52703963"/>
    <s v="DIANA PAOLA MUÑOZ GARCIA"/>
    <x v="0"/>
  </r>
  <r>
    <n v="192"/>
    <n v="100250"/>
    <n v="5111900199"/>
    <s v="2083"/>
    <s v="DESTORNILLADOR PALA 8   /   002083"/>
    <s v="2003"/>
    <s v="dic"/>
    <n v="860.2"/>
    <n v="0"/>
    <s v="238/2018"/>
    <n v="79235189"/>
    <s v="JOAQUIN JEREZ CASAS"/>
    <x v="0"/>
  </r>
  <r>
    <n v="193"/>
    <n v="100251"/>
    <n v="5111900199"/>
    <s v="2084"/>
    <s v="DESTORNILLADOR PALA 8   /   002084"/>
    <s v="2003"/>
    <s v="dic"/>
    <n v="860.2"/>
    <n v="0"/>
    <s v="238/2018"/>
    <n v="79235189"/>
    <s v="JOAQUIN JEREZ CASAS"/>
    <x v="0"/>
  </r>
  <r>
    <n v="194"/>
    <n v="100261"/>
    <n v="5111900199"/>
    <s v="2570"/>
    <s v="EXTENSOR   /   002570"/>
    <s v="2003"/>
    <s v="dic"/>
    <n v="19480"/>
    <n v="0"/>
    <s v="246/2018"/>
    <n v="80353540"/>
    <s v="EDILBERTO FORERO CASTAÑEDA"/>
    <x v="0"/>
  </r>
  <r>
    <n v="195"/>
    <n v="100262"/>
    <n v="5111900199"/>
    <s v="2594"/>
    <s v="EXTRACTOR TORNILLO 1/8-3/8 PROTO   /   002594"/>
    <s v="2003"/>
    <s v="dic"/>
    <n v="62246"/>
    <n v="0"/>
    <s v="248/2018"/>
    <n v="19405265"/>
    <s v="JOSE MANUEL ARIAS RAMIREZ"/>
    <x v="0"/>
  </r>
  <r>
    <n v="196"/>
    <n v="101230"/>
    <n v="5111900199"/>
    <n v="2659"/>
    <s v="BOQUILLA   /   015910"/>
    <s v="2003"/>
    <s v="dic"/>
    <n v="80601"/>
    <n v="0"/>
    <s v="244/2018"/>
    <n v="3064304"/>
    <s v="GENARO ABSALON PRIETO CASTILLO"/>
    <x v="0"/>
  </r>
  <r>
    <n v="197"/>
    <n v="104835"/>
    <n v="5111900199"/>
    <n v="2663"/>
    <s v="BOMBA EXTRACTORA DE ACEITE   /   015988"/>
    <s v="2003"/>
    <s v="dic"/>
    <n v="264203"/>
    <n v="0"/>
    <s v="242/2018"/>
    <n v="79326906"/>
    <s v="TEOFILO RUIZ HERNANDEZ"/>
    <x v="0"/>
  </r>
  <r>
    <n v="198"/>
    <n v="100269"/>
    <n v="5111900199"/>
    <s v="3145"/>
    <s v="KIT DE HERRAMIENTAS 58 PIEZAS   /   003145"/>
    <s v="2003"/>
    <s v="dic"/>
    <n v="325939"/>
    <n v="0"/>
    <n v="0"/>
    <n v="79332590"/>
    <s v="JUAN HERNANDO LIZARAZO JARA"/>
    <x v="1"/>
  </r>
  <r>
    <n v="199"/>
    <n v="100418"/>
    <n v="5111900199"/>
    <s v="3797"/>
    <s v="LLAVE BRISTOL 1.5 A 10MM JGOX10   /   003797"/>
    <s v="2003"/>
    <s v="dic"/>
    <n v="6788"/>
    <n v="0"/>
    <s v="238/2018"/>
    <n v="79235189"/>
    <s v="JOAQUIN JEREZ CASAS"/>
    <x v="0"/>
  </r>
  <r>
    <n v="200"/>
    <n v="100419"/>
    <n v="5111900199"/>
    <s v="3886"/>
    <s v="LLAVE ESTRELLA JUEGO X 17 PIEZAS   /   003886"/>
    <s v="2003"/>
    <s v="dic"/>
    <n v="1000349"/>
    <n v="0"/>
    <s v="253/2018-009/2019"/>
    <n v="79332590"/>
    <s v="JUAN HERNANDO LIZARAZO JARA"/>
    <x v="1"/>
  </r>
  <r>
    <n v="201"/>
    <n v="100420"/>
    <n v="5111900199"/>
    <s v="3917"/>
    <s v="LLAVE EXPANSIVA NO.18   /   003917"/>
    <s v="2003"/>
    <s v="dic"/>
    <n v="16571"/>
    <n v="0"/>
    <s v="243/2018-194/2019"/>
    <n v="79332590"/>
    <s v="JUAN HERNANDO LIZARAZO JARA"/>
    <x v="1"/>
  </r>
  <r>
    <n v="202"/>
    <n v="100431"/>
    <n v="5111900199"/>
    <s v="3961"/>
    <s v="LLAVE MIXTA 1.1/8   /   003961"/>
    <s v="2003"/>
    <s v="dic"/>
    <n v="14249"/>
    <n v="0"/>
    <s v="257/2018"/>
    <n v="6634005"/>
    <s v="JAIRO MEDINA ORTIZ"/>
    <x v="0"/>
  </r>
  <r>
    <n v="203"/>
    <n v="100432"/>
    <n v="5111900199"/>
    <s v="3962"/>
    <s v="LLAVE MIXTA 1?   /   003962"/>
    <s v="2003"/>
    <s v="dic"/>
    <n v="13062"/>
    <n v="0"/>
    <s v="257/2018"/>
    <n v="6634005"/>
    <s v="JAIRO MEDINA ORTIZ"/>
    <x v="0"/>
  </r>
  <r>
    <n v="204"/>
    <n v="100433"/>
    <n v="5111900199"/>
    <s v="3965"/>
    <s v="LLAVE MIXTA 1.7/16   /   003965"/>
    <s v="2003"/>
    <s v="dic"/>
    <n v="17417"/>
    <n v="0"/>
    <s v="257/2018"/>
    <n v="6634005"/>
    <s v="JAIRO MEDINA ORTIZ"/>
    <x v="0"/>
  </r>
  <r>
    <n v="205"/>
    <n v="100435"/>
    <n v="5111900199"/>
    <s v="3969"/>
    <s v="LLAVE MIXTA 1.3/18   /   003969"/>
    <s v="2003"/>
    <s v="dic"/>
    <n v="20251"/>
    <n v="0"/>
    <s v="257/2018"/>
    <n v="6634005"/>
    <s v="JAIRO MEDINA ORTIZ"/>
    <x v="0"/>
  </r>
  <r>
    <n v="206"/>
    <n v="100436"/>
    <n v="5111900199"/>
    <s v="3970"/>
    <s v="LLAVE MIXTA 1.1/4   /   003970"/>
    <s v="2003"/>
    <s v="dic"/>
    <n v="20251"/>
    <n v="0"/>
    <s v="257/2018"/>
    <n v="6634005"/>
    <s v="JAIRO MEDINA ORTIZ"/>
    <x v="0"/>
  </r>
  <r>
    <n v="207"/>
    <n v="100437"/>
    <n v="5111900199"/>
    <s v="3974"/>
    <s v="LLAVE MIXTA 1.1/2   /   003974"/>
    <s v="2003"/>
    <s v="dic"/>
    <n v="18998"/>
    <n v="0"/>
    <s v="257/2018"/>
    <n v="6634005"/>
    <s v="JAIRO MEDINA ORTIZ"/>
    <x v="0"/>
  </r>
  <r>
    <n v="208"/>
    <n v="100438"/>
    <n v="5111900199"/>
    <s v="3975"/>
    <s v="LLAVE MIXTA 1.3/14   /   003975"/>
    <s v="2003"/>
    <s v="dic"/>
    <n v="17417"/>
    <n v="0"/>
    <s v="257/2018"/>
    <n v="6634005"/>
    <s v="JAIRO MEDINA ORTIZ"/>
    <x v="0"/>
  </r>
  <r>
    <n v="209"/>
    <n v="100439"/>
    <n v="5111900199"/>
    <s v="3978"/>
    <s v="LLAVE MIXTA 1.15/16   /   003978"/>
    <s v="2003"/>
    <s v="dic"/>
    <n v="19949"/>
    <n v="0"/>
    <s v="257/2018"/>
    <n v="6634005"/>
    <s v="JAIRO MEDINA ORTIZ"/>
    <x v="0"/>
  </r>
  <r>
    <n v="210"/>
    <n v="100440"/>
    <n v="5111900199"/>
    <s v="3979"/>
    <s v="LLAVE MIXTA 1.5/8   /   003979"/>
    <s v="2003"/>
    <s v="dic"/>
    <n v="18286"/>
    <n v="0"/>
    <s v="257/2018"/>
    <n v="6634005"/>
    <s v="JAIRO MEDINA ORTIZ"/>
    <x v="0"/>
  </r>
  <r>
    <n v="211"/>
    <n v="100441"/>
    <n v="5111900199"/>
    <s v="3982"/>
    <s v="LLAVE MIXTA 1.3/4   /   003982"/>
    <s v="2003"/>
    <s v="dic"/>
    <n v="23274"/>
    <n v="0"/>
    <s v="257/2018"/>
    <n v="6634005"/>
    <s v="JAIRO MEDINA ORTIZ"/>
    <x v="0"/>
  </r>
  <r>
    <n v="212"/>
    <n v="100442"/>
    <n v="5111900199"/>
    <s v="3983"/>
    <s v="LLAVE MIXTA 1.1/4   /   003983"/>
    <s v="2003"/>
    <s v="dic"/>
    <n v="21337"/>
    <n v="0"/>
    <s v="257/2018"/>
    <n v="6634005"/>
    <s v="JAIRO MEDINA ORTIZ"/>
    <x v="0"/>
  </r>
  <r>
    <n v="213"/>
    <n v="100443"/>
    <n v="5111900199"/>
    <s v="3985"/>
    <s v="LLAVE MIXTA 1.1/8   /   003985"/>
    <s v="2003"/>
    <s v="dic"/>
    <n v="33636"/>
    <n v="0"/>
    <s v="257/2018"/>
    <n v="6634005"/>
    <s v="JAIRO MEDINA ORTIZ"/>
    <x v="0"/>
  </r>
  <r>
    <n v="214"/>
    <n v="100446"/>
    <n v="5111900199"/>
    <s v="4049"/>
    <s v="LLAVE PARA TUBO 18   /   004049"/>
    <s v="2003"/>
    <s v="dic"/>
    <n v="18868"/>
    <n v="0"/>
    <s v="234/2018"/>
    <n v="79235189"/>
    <s v="JOAQUIN JEREZ CASAS"/>
    <x v="0"/>
  </r>
  <r>
    <n v="215"/>
    <n v="100450"/>
    <n v="5111900199"/>
    <s v="4098"/>
    <s v="LLAVES ESTRELLA X 6 PIEZAS   /   004098"/>
    <s v="2003"/>
    <s v="dic"/>
    <n v="774429"/>
    <n v="0"/>
    <s v="257/2018"/>
    <n v="6634005"/>
    <s v="JAIRO MEDINA ORTIZ"/>
    <x v="0"/>
  </r>
  <r>
    <n v="216"/>
    <n v="100464"/>
    <n v="5111900199"/>
    <s v="4181"/>
    <s v="LLAVE ESTRELLA JUEGO X 17   /   004181"/>
    <s v="2003"/>
    <s v="dic"/>
    <n v="687108"/>
    <n v="0"/>
    <s v="255/2018"/>
    <n v="79132797"/>
    <s v="PEDRO ANTONIO ALARCON NIETO"/>
    <x v="0"/>
  </r>
  <r>
    <n v="217"/>
    <n v="100483"/>
    <n v="5111900199"/>
    <s v="6476"/>
    <s v="PRENSA EN C   /   006476"/>
    <s v="2003"/>
    <s v="dic"/>
    <n v="20018.2"/>
    <n v="0"/>
    <s v="246/2018"/>
    <n v="80353540"/>
    <s v="EDILBERTO FORERO CASTAÑEDA"/>
    <x v="0"/>
  </r>
  <r>
    <n v="218"/>
    <n v="100499"/>
    <n v="5111900199"/>
    <s v="8448"/>
    <s v="VOLVEDOR   /   008448"/>
    <s v="2003"/>
    <s v="dic"/>
    <n v="57104"/>
    <n v="0"/>
    <s v="246/2018"/>
    <n v="80353540"/>
    <s v="EDILBERTO FORERO CASTAÑEDA"/>
    <x v="0"/>
  </r>
  <r>
    <n v="219"/>
    <n v="100501"/>
    <n v="5111900199"/>
    <s v="8655"/>
    <s v="ALICATE   /   008655"/>
    <s v="2003"/>
    <s v="dic"/>
    <n v="50732"/>
    <n v="0"/>
    <s v="251/2018"/>
    <n v="4255233"/>
    <s v="ALVARO FERNANDEZ GOMEZ"/>
    <x v="0"/>
  </r>
  <r>
    <n v="220"/>
    <n v="100522"/>
    <n v="5111900199"/>
    <s v="9285"/>
    <s v="EXTRACTOR   /   009285"/>
    <s v="2003"/>
    <s v="dic"/>
    <n v="418677"/>
    <n v="0"/>
    <s v="257/2018"/>
    <n v="6634005"/>
    <s v="JAIRO MEDINA ORTIZ"/>
    <x v="0"/>
  </r>
  <r>
    <n v="221"/>
    <n v="100544"/>
    <n v="5111900199"/>
    <s v="9873"/>
    <s v="LLAVE PARA TUBO DE 36?   /   009873"/>
    <s v="2003"/>
    <s v="dic"/>
    <n v="19056"/>
    <n v="0"/>
    <s v="257/2018"/>
    <n v="6634005"/>
    <s v="JAIRO MEDINA ORTIZ"/>
    <x v="0"/>
  </r>
  <r>
    <n v="222"/>
    <n v="100566"/>
    <n v="5111900199"/>
    <s v="11142"/>
    <s v="LLAVE EXPANSIVA NO. 18   /   011142"/>
    <s v="2003"/>
    <s v="dic"/>
    <n v="10054"/>
    <n v="0"/>
    <s v="236/2018-151/2019"/>
    <n v="79496429"/>
    <s v="HARY MONRROY"/>
    <x v="0"/>
  </r>
  <r>
    <n v="223"/>
    <n v="100571"/>
    <n v="5111900199"/>
    <s v="11237"/>
    <s v="ALICATE   /   011237"/>
    <s v="2003"/>
    <s v="dic"/>
    <n v="7472"/>
    <n v="0"/>
    <s v="238/2018"/>
    <n v="79235189"/>
    <s v="JOAQUIN JEREZ CASAS"/>
    <x v="0"/>
  </r>
  <r>
    <n v="224"/>
    <n v="100572"/>
    <n v="5111900199"/>
    <s v="11260"/>
    <s v="CEPILLO PEQUEðO DE  MADERA   /   011260"/>
    <s v="2003"/>
    <s v="dic"/>
    <n v="3793"/>
    <n v="0"/>
    <s v="238/2018"/>
    <n v="79235189"/>
    <s v="JOAQUIN JEREZ CASAS"/>
    <x v="0"/>
  </r>
  <r>
    <n v="225"/>
    <n v="100573"/>
    <n v="5111900199"/>
    <s v="11261"/>
    <s v="CEPILLO PEQUEðO DE MADERA   /   011261"/>
    <s v="2003"/>
    <s v="dic"/>
    <n v="3793"/>
    <n v="0"/>
    <s v="238/2018"/>
    <n v="79235189"/>
    <s v="JOAQUIN JEREZ CASAS"/>
    <x v="0"/>
  </r>
  <r>
    <n v="226"/>
    <n v="100575"/>
    <n v="5111900199"/>
    <s v="11265"/>
    <s v="SACABOCADO   /   011265"/>
    <s v="2003"/>
    <s v="dic"/>
    <n v="11878"/>
    <n v="0"/>
    <s v="243/2018-194/2019"/>
    <n v="79332590"/>
    <s v="JUAN HERNANDO LIZARAZO JARA"/>
    <x v="1"/>
  </r>
  <r>
    <n v="227"/>
    <n v="100579"/>
    <n v="5111900199"/>
    <s v="11274"/>
    <s v="COPA PARA PERNOS   /   011274"/>
    <s v="2003"/>
    <s v="dic"/>
    <n v="5942"/>
    <n v="0"/>
    <s v="249/2018"/>
    <n v="19465252"/>
    <s v="SILVERIO GOMEZ CASTELBLANCO"/>
    <x v="0"/>
  </r>
  <r>
    <n v="228"/>
    <n v="100580"/>
    <n v="5111900199"/>
    <s v="11281"/>
    <s v="COPA PARA PERNOS   /   011281"/>
    <s v="2003"/>
    <s v="dic"/>
    <n v="5942"/>
    <n v="0"/>
    <s v="239/2018"/>
    <n v="79518207"/>
    <s v="JORGE ALEJANDRO VANEGAS GOMEZ"/>
    <x v="0"/>
  </r>
  <r>
    <n v="229"/>
    <n v="100582"/>
    <n v="5111900199"/>
    <s v="11283"/>
    <s v="COPA PARA PERNOS   /   011283"/>
    <s v="2003"/>
    <s v="dic"/>
    <n v="5942"/>
    <n v="0"/>
    <s v="255/2018"/>
    <n v="79132797"/>
    <s v="PEDRO ANTONIO ALARCON NIETO"/>
    <x v="0"/>
  </r>
  <r>
    <n v="230"/>
    <n v="100583"/>
    <n v="5111900199"/>
    <s v="11286"/>
    <s v="COPA PARA PERNOS   /   011286"/>
    <s v="2003"/>
    <s v="dic"/>
    <n v="5942"/>
    <n v="0"/>
    <s v="259/2018"/>
    <n v="79652987"/>
    <s v="JAVIER DARIO PIÑEROS SEGURA"/>
    <x v="0"/>
  </r>
  <r>
    <n v="231"/>
    <n v="100585"/>
    <n v="5111900199"/>
    <s v="11288"/>
    <s v="COPA PARA PERNOS   /   011288"/>
    <s v="2003"/>
    <s v="dic"/>
    <n v="5942"/>
    <n v="0"/>
    <s v="259/2018"/>
    <n v="79652987"/>
    <s v="JAVIER DARIO PIÑEROS SEGURA"/>
    <x v="0"/>
  </r>
  <r>
    <n v="232"/>
    <n v="100587"/>
    <n v="5111900199"/>
    <s v="11290"/>
    <s v="COPA PARA PERNOS   /   011290"/>
    <s v="2003"/>
    <s v="dic"/>
    <n v="5942"/>
    <n v="0"/>
    <s v="241/2018"/>
    <n v="1163563"/>
    <s v="LUIS ALBERTO SANDOVAL CAMACHO"/>
    <x v="0"/>
  </r>
  <r>
    <n v="233"/>
    <n v="100590"/>
    <n v="5111900199"/>
    <s v="11294"/>
    <s v="COPA PARA PERNOS   /   011294"/>
    <s v="2003"/>
    <s v="dic"/>
    <n v="5942"/>
    <n v="0"/>
    <s v="259/2018"/>
    <n v="79652987"/>
    <s v="JAVIER DARIO PIÑEROS SEGURA"/>
    <x v="0"/>
  </r>
  <r>
    <n v="234"/>
    <n v="100592"/>
    <n v="5111900199"/>
    <s v="11297"/>
    <s v="COPA PARA PERNOS   /   011297"/>
    <s v="2003"/>
    <s v="dic"/>
    <n v="5942"/>
    <n v="0"/>
    <s v="245/2018"/>
    <n v="79334115"/>
    <s v="GUSTAVO RODRIGUEZ BOHORQUEZ"/>
    <x v="0"/>
  </r>
  <r>
    <n v="235"/>
    <n v="100595"/>
    <n v="5111900199"/>
    <s v="11300"/>
    <s v="COPA PARA PERNOS   /   011300"/>
    <s v="2003"/>
    <s v="dic"/>
    <n v="5942"/>
    <n v="0"/>
    <s v="253/2018-009/2019"/>
    <n v="79332590"/>
    <s v="JUAN HERNANDO LIZARAZO JARA"/>
    <x v="1"/>
  </r>
  <r>
    <n v="236"/>
    <n v="100596"/>
    <n v="5111900199"/>
    <s v="11303"/>
    <s v="COPA P/PERNOS   /   011303"/>
    <s v="2003"/>
    <s v="dic"/>
    <n v="5942"/>
    <n v="0"/>
    <s v="253/2018-009/2019"/>
    <n v="79332590"/>
    <s v="JUAN HERNANDO LIZARAZO JARA"/>
    <x v="1"/>
  </r>
  <r>
    <n v="237"/>
    <n v="100597"/>
    <n v="5111900199"/>
    <s v="11304"/>
    <s v="COPA PARA PERNOS   /   011304"/>
    <s v="2003"/>
    <s v="dic"/>
    <n v="5942"/>
    <n v="0"/>
    <s v="260/2018"/>
    <n v="52703963"/>
    <s v="DIANA PAOLA MUÑOZ GARCIA"/>
    <x v="0"/>
  </r>
  <r>
    <n v="238"/>
    <n v="100600"/>
    <n v="5111900199"/>
    <s v="11320"/>
    <s v="DESTORNILLADOR DE PALA 5   /   011320"/>
    <s v="2003"/>
    <s v="dic"/>
    <n v="5301"/>
    <n v="0"/>
    <s v="257/2018"/>
    <n v="6634005"/>
    <s v="JAIRO MEDINA ORTIZ"/>
    <x v="0"/>
  </r>
  <r>
    <n v="239"/>
    <n v="100601"/>
    <n v="5111900199"/>
    <s v="11321"/>
    <s v="DESTORNILLADOR DE ESTRELLA 5   /   011"/>
    <s v="2003"/>
    <s v="dic"/>
    <n v="5301"/>
    <n v="0"/>
    <s v="260/2018"/>
    <n v="52703963"/>
    <s v="DIANA PAOLA MUÑOZ GARCIA"/>
    <x v="0"/>
  </r>
  <r>
    <n v="240"/>
    <n v="100607"/>
    <n v="5111900199"/>
    <s v="11328"/>
    <s v="DESTORNILLADOR DE PALA 4   /   011328"/>
    <s v="2003"/>
    <s v="dic"/>
    <n v="31143"/>
    <n v="0"/>
    <s v="251/2018"/>
    <n v="4255233"/>
    <s v="ALVARO FERNANDEZ GOMEZ"/>
    <x v="0"/>
  </r>
  <r>
    <n v="241"/>
    <n v="100608"/>
    <n v="5111900199"/>
    <s v="11329"/>
    <s v="DESTORNILLADOR DE PALA 2   /   011329"/>
    <s v="2003"/>
    <s v="dic"/>
    <n v="31143"/>
    <n v="0"/>
    <s v="251/2018"/>
    <n v="4255233"/>
    <s v="ALVARO FERNANDEZ GOMEZ"/>
    <x v="0"/>
  </r>
  <r>
    <n v="242"/>
    <n v="100609"/>
    <n v="5111900199"/>
    <s v="11330"/>
    <s v="DESTORNILLADOR DE PALA 5   /   011330"/>
    <s v="2003"/>
    <s v="dic"/>
    <n v="31143"/>
    <n v="0"/>
    <s v="251/2018"/>
    <n v="4255233"/>
    <s v="ALVARO FERNANDEZ GOMEZ"/>
    <x v="0"/>
  </r>
  <r>
    <n v="243"/>
    <n v="100610"/>
    <n v="5111900199"/>
    <s v="11331"/>
    <s v="DESTORNILLADOR DE PALA 8   /   011331"/>
    <s v="2003"/>
    <s v="dic"/>
    <n v="31143"/>
    <n v="0"/>
    <s v="241/2018"/>
    <n v="1163563"/>
    <s v="LUIS ALBERTO SANDOVAL CAMACHO"/>
    <x v="0"/>
  </r>
  <r>
    <n v="244"/>
    <n v="100612"/>
    <n v="5111900199"/>
    <s v="11333"/>
    <s v="DESTORNILLADOR DE PALA 6   /   011333"/>
    <s v="2003"/>
    <s v="dic"/>
    <n v="31143"/>
    <n v="0"/>
    <s v="245/2018"/>
    <n v="79334115"/>
    <s v="GUSTAVO RODRIGUEZ BOHORQUEZ"/>
    <x v="0"/>
  </r>
  <r>
    <n v="245"/>
    <n v="100614"/>
    <n v="5111900199"/>
    <s v="11336"/>
    <s v="DESTORNILLADOR DE PALA 8   /   011336"/>
    <s v="2003"/>
    <s v="dic"/>
    <n v="31143"/>
    <n v="0"/>
    <s v="250/2018"/>
    <n v="9600603"/>
    <s v="LEONARDO GUTIERREZ RINCON"/>
    <x v="0"/>
  </r>
  <r>
    <n v="246"/>
    <n v="100615"/>
    <n v="5111900199"/>
    <s v="11338"/>
    <s v="DESTORNILLADOR DE PALA 5   /   011338"/>
    <s v="2003"/>
    <s v="dic"/>
    <n v="31143"/>
    <n v="0"/>
    <s v="253/2018-009/2019"/>
    <n v="79332590"/>
    <s v="JUAN HERNANDO LIZARAZO JARA"/>
    <x v="1"/>
  </r>
  <r>
    <n v="247"/>
    <n v="100618"/>
    <n v="5111900199"/>
    <s v="11342"/>
    <s v="DESTORNILLADOR DE ESTRELLA 6?   /   011342"/>
    <s v="2003"/>
    <s v="dic"/>
    <n v="31143"/>
    <n v="0"/>
    <s v="260/2018"/>
    <n v="52703963"/>
    <s v="DIANA PAOLA MUÑOZ GARCIA"/>
    <x v="0"/>
  </r>
  <r>
    <n v="248"/>
    <n v="100619"/>
    <n v="5111900199"/>
    <s v="11343"/>
    <s v="DESTORNILLADOR DE PALA 6?   /   011343"/>
    <s v="2003"/>
    <s v="dic"/>
    <n v="31143"/>
    <n v="0"/>
    <s v="260/2018"/>
    <n v="52703963"/>
    <s v="DIANA PAOLA MUÑOZ GARCIA"/>
    <x v="0"/>
  </r>
  <r>
    <n v="249"/>
    <n v="100621"/>
    <n v="5111900199"/>
    <s v="11351"/>
    <s v="DESTORNILLADOR DE PALA 5   /   011351"/>
    <s v="2003"/>
    <s v="dic"/>
    <n v="31143"/>
    <n v="0"/>
    <s v="253/2018-009/2019"/>
    <n v="79332590"/>
    <s v="JUAN HERNANDO LIZARAZO JARA"/>
    <x v="1"/>
  </r>
  <r>
    <n v="250"/>
    <n v="100623"/>
    <n v="5111900199"/>
    <s v="11354"/>
    <s v="DESTORNILLADOR DE ESTRELLA 5   /   011"/>
    <s v="2003"/>
    <s v="dic"/>
    <n v="31143"/>
    <n v="0"/>
    <s v="260/2018"/>
    <n v="52703963"/>
    <s v="DIANA PAOLA MUÑOZ GARCIA"/>
    <x v="0"/>
  </r>
  <r>
    <n v="251"/>
    <n v="100624"/>
    <n v="5111900199"/>
    <s v="11355"/>
    <s v="DESTORNILLADOR DE ESTRELLA 4   /   011"/>
    <s v="2003"/>
    <s v="dic"/>
    <n v="31143"/>
    <n v="0"/>
    <s v="260/2018"/>
    <n v="52703963"/>
    <s v="DIANA PAOLA MUÑOZ GARCIA"/>
    <x v="0"/>
  </r>
  <r>
    <n v="252"/>
    <n v="100625"/>
    <n v="5111900199"/>
    <s v="11357"/>
    <s v="DESTORNILLADOR DE ESTRELLA 6   /   011"/>
    <s v="2003"/>
    <s v="dic"/>
    <n v="31143"/>
    <n v="0"/>
    <s v="260/2018"/>
    <n v="52703963"/>
    <s v="DIANA PAOLA MUÑOZ GARCIA"/>
    <x v="0"/>
  </r>
  <r>
    <n v="253"/>
    <n v="100626"/>
    <n v="5111900199"/>
    <s v="11358"/>
    <s v="DESTORNILLADOR DE ESTRELLA 4   /   011"/>
    <s v="2003"/>
    <s v="dic"/>
    <n v="31143"/>
    <n v="0"/>
    <s v="260/2018"/>
    <n v="52703963"/>
    <s v="DIANA PAOLA MUÑOZ GARCIA"/>
    <x v="0"/>
  </r>
  <r>
    <n v="254"/>
    <n v="100627"/>
    <n v="5111900199"/>
    <s v="11361"/>
    <s v="DESTORNILLADOR DE ESTRELLA 5   /   011"/>
    <s v="2003"/>
    <s v="dic"/>
    <n v="31143"/>
    <n v="0"/>
    <s v="260/2018"/>
    <n v="52703963"/>
    <s v="DIANA PAOLA MUÑOZ GARCIA"/>
    <x v="0"/>
  </r>
  <r>
    <n v="255"/>
    <n v="100628"/>
    <n v="5111900199"/>
    <s v="11362"/>
    <s v="DESTORNILLADOR DE PALA 4   /   011362"/>
    <s v="2003"/>
    <s v="dic"/>
    <n v="31143"/>
    <n v="0"/>
    <s v="257/2018"/>
    <n v="6634005"/>
    <s v="JAIRO MEDINA ORTIZ"/>
    <x v="0"/>
  </r>
  <r>
    <n v="256"/>
    <n v="100629"/>
    <n v="5111900199"/>
    <s v="11364"/>
    <s v="DESTORNILLADOR DE ESTRELLA 2   /   011"/>
    <s v="2003"/>
    <s v="dic"/>
    <n v="31143"/>
    <n v="0"/>
    <s v="260/2018"/>
    <n v="52703963"/>
    <s v="DIANA PAOLA MUÑOZ GARCIA"/>
    <x v="0"/>
  </r>
  <r>
    <n v="257"/>
    <n v="100630"/>
    <n v="5111900199"/>
    <s v="11365"/>
    <s v="DESTORNILLADOR DE ESTRELLA 3   /   011"/>
    <s v="2003"/>
    <s v="dic"/>
    <n v="31143"/>
    <n v="0"/>
    <s v="260/2018"/>
    <n v="52703963"/>
    <s v="DIANA PAOLA MUÑOZ GARCIA"/>
    <x v="0"/>
  </r>
  <r>
    <n v="258"/>
    <n v="100632"/>
    <n v="5111900199"/>
    <s v="11367"/>
    <s v="DESTORNILLADOR DE ESTRELLA 5   /   011"/>
    <s v="2003"/>
    <s v="dic"/>
    <n v="31143"/>
    <n v="0"/>
    <s v="260/2018"/>
    <n v="52703963"/>
    <s v="DIANA PAOLA MUÑOZ GARCIA"/>
    <x v="0"/>
  </r>
  <r>
    <n v="259"/>
    <n v="100633"/>
    <n v="5111900199"/>
    <s v="11368"/>
    <s v="DESTORNILLADOR DE ESTRELLA 5   /   011"/>
    <s v="2003"/>
    <s v="dic"/>
    <n v="31143"/>
    <n v="0"/>
    <s v="260/2018"/>
    <n v="52703963"/>
    <s v="DIANA PAOLA MUÑOZ GARCIA"/>
    <x v="0"/>
  </r>
  <r>
    <n v="260"/>
    <n v="100635"/>
    <n v="5111900199"/>
    <s v="11370"/>
    <s v="EXTENSIONES DE 1/2   /   011370"/>
    <s v="2003"/>
    <s v="dic"/>
    <n v="1424"/>
    <n v="0"/>
    <s v="257/2018"/>
    <n v="6634005"/>
    <s v="JAIRO MEDINA ORTIZ"/>
    <x v="0"/>
  </r>
  <r>
    <n v="261"/>
    <n v="100648"/>
    <n v="5111900199"/>
    <s v="11481"/>
    <s v="LLAVE MIXTA 5/16   /   011481"/>
    <s v="2003"/>
    <s v="dic"/>
    <n v="2284"/>
    <n v="0"/>
    <s v="257/2018"/>
    <n v="6634005"/>
    <s v="JAIRO MEDINA ORTIZ"/>
    <x v="0"/>
  </r>
  <r>
    <n v="262"/>
    <n v="100649"/>
    <n v="5111900199"/>
    <s v="11482"/>
    <s v="LLAVE MIXTA 12   /   011482"/>
    <s v="2003"/>
    <s v="dic"/>
    <n v="2284"/>
    <n v="0"/>
    <s v="257/2018"/>
    <n v="6634005"/>
    <s v="JAIRO MEDINA ORTIZ"/>
    <x v="0"/>
  </r>
  <r>
    <n v="263"/>
    <n v="100650"/>
    <n v="5111900199"/>
    <s v="11483"/>
    <s v="LLAVE MIXTA 12   /   011483"/>
    <s v="2003"/>
    <s v="dic"/>
    <n v="2284"/>
    <n v="0"/>
    <s v="257/2018"/>
    <n v="6634005"/>
    <s v="JAIRO MEDINA ORTIZ"/>
    <x v="0"/>
  </r>
  <r>
    <n v="264"/>
    <n v="100651"/>
    <n v="5111900199"/>
    <s v="11484"/>
    <s v="LLAVE MIXTA 14   /   011484"/>
    <s v="2003"/>
    <s v="dic"/>
    <n v="2284"/>
    <n v="0"/>
    <s v="257/2018"/>
    <n v="6634005"/>
    <s v="JAIRO MEDINA ORTIZ"/>
    <x v="0"/>
  </r>
  <r>
    <n v="265"/>
    <n v="100652"/>
    <n v="5111900199"/>
    <s v="11485"/>
    <s v="LLAVE MIXTA 11/16   /   011485"/>
    <s v="2003"/>
    <s v="dic"/>
    <n v="2284"/>
    <n v="0"/>
    <s v="257/2018"/>
    <n v="6634005"/>
    <s v="JAIRO MEDINA ORTIZ"/>
    <x v="0"/>
  </r>
  <r>
    <n v="266"/>
    <n v="100653"/>
    <n v="5111900199"/>
    <s v="11486"/>
    <s v="LLAVE MIXTA 3/4   /   011486"/>
    <s v="2003"/>
    <s v="dic"/>
    <n v="2284"/>
    <n v="0"/>
    <s v="257/2018"/>
    <n v="6634005"/>
    <s v="JAIRO MEDINA ORTIZ"/>
    <x v="0"/>
  </r>
  <r>
    <n v="267"/>
    <n v="100654"/>
    <n v="5111900199"/>
    <s v="11487"/>
    <s v="LLAVE MIXTA 1/2   /   011487"/>
    <s v="2003"/>
    <s v="dic"/>
    <n v="2284"/>
    <n v="0"/>
    <s v="257/2018"/>
    <n v="6634005"/>
    <s v="JAIRO MEDINA ORTIZ"/>
    <x v="0"/>
  </r>
  <r>
    <n v="268"/>
    <n v="100663"/>
    <n v="5111900199"/>
    <s v="11496"/>
    <s v="LLAVE MIXTA 13   /   011496"/>
    <s v="2003"/>
    <s v="dic"/>
    <n v="2284"/>
    <n v="0"/>
    <s v="238/2018"/>
    <n v="79235189"/>
    <s v="JOAQUIN JEREZ CASAS"/>
    <x v="0"/>
  </r>
  <r>
    <n v="269"/>
    <n v="100666"/>
    <n v="5111900199"/>
    <s v="11499"/>
    <s v="LLAVE MIXTA 11   /   011499"/>
    <s v="2003"/>
    <s v="dic"/>
    <n v="2284"/>
    <n v="0"/>
    <s v="238/2018"/>
    <n v="79235189"/>
    <s v="JOAQUIN JEREZ CASAS"/>
    <x v="0"/>
  </r>
  <r>
    <n v="270"/>
    <n v="100669"/>
    <n v="5111900199"/>
    <s v="11502"/>
    <s v="LLAVE MIXTA 14   /   011502"/>
    <s v="2003"/>
    <s v="dic"/>
    <n v="2284"/>
    <n v="0"/>
    <s v="238/2018"/>
    <n v="79235189"/>
    <s v="JOAQUIN JEREZ CASAS"/>
    <x v="0"/>
  </r>
  <r>
    <n v="271"/>
    <n v="100687"/>
    <n v="5111900199"/>
    <s v="11520"/>
    <s v="LLAVE MIXTA 8   /   011520"/>
    <s v="2003"/>
    <s v="dic"/>
    <n v="2284"/>
    <n v="0"/>
    <s v="245/2018"/>
    <n v="79334115"/>
    <s v="GUSTAVO RODRIGUEZ BOHORQUEZ"/>
    <x v="0"/>
  </r>
  <r>
    <n v="272"/>
    <n v="100688"/>
    <n v="5111900199"/>
    <s v="11521"/>
    <s v="LLAVE MIXTA 10   /   011521"/>
    <s v="2003"/>
    <s v="dic"/>
    <n v="2284"/>
    <n v="0"/>
    <s v="245/2018"/>
    <n v="79334115"/>
    <s v="GUSTAVO RODRIGUEZ BOHORQUEZ"/>
    <x v="0"/>
  </r>
  <r>
    <n v="273"/>
    <n v="100689"/>
    <n v="5111900199"/>
    <s v="11522"/>
    <s v="LLAVE MIXTA 11   /   011522"/>
    <s v="2003"/>
    <s v="dic"/>
    <n v="2284"/>
    <n v="0"/>
    <s v="245/2018"/>
    <n v="79334115"/>
    <s v="GUSTAVO RODRIGUEZ BOHORQUEZ"/>
    <x v="0"/>
  </r>
  <r>
    <n v="274"/>
    <n v="100690"/>
    <n v="5111900199"/>
    <s v="11523"/>
    <s v="LLAVE MIXTA 12   /   011523"/>
    <s v="2003"/>
    <s v="dic"/>
    <n v="2284"/>
    <n v="0"/>
    <s v="245/2018"/>
    <n v="79334115"/>
    <s v="GUSTAVO RODRIGUEZ BOHORQUEZ"/>
    <x v="0"/>
  </r>
  <r>
    <n v="275"/>
    <n v="100691"/>
    <n v="5111900199"/>
    <s v="11524"/>
    <s v="LLAVE MIXTA 13   /   011524"/>
    <s v="2003"/>
    <s v="dic"/>
    <n v="2284"/>
    <n v="0"/>
    <s v="245/2018"/>
    <n v="79334115"/>
    <s v="GUSTAVO RODRIGUEZ BOHORQUEZ"/>
    <x v="0"/>
  </r>
  <r>
    <n v="276"/>
    <n v="100692"/>
    <n v="5111900199"/>
    <s v="11525"/>
    <s v="LLAVE MIXTA 15   /   011525"/>
    <s v="2003"/>
    <s v="dic"/>
    <n v="2284"/>
    <n v="0"/>
    <s v="245/2018"/>
    <n v="79334115"/>
    <s v="GUSTAVO RODRIGUEZ BOHORQUEZ"/>
    <x v="0"/>
  </r>
  <r>
    <n v="277"/>
    <n v="100693"/>
    <n v="5111900199"/>
    <s v="11526"/>
    <s v="LLAVE MIXTA 16   /   011526"/>
    <s v="2003"/>
    <s v="dic"/>
    <n v="2284"/>
    <n v="0"/>
    <s v="245/2018"/>
    <n v="79334115"/>
    <s v="GUSTAVO RODRIGUEZ BOHORQUEZ"/>
    <x v="0"/>
  </r>
  <r>
    <n v="278"/>
    <n v="100694"/>
    <n v="5111900199"/>
    <s v="11527"/>
    <s v="LLAVE MIXTA 17   /   011527"/>
    <s v="2003"/>
    <s v="dic"/>
    <n v="2284"/>
    <n v="0"/>
    <s v="245/2018"/>
    <n v="79334115"/>
    <s v="GUSTAVO RODRIGUEZ BOHORQUEZ"/>
    <x v="0"/>
  </r>
  <r>
    <n v="279"/>
    <n v="100701"/>
    <n v="5111900199"/>
    <s v="11534"/>
    <s v="LLAVE MIXTA   /   011534"/>
    <s v="2003"/>
    <s v="dic"/>
    <n v="2284"/>
    <n v="0"/>
    <s v="238/2018"/>
    <n v="79235189"/>
    <s v="JOAQUIN JEREZ CASAS"/>
    <x v="0"/>
  </r>
  <r>
    <n v="280"/>
    <n v="100702"/>
    <n v="5111900199"/>
    <s v="11535"/>
    <s v="LLAVE MIXTA   /   011535"/>
    <s v="2003"/>
    <s v="dic"/>
    <n v="2284"/>
    <n v="0"/>
    <s v="238/2018"/>
    <n v="79235189"/>
    <s v="JOAQUIN JEREZ CASAS"/>
    <x v="0"/>
  </r>
  <r>
    <n v="281"/>
    <n v="100703"/>
    <n v="5111900199"/>
    <s v="11536"/>
    <s v="LLAVE MIXTA   /   011536"/>
    <s v="2003"/>
    <s v="dic"/>
    <n v="2284"/>
    <n v="0"/>
    <s v="238/2018"/>
    <n v="79235189"/>
    <s v="JOAQUIN JEREZ CASAS"/>
    <x v="0"/>
  </r>
  <r>
    <n v="282"/>
    <n v="100704"/>
    <n v="5111900199"/>
    <s v="11537"/>
    <s v="LLAVE MIXTA   /   011537"/>
    <s v="2003"/>
    <s v="dic"/>
    <n v="2284"/>
    <n v="0"/>
    <s v="238/2018"/>
    <n v="79235189"/>
    <s v="JOAQUIN JEREZ CASAS"/>
    <x v="0"/>
  </r>
  <r>
    <n v="283"/>
    <n v="100708"/>
    <n v="5111900199"/>
    <s v="11541"/>
    <s v="LLAVE MIXTA 20   /   011541"/>
    <s v="2003"/>
    <s v="dic"/>
    <n v="2284"/>
    <n v="0"/>
    <s v="250/2018"/>
    <n v="9600603"/>
    <s v="LEONARDO GUTIERREZ RINCON"/>
    <x v="0"/>
  </r>
  <r>
    <n v="284"/>
    <n v="100709"/>
    <n v="5111900199"/>
    <s v="11542"/>
    <s v="LLAVE MIXTA 15   /   011542"/>
    <s v="2003"/>
    <s v="dic"/>
    <n v="2284"/>
    <n v="0"/>
    <s v="250/2018"/>
    <n v="9600603"/>
    <s v="LEONARDO GUTIERREZ RINCON"/>
    <x v="0"/>
  </r>
  <r>
    <n v="285"/>
    <n v="100710"/>
    <n v="5111900199"/>
    <s v="11543"/>
    <s v="LLAVE MIXTA 15/16   /   011543"/>
    <s v="2003"/>
    <s v="dic"/>
    <n v="2284"/>
    <n v="0"/>
    <s v="243/2018-194/2019"/>
    <n v="79332590"/>
    <s v="JUAN HERNANDO LIZARAZO JARA"/>
    <x v="1"/>
  </r>
  <r>
    <n v="286"/>
    <n v="100714"/>
    <n v="5111900199"/>
    <s v="11547"/>
    <s v="LLAVE MIXTA 13/16   /   011547"/>
    <s v="2003"/>
    <s v="dic"/>
    <n v="2284"/>
    <n v="0"/>
    <s v="243/2018-194/2019"/>
    <n v="79332590"/>
    <s v="JUAN HERNANDO LIZARAZO JARA"/>
    <x v="1"/>
  </r>
  <r>
    <n v="287"/>
    <n v="100716"/>
    <n v="5111900199"/>
    <s v="11549"/>
    <s v="LLAVE MIXTA 5/16   /   011549"/>
    <s v="2003"/>
    <s v="dic"/>
    <n v="2284"/>
    <n v="0"/>
    <s v="243/2018-194/2019"/>
    <n v="79332590"/>
    <s v="JUAN HERNANDO LIZARAZO JARA"/>
    <x v="1"/>
  </r>
  <r>
    <n v="288"/>
    <n v="100717"/>
    <n v="5111900199"/>
    <s v="11550"/>
    <s v="LLAVE MIXTA 15/16   /   011550"/>
    <s v="2003"/>
    <s v="dic"/>
    <n v="2284"/>
    <n v="0"/>
    <s v="243/2018-194/2019"/>
    <n v="79332590"/>
    <s v="JUAN HERNANDO LIZARAZO JARA"/>
    <x v="1"/>
  </r>
  <r>
    <n v="289"/>
    <n v="100721"/>
    <n v="5111900199"/>
    <s v="11554"/>
    <s v="LLAVE MIXTA 11/16   /   011554"/>
    <s v="2003"/>
    <s v="dic"/>
    <n v="2284"/>
    <n v="0"/>
    <s v="243/2018-194/2019"/>
    <n v="79332590"/>
    <s v="JUAN HERNANDO LIZARAZO JARA"/>
    <x v="1"/>
  </r>
  <r>
    <n v="290"/>
    <n v="100722"/>
    <n v="5111900199"/>
    <s v="11555"/>
    <s v="LLAVE MIXTA 1/2   /   011555"/>
    <s v="2003"/>
    <s v="dic"/>
    <n v="2284"/>
    <n v="0"/>
    <s v="243/2018-194/2019"/>
    <n v="79332590"/>
    <s v="JUAN HERNANDO LIZARAZO JARA"/>
    <x v="1"/>
  </r>
  <r>
    <n v="291"/>
    <n v="100724"/>
    <n v="5111900199"/>
    <s v="11569"/>
    <s v="LLAVE MIXTA 15   /   011569"/>
    <s v="2003"/>
    <s v="dic"/>
    <n v="2372"/>
    <n v="0"/>
    <s v="241/2018"/>
    <n v="1163563"/>
    <s v="LUIS ALBERTO SANDOVAL CAMACHO"/>
    <x v="0"/>
  </r>
  <r>
    <n v="292"/>
    <n v="100725"/>
    <n v="5111900199"/>
    <s v="11570"/>
    <s v="LLAVE MIXTA 16   /   011570"/>
    <s v="2003"/>
    <s v="dic"/>
    <n v="2372"/>
    <n v="0"/>
    <s v="241/2018"/>
    <n v="1163563"/>
    <s v="LUIS ALBERTO SANDOVAL CAMACHO"/>
    <x v="0"/>
  </r>
  <r>
    <n v="293"/>
    <n v="100870"/>
    <n v="5111900199"/>
    <s v="12473"/>
    <s v="ESCUALIZADOR   /   012473"/>
    <s v="2003"/>
    <s v="dic"/>
    <n v="6200"/>
    <n v="0"/>
    <s v="243/2018-194/2019"/>
    <n v="79332590"/>
    <s v="JUAN HERNANDO LIZARAZO JARA"/>
    <x v="1"/>
  </r>
  <r>
    <n v="294"/>
    <n v="100872"/>
    <n v="5111900199"/>
    <s v="12478"/>
    <s v="EXTENSION DE 8   /   012478"/>
    <s v="2003"/>
    <s v="dic"/>
    <n v="1226"/>
    <n v="0"/>
    <s v="243/2018-194/2019"/>
    <n v="79332590"/>
    <s v="JUAN HERNANDO LIZARAZO JARA"/>
    <x v="1"/>
  </r>
  <r>
    <n v="295"/>
    <n v="100873"/>
    <n v="5111900199"/>
    <s v="12479"/>
    <s v="DESTORNILLADOR DE ESTRELLA 4   /   012"/>
    <s v="2003"/>
    <s v="dic"/>
    <n v="5274"/>
    <n v="0"/>
    <s v="260/2018"/>
    <n v="52703963"/>
    <s v="DIANA PAOLA MUÑOZ GARCIA"/>
    <x v="0"/>
  </r>
  <r>
    <n v="296"/>
    <n v="100874"/>
    <n v="5111900199"/>
    <s v="12481"/>
    <s v="LLAVE FIJA 1/4 X 5/16   /   012481"/>
    <s v="2003"/>
    <s v="dic"/>
    <n v="2360"/>
    <n v="0"/>
    <s v="241/2018"/>
    <n v="1163563"/>
    <s v="LUIS ALBERTO SANDOVAL CAMACHO"/>
    <x v="0"/>
  </r>
  <r>
    <n v="297"/>
    <n v="100875"/>
    <n v="5111900199"/>
    <s v="12482"/>
    <s v="LLAVE MIXTA 10   /   012482"/>
    <s v="2003"/>
    <s v="dic"/>
    <n v="2360"/>
    <n v="0"/>
    <s v="241/2018"/>
    <n v="1163563"/>
    <s v="LUIS ALBERTO SANDOVAL CAMACHO"/>
    <x v="0"/>
  </r>
  <r>
    <n v="298"/>
    <n v="100876"/>
    <n v="5111900199"/>
    <s v="12483"/>
    <s v="LLAVE FIJA 10 X 11   /   012483"/>
    <s v="2003"/>
    <s v="dic"/>
    <n v="2360"/>
    <n v="0"/>
    <s v="241/2018"/>
    <n v="1163563"/>
    <s v="LUIS ALBERTO SANDOVAL CAMACHO"/>
    <x v="0"/>
  </r>
  <r>
    <n v="299"/>
    <n v="100877"/>
    <n v="5111900199"/>
    <s v="12484"/>
    <s v="LLAVE MIXTA 8   /   012484"/>
    <s v="2003"/>
    <s v="dic"/>
    <n v="2360"/>
    <n v="0"/>
    <s v="241/2018"/>
    <n v="1163563"/>
    <s v="LUIS ALBERTO SANDOVAL CAMACHO"/>
    <x v="0"/>
  </r>
  <r>
    <n v="300"/>
    <n v="100878"/>
    <n v="5111900199"/>
    <s v="12485"/>
    <s v="LLAVE FIJA 12 X 13   /   012485"/>
    <s v="2003"/>
    <s v="dic"/>
    <n v="2360"/>
    <n v="0"/>
    <s v="241/2018"/>
    <n v="1163563"/>
    <s v="LUIS ALBERTO SANDOVAL CAMACHO"/>
    <x v="0"/>
  </r>
  <r>
    <n v="301"/>
    <n v="100879"/>
    <n v="5111900199"/>
    <s v="12486"/>
    <s v="LLAVE FIJA 10 X 11   /   012486"/>
    <s v="2003"/>
    <s v="dic"/>
    <n v="2360"/>
    <n v="0"/>
    <s v="241/2018"/>
    <n v="1163563"/>
    <s v="LUIS ALBERTO SANDOVAL CAMACHO"/>
    <x v="0"/>
  </r>
  <r>
    <n v="302"/>
    <n v="100881"/>
    <n v="5111900199"/>
    <s v="12488"/>
    <s v="LLAVE MIXTA 8   /   012488"/>
    <s v="2003"/>
    <s v="dic"/>
    <n v="2360"/>
    <n v="0"/>
    <s v="238/2018"/>
    <n v="79235189"/>
    <s v="JOAQUIN JEREZ CASAS"/>
    <x v="0"/>
  </r>
  <r>
    <n v="303"/>
    <n v="100892"/>
    <n v="5111900199"/>
    <s v="12546"/>
    <s v="LLAVE MIXTA JGX8   /   012546"/>
    <s v="2003"/>
    <s v="dic"/>
    <n v="15810"/>
    <n v="0"/>
    <s v="260/2018"/>
    <n v="52703963"/>
    <s v="DIANA PAOLA MUÑOZ GARCIA"/>
    <x v="0"/>
  </r>
  <r>
    <n v="304"/>
    <n v="100893"/>
    <n v="5111900199"/>
    <s v="12548"/>
    <s v="JUEGO LLAVES 8 PIEZAS   /   012548"/>
    <s v="2003"/>
    <s v="dic"/>
    <n v="24845"/>
    <n v="0"/>
    <s v="260/2018"/>
    <n v="52703963"/>
    <s v="DIANA PAOLA MUÑOZ GARCIA"/>
    <x v="0"/>
  </r>
  <r>
    <n v="305"/>
    <n v="100894"/>
    <n v="5111900199"/>
    <s v="12555"/>
    <s v="DESTORNILLADOR DE ESTRELLA 8   /   012"/>
    <s v="2003"/>
    <s v="dic"/>
    <n v="30637"/>
    <n v="0"/>
    <s v="260/2018"/>
    <n v="52703963"/>
    <s v="DIANA PAOLA MUÑOZ GARCIA"/>
    <x v="0"/>
  </r>
  <r>
    <n v="306"/>
    <n v="100895"/>
    <n v="5111900199"/>
    <s v="12556"/>
    <s v="LLAVE ESTRELLA 9/16   /   012556"/>
    <s v="2003"/>
    <s v="dic"/>
    <n v="2292"/>
    <n v="0"/>
    <s v="250/2018"/>
    <n v="9600603"/>
    <s v="LEONARDO GUTIERREZ RINCON"/>
    <x v="0"/>
  </r>
  <r>
    <n v="307"/>
    <n v="100896"/>
    <n v="5111900199"/>
    <s v="12557"/>
    <s v="LLAVE ESTRELLA 7/16   /   012557"/>
    <s v="2003"/>
    <s v="dic"/>
    <n v="2245"/>
    <n v="0"/>
    <s v="250/2018"/>
    <n v="9600603"/>
    <s v="LEONARDO GUTIERREZ RINCON"/>
    <x v="0"/>
  </r>
  <r>
    <n v="308"/>
    <n v="100898"/>
    <n v="5111900199"/>
    <s v="12559"/>
    <s v="JUEGO LLAVES X 8   /   012559"/>
    <s v="2003"/>
    <s v="dic"/>
    <n v="24682"/>
    <n v="0"/>
    <s v="235/2019"/>
    <n v="17353565"/>
    <s v="RAMIRO BELTRAN"/>
    <x v="0"/>
  </r>
  <r>
    <n v="309"/>
    <n v="100899"/>
    <n v="5111900199"/>
    <s v="12560"/>
    <s v="DESTORNILLADOR DE PALA 6   /   012560"/>
    <s v="2003"/>
    <s v="dic"/>
    <n v="30637"/>
    <n v="0"/>
    <s v="241/2018"/>
    <n v="1163563"/>
    <s v="LUIS ALBERTO SANDOVAL CAMACHO"/>
    <x v="0"/>
  </r>
  <r>
    <n v="310"/>
    <n v="100901"/>
    <n v="5111900199"/>
    <s v="12562"/>
    <s v="LLAVE JGX8 UNIDADES   /   012562"/>
    <s v="2003"/>
    <s v="dic"/>
    <n v="24682"/>
    <n v="0"/>
    <s v="241/2018"/>
    <n v="1163563"/>
    <s v="LUIS ALBERTO SANDOVAL CAMACHO"/>
    <x v="0"/>
  </r>
  <r>
    <n v="311"/>
    <n v="100906"/>
    <n v="5111900199"/>
    <s v="12646"/>
    <s v="CORTADOR CON BOQUILLA NO. 1   /   012646"/>
    <s v="2003"/>
    <s v="dic"/>
    <n v="219193"/>
    <n v="0"/>
    <s v="236/2018-151/2019"/>
    <n v="79496429"/>
    <s v="HARY MONRROY"/>
    <x v="0"/>
  </r>
  <r>
    <n v="312"/>
    <n v="104803"/>
    <n v="5111900199"/>
    <s v="15903"/>
    <s v="GATO HIDRAULICO   /   015903"/>
    <s v="2003"/>
    <s v="dic"/>
    <n v="296961"/>
    <n v="0"/>
    <s v="241/2018"/>
    <n v="1163563"/>
    <s v="LUIS ALBERTO SANDOVAL CAMACHO"/>
    <x v="0"/>
  </r>
  <r>
    <n v="313"/>
    <n v="104805"/>
    <n v="5111900199"/>
    <s v="15906"/>
    <s v="ESTUCHE METALICO P/HERRAMIENTA   /   015906"/>
    <s v="2003"/>
    <s v="dic"/>
    <n v="6975"/>
    <n v="0"/>
    <n v="0"/>
    <n v="79332590"/>
    <s v="JUAN HERNANDO LIZARAZO JARA"/>
    <x v="1"/>
  </r>
  <r>
    <n v="314"/>
    <n v="101227"/>
    <n v="5111900199"/>
    <s v="15907"/>
    <s v="PELACABLE   /   015907"/>
    <s v="2003"/>
    <s v="dic"/>
    <n v="60367"/>
    <n v="0"/>
    <s v="234/2018"/>
    <n v="79235189"/>
    <s v="JOAQUIN JEREZ CASAS"/>
    <x v="0"/>
  </r>
  <r>
    <n v="315"/>
    <n v="104812"/>
    <n v="5111900199"/>
    <s v="15914"/>
    <s v="KIT - PORTAELECTRODOS   /   015914"/>
    <s v="2003"/>
    <s v="dic"/>
    <n v="601203"/>
    <n v="0"/>
    <s v="244/2018"/>
    <n v="3064304"/>
    <s v="GENARO ABSALON PRIETO CASTILLO"/>
    <x v="0"/>
  </r>
  <r>
    <n v="316"/>
    <n v="104813"/>
    <n v="5111900199"/>
    <s v="15915"/>
    <s v="MANGO MEZCLADOR   /   015915"/>
    <s v="2003"/>
    <s v="dic"/>
    <n v="211131.6"/>
    <n v="0"/>
    <s v="244/2018"/>
    <n v="3064304"/>
    <s v="GENARO ABSALON PRIETO CASTILLO"/>
    <x v="0"/>
  </r>
  <r>
    <n v="317"/>
    <n v="101236"/>
    <n v="5111900199"/>
    <s v="15916"/>
    <s v="PINZA MAZA 400 AMPERIOS EN BRON   /   015916"/>
    <s v="2003"/>
    <s v="dic"/>
    <n v="66985"/>
    <n v="0"/>
    <s v="244/2018"/>
    <n v="3064304"/>
    <s v="GENARO ABSALON PRIETO CASTILLO"/>
    <x v="0"/>
  </r>
  <r>
    <n v="318"/>
    <n v="101237"/>
    <n v="5111900199"/>
    <s v="15917"/>
    <s v="PINZA MAZA 400 AMPERIOS EN BRON   /   015917"/>
    <s v="2003"/>
    <s v="dic"/>
    <n v="66985"/>
    <n v="0"/>
    <s v="244/2018"/>
    <n v="3064304"/>
    <s v="GENARO ABSALON PRIETO CASTILLO"/>
    <x v="0"/>
  </r>
  <r>
    <n v="319"/>
    <n v="104815"/>
    <n v="5111900199"/>
    <s v="15918"/>
    <s v="PORTAELECTRODO 400 AMPERIOS MAXI   /   015918"/>
    <s v="2003"/>
    <s v="dic"/>
    <n v="133969"/>
    <n v="0"/>
    <s v="244/2018"/>
    <n v="3064304"/>
    <s v="GENARO ABSALON PRIETO CASTILLO"/>
    <x v="0"/>
  </r>
  <r>
    <n v="320"/>
    <n v="104816"/>
    <n v="5111900199"/>
    <s v="15919"/>
    <s v="YUNQUE EN ACERO CON BASE EN MADE   /   015919"/>
    <s v="2003"/>
    <s v="dic"/>
    <n v="258882"/>
    <n v="0"/>
    <s v="244/2018"/>
    <n v="3064304"/>
    <s v="GENARO ABSALON PRIETO CASTILLO"/>
    <x v="0"/>
  </r>
  <r>
    <n v="321"/>
    <n v="104821"/>
    <n v="5111900199"/>
    <s v="15938"/>
    <s v="DENSIMETRO P/PRUEBA DE BATERIA   /   015938"/>
    <s v="2003"/>
    <s v="dic"/>
    <n v="29538"/>
    <n v="0"/>
    <s v="257/2018"/>
    <n v="6634005"/>
    <s v="JAIRO MEDINA ORTIZ"/>
    <x v="0"/>
  </r>
  <r>
    <n v="322"/>
    <n v="104822"/>
    <n v="5111900199"/>
    <s v="15939"/>
    <s v="GARRUCHA CAPACIDAD 1 TONELADA   /   015939"/>
    <s v="2003"/>
    <s v="dic"/>
    <n v="63022"/>
    <n v="0"/>
    <s v="257/2018"/>
    <n v="6634005"/>
    <s v="JAIRO MEDINA ORTIZ"/>
    <x v="0"/>
  </r>
  <r>
    <n v="323"/>
    <n v="101262"/>
    <n v="5111900199"/>
    <s v="15949"/>
    <s v="DIFERENCIAL O GARRUCHA   /   015949"/>
    <s v="2003"/>
    <s v="dic"/>
    <n v="511185"/>
    <n v="0"/>
    <s v="248/2018-130/2019"/>
    <n v="79332590"/>
    <s v="JUAN HERNANDO LIZARAZO JARA"/>
    <x v="1"/>
  </r>
  <r>
    <n v="324"/>
    <n v="104824"/>
    <n v="5111900199"/>
    <s v="15950"/>
    <s v="DIFERENCIAL O GARRUCHA   /   015950"/>
    <s v="2003"/>
    <s v="dic"/>
    <n v="511185"/>
    <n v="0"/>
    <s v="248/2018-131/2019"/>
    <n v="52703963"/>
    <s v="DIANA PAOLA MUÑOZ GARCIA"/>
    <x v="0"/>
  </r>
  <r>
    <n v="325"/>
    <n v="101264"/>
    <n v="5111900199"/>
    <s v="15951"/>
    <s v="DIFERENCIAL O GARRUCHA   /   015951"/>
    <s v="2003"/>
    <s v="dic"/>
    <n v="511185"/>
    <n v="0"/>
    <s v="248/2018-131/2019"/>
    <n v="52703963"/>
    <s v="DIANA PAOLA MUÑOZ GARCIA"/>
    <x v="0"/>
  </r>
  <r>
    <n v="326"/>
    <n v="104825"/>
    <n v="5111900199"/>
    <s v="15955"/>
    <s v="GATO HIDRAULICO   /   015955"/>
    <s v="2003"/>
    <s v="dic"/>
    <n v="296961"/>
    <n v="0"/>
    <s v="259/2018"/>
    <n v="79652987"/>
    <s v="JAVIER DARIO PIÑEROS SEGURA"/>
    <x v="0"/>
  </r>
  <r>
    <n v="327"/>
    <n v="101273"/>
    <n v="5111900199"/>
    <s v="15964"/>
    <s v="GATO HIDRAULICO 12 TONELADAS   /   015964"/>
    <s v="2003"/>
    <s v="dic"/>
    <n v="296961"/>
    <n v="0"/>
    <s v="260/2018"/>
    <n v="52703963"/>
    <s v="DIANA PAOLA MUÑOZ GARCIA"/>
    <x v="0"/>
  </r>
  <r>
    <n v="328"/>
    <n v="104831"/>
    <n v="5111900199"/>
    <s v="15971"/>
    <s v="GATO HIDRAULICO DE 12 TONELADAS   /   015971"/>
    <s v="2003"/>
    <s v="dic"/>
    <n v="461333"/>
    <n v="0"/>
    <s v="260/2018"/>
    <n v="52703963"/>
    <s v="DIANA PAOLA MUÑOZ GARCIA"/>
    <x v="0"/>
  </r>
  <r>
    <n v="329"/>
    <n v="104834"/>
    <n v="5111900199"/>
    <s v="15986"/>
    <s v="GATO HIDRAULICO   /   015986"/>
    <s v="2003"/>
    <s v="dic"/>
    <n v="296961"/>
    <n v="0"/>
    <s v="253/2018-009/2019"/>
    <n v="79332590"/>
    <s v="JUAN HERNANDO LIZARAZO JARA"/>
    <x v="1"/>
  </r>
  <r>
    <n v="330"/>
    <n v="101290"/>
    <n v="5111900199"/>
    <s v="15987"/>
    <s v="GATO HIDRAULICO   /   015987"/>
    <s v="2003"/>
    <s v="dic"/>
    <n v="296961"/>
    <n v="0"/>
    <s v="253/2018-009/2019"/>
    <n v="79332590"/>
    <s v="JUAN HERNANDO LIZARAZO JARA"/>
    <x v="1"/>
  </r>
  <r>
    <n v="331"/>
    <n v="101292"/>
    <n v="5111900199"/>
    <s v="15989"/>
    <s v="MARCADOR PARA LLANTA   /   015989"/>
    <s v="2003"/>
    <s v="dic"/>
    <n v="763284"/>
    <n v="0"/>
    <s v="267/2018"/>
    <n v="79326906"/>
    <s v="TEOFILO RUIZ HERNANDEZ"/>
    <x v="0"/>
  </r>
  <r>
    <n v="332"/>
    <n v="104837"/>
    <n v="5111900199"/>
    <s v="15990"/>
    <s v="GATO HIDRAULICO 5 TONELADAS   /   015990"/>
    <s v="2003"/>
    <s v="dic"/>
    <n v="296961"/>
    <n v="0"/>
    <s v="250/2018"/>
    <n v="9600603"/>
    <s v="LEONARDO GUTIERREZ RINCON"/>
    <x v="0"/>
  </r>
  <r>
    <n v="333"/>
    <n v="101301"/>
    <n v="5111900199"/>
    <s v="16001"/>
    <s v="GATO 30 TONELADAS   /   016001"/>
    <s v="2003"/>
    <s v="dic"/>
    <n v="341620"/>
    <n v="0"/>
    <s v="239/2018"/>
    <n v="79518207"/>
    <s v="JORGE ALEJANDRO VANEGAS GOMEZ"/>
    <x v="0"/>
  </r>
  <r>
    <n v="334"/>
    <n v="101303"/>
    <n v="5111900199"/>
    <s v="16003"/>
    <s v="GATO 30 TONELADAS   /   016003"/>
    <s v="2003"/>
    <s v="dic"/>
    <n v="341620"/>
    <n v="0"/>
    <s v="235/2018"/>
    <n v="79377946"/>
    <s v="PEDRO ENRIQUE VIVAS SANCHEZ"/>
    <x v="0"/>
  </r>
  <r>
    <n v="335"/>
    <n v="101306"/>
    <n v="5111900199"/>
    <s v="16007"/>
    <s v="GATO 30 TONELADAS   /   016007"/>
    <s v="2003"/>
    <s v="dic"/>
    <n v="341620"/>
    <n v="0"/>
    <s v="252/2018"/>
    <n v="19472089"/>
    <s v="JORGE ENRIQUE FELICIANO CASTELLANOS"/>
    <x v="0"/>
  </r>
  <r>
    <n v="336"/>
    <n v="101307"/>
    <n v="5111900199"/>
    <s v="16008"/>
    <s v="GATO 30 TONELADAS   /   016008"/>
    <s v="2003"/>
    <s v="dic"/>
    <n v="341620"/>
    <n v="0"/>
    <s v="253/2018-009/2019"/>
    <n v="79332590"/>
    <s v="JUAN HERNANDO LIZARAZO JARA"/>
    <x v="1"/>
  </r>
  <r>
    <n v="337"/>
    <n v="101315"/>
    <n v="5111900199"/>
    <s v="16017"/>
    <s v="GATO 20 TONELADAS   /   016017"/>
    <s v="2003"/>
    <s v="dic"/>
    <n v="139200"/>
    <n v="0"/>
    <s v="247/2018"/>
    <n v="79333089"/>
    <s v="SANTIAGO GUERRERO RODRIGUEZ"/>
    <x v="0"/>
  </r>
  <r>
    <n v="338"/>
    <n v="101317"/>
    <n v="5111900199"/>
    <s v="16019"/>
    <s v="GATO 20 TONELADAS   /   016019"/>
    <s v="2003"/>
    <s v="dic"/>
    <n v="139200"/>
    <n v="0"/>
    <s v="257/2018"/>
    <n v="6634005"/>
    <s v="JAIRO MEDINA ORTIZ"/>
    <x v="0"/>
  </r>
  <r>
    <n v="339"/>
    <n v="101319"/>
    <n v="5111900199"/>
    <s v="16021"/>
    <s v="GATO 20 TONELADAS   /   016021"/>
    <s v="2003"/>
    <s v="dic"/>
    <n v="139200"/>
    <n v="0"/>
    <s v="241/2018"/>
    <n v="1163563"/>
    <s v="LUIS ALBERTO SANDOVAL CAMACHO"/>
    <x v="0"/>
  </r>
  <r>
    <n v="340"/>
    <n v="101320"/>
    <n v="5111900199"/>
    <s v="16022"/>
    <s v="GATO 20 TONELADAS   /   016022"/>
    <s v="2003"/>
    <s v="dic"/>
    <n v="139200"/>
    <n v="0"/>
    <s v="260/2018"/>
    <n v="52703963"/>
    <s v="DIANA PAOLA MUÑOZ GARCIA"/>
    <x v="0"/>
  </r>
  <r>
    <n v="341"/>
    <n v="101321"/>
    <n v="5111900199"/>
    <s v="16023"/>
    <s v="GATO 20 TONELADAS   /   016023"/>
    <s v="2003"/>
    <s v="dic"/>
    <n v="139200"/>
    <n v="0"/>
    <s v="250/2018"/>
    <n v="9600603"/>
    <s v="LEONARDO GUTIERREZ RINCON"/>
    <x v="0"/>
  </r>
  <r>
    <n v="342"/>
    <n v="101322"/>
    <n v="5111900199"/>
    <s v="16024"/>
    <s v="GATO 20 TONELADAS   /   016024"/>
    <s v="2003"/>
    <s v="dic"/>
    <n v="139200"/>
    <n v="0"/>
    <s v="259/2018"/>
    <n v="79652987"/>
    <s v="JAVIER DARIO PIÑEROS SEGURA"/>
    <x v="0"/>
  </r>
  <r>
    <n v="343"/>
    <n v="102184"/>
    <n v="5111900199"/>
    <s v="15-1004"/>
    <s v="TALADRO DE ARBOL 1 A 3/4 1.7   /   015941"/>
    <s v="2003"/>
    <s v="dic"/>
    <n v="849038"/>
    <n v="0"/>
    <s v="234/2018"/>
    <n v="79235189"/>
    <s v="JOAQUIN JEREZ CASAS"/>
    <x v="0"/>
  </r>
  <r>
    <n v="344"/>
    <n v="102185"/>
    <n v="5111900199"/>
    <s v="15-1005"/>
    <s v="PRENSA DE BANCO N0-5   /   015940"/>
    <s v="2003"/>
    <s v="dic"/>
    <n v="43904"/>
    <n v="0"/>
    <s v="234/2018"/>
    <n v="79235189"/>
    <s v="JOAQUIN JEREZ CASAS"/>
    <x v="0"/>
  </r>
  <r>
    <n v="345"/>
    <n v="102186"/>
    <n v="5111900199"/>
    <s v="15-1006"/>
    <s v="PERTICA   /   015942"/>
    <s v="2003"/>
    <s v="dic"/>
    <n v="296979"/>
    <n v="0"/>
    <s v="234/2018"/>
    <n v="79235189"/>
    <s v="JOAQUIN JEREZ CASAS"/>
    <x v="0"/>
  </r>
  <r>
    <n v="346"/>
    <n v="102187"/>
    <n v="5111900199"/>
    <s v="15-1007"/>
    <s v="CARGADOR DE BATERIA   /   001443"/>
    <s v="2003"/>
    <s v="dic"/>
    <n v="240738"/>
    <n v="0"/>
    <s v="257/2018"/>
    <n v="6634005"/>
    <s v="JAIRO MEDINA ORTIZ"/>
    <x v="0"/>
  </r>
  <r>
    <n v="347"/>
    <n v="102402"/>
    <n v="5111900199"/>
    <s v="15-1452"/>
    <s v="TALADRO ELECTRICO ARBOL 3/4 CHIM   /   012496"/>
    <s v="2003"/>
    <s v="dic"/>
    <n v="123327"/>
    <n v="0"/>
    <s v="246/2018"/>
    <n v="80353540"/>
    <s v="EDILBERTO FORERO CASTAÑEDA"/>
    <x v="0"/>
  </r>
  <r>
    <n v="348"/>
    <n v="102480"/>
    <n v="5111900199"/>
    <s v="15-1565"/>
    <s v="ESMERIL MARCA BENCH GRINDER   /   015980"/>
    <s v="2003"/>
    <s v="dic"/>
    <n v="241468"/>
    <n v="0"/>
    <s v="246/2018"/>
    <n v="80353540"/>
    <s v="EDILBERTO FORERO CASTAÑEDA"/>
    <x v="0"/>
  </r>
  <r>
    <n v="349"/>
    <n v="102482"/>
    <n v="5111900199"/>
    <s v="15-1568"/>
    <s v="BANCO DE MADERA CON PRENSA   /   015977"/>
    <s v="2003"/>
    <s v="dic"/>
    <n v="125127"/>
    <n v="0"/>
    <s v="246/2018"/>
    <n v="80353540"/>
    <s v="EDILBERTO FORERO CASTAÑEDA"/>
    <x v="0"/>
  </r>
  <r>
    <n v="350"/>
    <n v="102493"/>
    <n v="5111900199"/>
    <s v="15-1596"/>
    <s v="YUNQUE   /   015930"/>
    <s v="2003"/>
    <s v="dic"/>
    <n v="397583.86"/>
    <n v="0"/>
    <s v="236/2018-149/2019"/>
    <n v="79496429"/>
    <s v="HARRY MONROY"/>
    <x v="0"/>
  </r>
  <r>
    <n v="351"/>
    <n v="102496"/>
    <n v="5111900199"/>
    <s v="15-1600"/>
    <s v="POLEA DIFERENCIAL   /   015922"/>
    <s v="2003"/>
    <s v="dic"/>
    <n v="1068"/>
    <n v="0"/>
    <s v="236/2018-150/2019"/>
    <n v="79332590"/>
    <s v="JUAN HERNANDO LIZARAZO JARA"/>
    <x v="1"/>
  </r>
  <r>
    <n v="352"/>
    <n v="101267"/>
    <n v="5111900199"/>
    <s v="15-956"/>
    <s v="PRENSA DE BANCO N0-6   /   015924"/>
    <s v="2003"/>
    <s v="dic"/>
    <n v="289651"/>
    <n v="0"/>
    <s v="236/2018-149/2019"/>
    <n v="79496429"/>
    <s v="HARRY MONROY"/>
    <x v="0"/>
  </r>
  <r>
    <n v="353"/>
    <n v="101270"/>
    <n v="5111900199"/>
    <s v="15-960"/>
    <s v="PRENSA PARA BANCO NO. 3   /   015927"/>
    <s v="2003"/>
    <s v="dic"/>
    <n v="26032"/>
    <n v="0"/>
    <s v="236/2018-149/2019"/>
    <n v="79496429"/>
    <s v="HARRY MONROY"/>
    <x v="0"/>
  </r>
  <r>
    <n v="354"/>
    <n v="101279"/>
    <n v="5111900199"/>
    <s v="15-971"/>
    <s v="PRENSA #6 MARCA 4R-54S   /   015976"/>
    <s v="2003"/>
    <s v="dic"/>
    <n v="83209"/>
    <n v="0"/>
    <s v="246/2018"/>
    <n v="80353540"/>
    <s v="EDILBERTO FORERO CASTAÑEDA"/>
    <x v="0"/>
  </r>
  <r>
    <n v="355"/>
    <n v="101280"/>
    <n v="5111900199"/>
    <s v="15-972"/>
    <s v="ESMERIL BENCH GRINDER 3/4 HP3450   /   015979"/>
    <s v="2003"/>
    <s v="dic"/>
    <n v="144884"/>
    <n v="0"/>
    <s v="246/2018"/>
    <n v="80353540"/>
    <s v="EDILBERTO FORERO CASTAÑEDA"/>
    <x v="0"/>
  </r>
  <r>
    <n v="356"/>
    <n v="104832"/>
    <n v="5111900199"/>
    <s v="15-974"/>
    <s v="CEPILLO 1642 TIPO C46-MOTOR   /   015978"/>
    <s v="2003"/>
    <s v="dic"/>
    <n v="384117"/>
    <n v="0"/>
    <s v="246/2018"/>
    <n v="80353540"/>
    <s v="EDILBERTO FORERO CASTAÑEDA"/>
    <x v="0"/>
  </r>
  <r>
    <n v="357"/>
    <n v="101286"/>
    <n v="5111900199"/>
    <s v="15-981"/>
    <s v="PRENSA DE BANCO   /   015961"/>
    <s v="2003"/>
    <s v="dic"/>
    <n v="289259"/>
    <n v="0"/>
    <s v="257/2018"/>
    <n v="6634005"/>
    <s v="JAIRO MEDINA ORTIZ"/>
    <x v="0"/>
  </r>
  <r>
    <n v="358"/>
    <n v="105385"/>
    <n v="5111900199"/>
    <n v="0"/>
    <s v="COPA DE 13 MM BUFALO   /   009128"/>
    <s v="2003"/>
    <s v="oct"/>
    <n v="10833"/>
    <n v="0"/>
    <s v="257/2018"/>
    <n v="6634005"/>
    <s v="JAIRO MEDINA ORTIZ"/>
    <x v="0"/>
  </r>
  <r>
    <n v="359"/>
    <n v="105386"/>
    <n v="5111900199"/>
    <n v="0"/>
    <s v="COPA DE 17 MM BUFALO   /   009132"/>
    <s v="2003"/>
    <s v="oct"/>
    <n v="9900"/>
    <n v="0"/>
    <s v="257/2018"/>
    <n v="6634005"/>
    <s v="JAIRO MEDINA ORTIZ"/>
    <x v="0"/>
  </r>
  <r>
    <n v="360"/>
    <n v="105387"/>
    <n v="5111900199"/>
    <n v="0"/>
    <s v="COPA DE 19 MM BUFALO   /   009134"/>
    <s v="2003"/>
    <s v="oct"/>
    <n v="11312"/>
    <n v="0"/>
    <s v="257/2018"/>
    <n v="6634005"/>
    <s v="JAIRO MEDINA ORTIZ"/>
    <x v="0"/>
  </r>
  <r>
    <n v="361"/>
    <n v="105388"/>
    <n v="5111900199"/>
    <n v="0"/>
    <s v="COPA DE 22 MM BUFALO   /   009137"/>
    <s v="2003"/>
    <s v="oct"/>
    <n v="12375"/>
    <n v="0"/>
    <s v="257/2018"/>
    <n v="6634005"/>
    <s v="JAIRO MEDINA ORTIZ"/>
    <x v="0"/>
  </r>
  <r>
    <n v="362"/>
    <n v="105389"/>
    <n v="5111900199"/>
    <n v="0"/>
    <s v="COPA DE 24 MM BUFALO   /   009139"/>
    <s v="2003"/>
    <s v="oct"/>
    <n v="12729"/>
    <n v="0"/>
    <s v="257/2018"/>
    <n v="6634005"/>
    <s v="JAIRO MEDINA ORTIZ"/>
    <x v="0"/>
  </r>
  <r>
    <n v="363"/>
    <n v="105390"/>
    <n v="5111900199"/>
    <n v="0"/>
    <s v="COPA DE 27 MM BUFALO   /   009141"/>
    <s v="2003"/>
    <s v="oct"/>
    <n v="12729"/>
    <n v="0"/>
    <s v="257/2018"/>
    <n v="6634005"/>
    <s v="JAIRO MEDINA ORTIZ"/>
    <x v="0"/>
  </r>
  <r>
    <n v="364"/>
    <n v="105391"/>
    <n v="5111900199"/>
    <n v="0"/>
    <s v="COPA DE 30 MM BUFALO   /   009144"/>
    <s v="2003"/>
    <s v="oct"/>
    <n v="14495"/>
    <n v="0"/>
    <s v="257/2018"/>
    <n v="6634005"/>
    <s v="JAIRO MEDINA ORTIZ"/>
    <x v="0"/>
  </r>
  <r>
    <n v="365"/>
    <n v="105392"/>
    <n v="5111900199"/>
    <n v="0"/>
    <s v="COPA DE 36 MM BUFALO   /   009146"/>
    <s v="2003"/>
    <s v="oct"/>
    <n v="16261"/>
    <n v="0"/>
    <s v="257/2018"/>
    <n v="6634005"/>
    <s v="JAIRO MEDINA ORTIZ"/>
    <x v="0"/>
  </r>
  <r>
    <n v="366"/>
    <n v="105393"/>
    <n v="5111900199"/>
    <n v="0"/>
    <s v="COPA DE 8 MM BUFALO   /   009149"/>
    <s v="2003"/>
    <s v="oct"/>
    <n v="9900"/>
    <n v="0"/>
    <s v="257/2018"/>
    <n v="6634005"/>
    <s v="JAIRO MEDINA ORTIZ"/>
    <x v="0"/>
  </r>
  <r>
    <n v="367"/>
    <n v="100231"/>
    <n v="5111900199"/>
    <s v="1978"/>
    <s v="CRUCETA   /   001978"/>
    <s v="2003"/>
    <s v="oct"/>
    <n v="9624"/>
    <n v="0"/>
    <s v="256/2018"/>
    <n v="79294129"/>
    <s v="HUGO CASTILLO SANTANA"/>
    <x v="0"/>
  </r>
  <r>
    <n v="368"/>
    <n v="100421"/>
    <n v="5111900199"/>
    <s v="3943"/>
    <s v="LLAVE MIXTA 1.11/16   /   003943"/>
    <s v="2003"/>
    <s v="oct"/>
    <n v="741138"/>
    <n v="0"/>
    <s v="257/2018"/>
    <n v="6634005"/>
    <s v="JAIRO MEDINA ORTIZ"/>
    <x v="0"/>
  </r>
  <r>
    <n v="369"/>
    <n v="100429"/>
    <n v="5111900199"/>
    <s v="3957"/>
    <s v="LLAVE MIXTA 1.11/16   /   003957"/>
    <s v="2003"/>
    <s v="oct"/>
    <n v="41231.4"/>
    <n v="0"/>
    <s v="257/2018"/>
    <n v="6634005"/>
    <s v="JAIRO MEDINA ORTIZ"/>
    <x v="0"/>
  </r>
  <r>
    <n v="370"/>
    <n v="100430"/>
    <n v="5111900199"/>
    <s v="3959"/>
    <s v="LLAVE MIXTA 1.1/16   /   003959"/>
    <s v="2003"/>
    <s v="oct"/>
    <n v="31838"/>
    <n v="0"/>
    <s v="257/2018"/>
    <n v="6634005"/>
    <s v="JAIRO MEDINA ORTIZ"/>
    <x v="0"/>
  </r>
  <r>
    <n v="371"/>
    <n v="100434"/>
    <n v="5111900199"/>
    <s v="3966"/>
    <s v="LLAVE MIXTA 1.13/16   /   003966"/>
    <s v="2003"/>
    <s v="oct"/>
    <n v="21876"/>
    <n v="0"/>
    <s v="257/2018"/>
    <n v="6634005"/>
    <s v="JAIRO MEDINA ORTIZ"/>
    <x v="0"/>
  </r>
  <r>
    <n v="372"/>
    <n v="100445"/>
    <n v="5111900199"/>
    <s v="4007"/>
    <s v="LLAVE MIXTA 1.7/16   /   004007"/>
    <s v="2003"/>
    <s v="oct"/>
    <n v="21876"/>
    <n v="0"/>
    <s v="257/2018"/>
    <n v="6634005"/>
    <s v="JAIRO MEDINA ORTIZ"/>
    <x v="0"/>
  </r>
  <r>
    <n v="373"/>
    <n v="100460"/>
    <n v="5111900199"/>
    <s v="4138"/>
    <s v="LLAVE MIXTA 1/2   /   004138"/>
    <s v="2003"/>
    <s v="oct"/>
    <n v="7790"/>
    <n v="0"/>
    <s v="250/2018"/>
    <n v="9600603"/>
    <s v="LEONARDO GUTIERREZ RINCON"/>
    <x v="0"/>
  </r>
  <r>
    <n v="374"/>
    <n v="100461"/>
    <n v="5111900199"/>
    <s v="4139"/>
    <s v="LLAVE MIXTA 9/16   /   004139"/>
    <s v="2003"/>
    <s v="oct"/>
    <n v="7790"/>
    <n v="0"/>
    <s v="250/2018"/>
    <n v="9600603"/>
    <s v="LEONARDO GUTIERREZ RINCON"/>
    <x v="0"/>
  </r>
  <r>
    <n v="375"/>
    <n v="100462"/>
    <n v="5111900199"/>
    <s v="4140"/>
    <s v="LLAVE MIXTA 3/4   /   004140"/>
    <s v="2003"/>
    <s v="oct"/>
    <n v="7790"/>
    <n v="0"/>
    <s v="250/2018"/>
    <n v="9600603"/>
    <s v="LEONARDO GUTIERREZ RINCON"/>
    <x v="0"/>
  </r>
  <r>
    <n v="376"/>
    <n v="100463"/>
    <n v="5111900199"/>
    <s v="4141"/>
    <s v="LLAVE MIXTA 11/16   /   004141"/>
    <s v="2003"/>
    <s v="oct"/>
    <n v="7790"/>
    <n v="0"/>
    <s v="250/2018"/>
    <n v="9600603"/>
    <s v="LEONARDO GUTIERREZ RINCON"/>
    <x v="0"/>
  </r>
  <r>
    <n v="377"/>
    <n v="100503"/>
    <n v="5111900199"/>
    <s v="8774"/>
    <s v="BARBEKE SESHIN 9311 A   /   008774"/>
    <s v="2003"/>
    <s v="oct"/>
    <n v="95828"/>
    <n v="0"/>
    <s v="257/2018"/>
    <n v="6634005"/>
    <s v="JAIRO MEDINA ORTIZ"/>
    <x v="0"/>
  </r>
  <r>
    <n v="378"/>
    <n v="100513"/>
    <n v="5111900199"/>
    <s v="9195"/>
    <s v="DESTORNILLADOR DE PALA 4   /   009195"/>
    <s v="2003"/>
    <s v="oct"/>
    <n v="3102"/>
    <n v="0"/>
    <s v="257/2018"/>
    <n v="6634005"/>
    <s v="JAIRO MEDINA ORTIZ"/>
    <x v="0"/>
  </r>
  <r>
    <n v="379"/>
    <n v="100515"/>
    <n v="5111900199"/>
    <s v="9213"/>
    <s v="DESTORNILLADOR DE PALA 8   /   009213"/>
    <s v="2003"/>
    <s v="oct"/>
    <n v="17324"/>
    <n v="0"/>
    <s v="257/2018"/>
    <n v="6634005"/>
    <s v="JAIRO MEDINA ORTIZ"/>
    <x v="0"/>
  </r>
  <r>
    <n v="380"/>
    <n v="100516"/>
    <n v="5111900199"/>
    <s v="9221"/>
    <s v="DESTORNILLADORES MIXTAS  6-PIEZA   /   009221"/>
    <s v="2003"/>
    <s v="oct"/>
    <n v="24062"/>
    <n v="0"/>
    <s v="236/2018-150/2019"/>
    <n v="79332590"/>
    <s v="JUAN HERNANDO LIZARAZO JARA"/>
    <x v="1"/>
  </r>
  <r>
    <n v="381"/>
    <n v="100517"/>
    <n v="5111900199"/>
    <s v="9263"/>
    <s v="ESCUALIZADOR   /   009263"/>
    <s v="2003"/>
    <s v="oct"/>
    <n v="46516"/>
    <n v="0"/>
    <s v="257/2018"/>
    <n v="6634005"/>
    <s v="JAIRO MEDINA ORTIZ"/>
    <x v="0"/>
  </r>
  <r>
    <n v="382"/>
    <n v="100518"/>
    <n v="5111900199"/>
    <s v="9270"/>
    <s v="EXTENSION DE REACHET 94-01   /   009270"/>
    <s v="2003"/>
    <s v="oct"/>
    <n v="23686"/>
    <n v="0"/>
    <s v="257/2018"/>
    <n v="6634005"/>
    <s v="JAIRO MEDINA ORTIZ"/>
    <x v="0"/>
  </r>
  <r>
    <n v="383"/>
    <n v="100519"/>
    <n v="5111900199"/>
    <s v="9272"/>
    <s v="EXTENSION REACHET 93-09   /   009272"/>
    <s v="2003"/>
    <s v="oct"/>
    <n v="28997"/>
    <n v="0"/>
    <s v="257/2018"/>
    <n v="6634005"/>
    <s v="JAIRO MEDINA ORTIZ"/>
    <x v="0"/>
  </r>
  <r>
    <n v="384"/>
    <n v="100520"/>
    <n v="5111900199"/>
    <s v="9275"/>
    <s v="EXTENSION REACHET CUADT. 3/4   /   009275"/>
    <s v="2003"/>
    <s v="oct"/>
    <n v="23686"/>
    <n v="0"/>
    <s v="257/2018"/>
    <n v="6634005"/>
    <s v="JAIRO MEDINA ORTIZ"/>
    <x v="0"/>
  </r>
  <r>
    <n v="385"/>
    <n v="100524"/>
    <n v="5111900199"/>
    <s v="9760"/>
    <s v="LLAVE ALEMANA NO.18   /   009760"/>
    <s v="2003"/>
    <s v="oct"/>
    <n v="50749"/>
    <n v="0"/>
    <s v="248/2018-130/2019"/>
    <n v="79332590"/>
    <s v="JUAN HERNANDO LIZARAZO JARA"/>
    <x v="1"/>
  </r>
  <r>
    <n v="386"/>
    <n v="100525"/>
    <n v="5111900199"/>
    <s v="9761"/>
    <s v="LLAVE BOCA FIJA 10/12   /   009761"/>
    <s v="2003"/>
    <s v="oct"/>
    <n v="36627"/>
    <n v="0"/>
    <s v="257/2018"/>
    <n v="6634005"/>
    <s v="JAIRO MEDINA ORTIZ"/>
    <x v="0"/>
  </r>
  <r>
    <n v="387"/>
    <n v="100526"/>
    <n v="5111900199"/>
    <s v="9762"/>
    <s v="LLAVE BOCA FIJA 13/17   /   009762"/>
    <s v="2003"/>
    <s v="oct"/>
    <n v="36627"/>
    <n v="0"/>
    <s v="257/2018"/>
    <n v="6634005"/>
    <s v="JAIRO MEDINA ORTIZ"/>
    <x v="0"/>
  </r>
  <r>
    <n v="388"/>
    <n v="100527"/>
    <n v="5111900199"/>
    <s v="9764"/>
    <s v="LLAVE BOCA FIJA 8/9   /   009764"/>
    <s v="2003"/>
    <s v="oct"/>
    <n v="20858"/>
    <n v="0"/>
    <s v="257/2018"/>
    <n v="6634005"/>
    <s v="JAIRO MEDINA ORTIZ"/>
    <x v="0"/>
  </r>
  <r>
    <n v="389"/>
    <n v="100528"/>
    <n v="5111900199"/>
    <s v="9767"/>
    <s v="LLAVE BOCA FIJA DE 19/22   /   009767"/>
    <s v="2003"/>
    <s v="oct"/>
    <n v="36627"/>
    <n v="0"/>
    <s v="257/2018"/>
    <n v="6634005"/>
    <s v="JAIRO MEDINA ORTIZ"/>
    <x v="0"/>
  </r>
  <r>
    <n v="390"/>
    <n v="100529"/>
    <n v="5111900199"/>
    <s v="9769"/>
    <s v="LLAVE BOCA FIJA DE 22/24   /   009769"/>
    <s v="2003"/>
    <s v="oct"/>
    <n v="36627"/>
    <n v="0"/>
    <s v="257/2018"/>
    <n v="6634005"/>
    <s v="JAIRO MEDINA ORTIZ"/>
    <x v="0"/>
  </r>
  <r>
    <n v="391"/>
    <n v="100530"/>
    <n v="5111900199"/>
    <s v="9784"/>
    <s v="LLAVE EXPANSIVA DE 8 SANSUNG   /   009"/>
    <s v="2003"/>
    <s v="oct"/>
    <n v="46516"/>
    <n v="0"/>
    <s v="260/2018"/>
    <n v="52703963"/>
    <s v="DIANA PAOLA MUÑOZ GARCIA"/>
    <x v="0"/>
  </r>
  <r>
    <n v="392"/>
    <n v="100531"/>
    <n v="5111900199"/>
    <s v="9786"/>
    <s v="LLAVE DE FILTROS   /   009786"/>
    <s v="2003"/>
    <s v="oct"/>
    <n v="21708"/>
    <n v="0"/>
    <s v="257/2018"/>
    <n v="6634005"/>
    <s v="JAIRO MEDINA ORTIZ"/>
    <x v="0"/>
  </r>
  <r>
    <n v="393"/>
    <n v="100533"/>
    <n v="5111900199"/>
    <s v="9840"/>
    <s v="LLAVE MIXTA 30MM   /   009840"/>
    <s v="2003"/>
    <s v="oct"/>
    <n v="21876"/>
    <n v="0"/>
    <s v="257/2018"/>
    <n v="6634005"/>
    <s v="JAIRO MEDINA ORTIZ"/>
    <x v="0"/>
  </r>
  <r>
    <n v="394"/>
    <n v="100534"/>
    <n v="5111900199"/>
    <s v="9841"/>
    <s v="LLAVE MIXTA 34MM   /   009841"/>
    <s v="2003"/>
    <s v="oct"/>
    <n v="27563"/>
    <n v="0"/>
    <s v="257/2018"/>
    <n v="6634005"/>
    <s v="JAIRO MEDINA ORTIZ"/>
    <x v="0"/>
  </r>
  <r>
    <n v="395"/>
    <n v="100536"/>
    <n v="5111900199"/>
    <s v="9857"/>
    <s v="LLAVE MIXTA DE 12/12   /   009857"/>
    <s v="2003"/>
    <s v="oct"/>
    <n v="21213"/>
    <n v="0"/>
    <s v="257/2018"/>
    <n v="6634005"/>
    <s v="JAIRO MEDINA ORTIZ"/>
    <x v="0"/>
  </r>
  <r>
    <n v="396"/>
    <n v="100537"/>
    <n v="5111900199"/>
    <s v="9859"/>
    <s v="LLAVE MIXTA DE 13/13   /   009859"/>
    <s v="2003"/>
    <s v="oct"/>
    <n v="28285"/>
    <n v="0"/>
    <s v="257/2018"/>
    <n v="6634005"/>
    <s v="JAIRO MEDINA ORTIZ"/>
    <x v="0"/>
  </r>
  <r>
    <n v="397"/>
    <n v="100538"/>
    <n v="5111900199"/>
    <s v="9861"/>
    <s v="LLAVE MIXTA DE 17/17   /   009861"/>
    <s v="2003"/>
    <s v="oct"/>
    <n v="28285"/>
    <n v="0"/>
    <s v="257/2018"/>
    <n v="6634005"/>
    <s v="JAIRO MEDINA ORTIZ"/>
    <x v="0"/>
  </r>
  <r>
    <n v="398"/>
    <n v="100539"/>
    <n v="5111900199"/>
    <s v="9863"/>
    <s v="LLAVE MIXTA DE 19/19   /   009863"/>
    <s v="2003"/>
    <s v="oct"/>
    <n v="29700"/>
    <n v="0"/>
    <s v="257/2018"/>
    <n v="6634005"/>
    <s v="JAIRO MEDINA ORTIZ"/>
    <x v="0"/>
  </r>
  <r>
    <n v="399"/>
    <n v="100540"/>
    <n v="5111900199"/>
    <s v="9865"/>
    <s v="LLAVE MIXTA DE 22/22   /   009865"/>
    <s v="2003"/>
    <s v="oct"/>
    <n v="34645"/>
    <n v="0"/>
    <s v="257/2018"/>
    <n v="6634005"/>
    <s v="JAIRO MEDINA ORTIZ"/>
    <x v="0"/>
  </r>
  <r>
    <n v="400"/>
    <n v="100541"/>
    <n v="5111900199"/>
    <s v="9868"/>
    <s v="LLAVE MIXTA DE 7/7   /   009868"/>
    <s v="2003"/>
    <s v="oct"/>
    <n v="17324"/>
    <n v="0"/>
    <s v="257/2018"/>
    <n v="6634005"/>
    <s v="JAIRO MEDINA ORTIZ"/>
    <x v="0"/>
  </r>
  <r>
    <n v="401"/>
    <n v="100542"/>
    <n v="5111900199"/>
    <s v="9870"/>
    <s v="LLAVE MIXTA DE 8/8   /   009870"/>
    <s v="2003"/>
    <s v="oct"/>
    <n v="26517"/>
    <n v="0"/>
    <s v="257/2018"/>
    <n v="6634005"/>
    <s v="JAIRO MEDINA ORTIZ"/>
    <x v="0"/>
  </r>
  <r>
    <n v="402"/>
    <n v="100543"/>
    <n v="5111900199"/>
    <s v="9872"/>
    <s v="LLAVE MIXTA DE27/27   /   009872"/>
    <s v="2003"/>
    <s v="oct"/>
    <n v="50071"/>
    <n v="0"/>
    <s v="257/2018"/>
    <n v="6634005"/>
    <s v="JAIRO MEDINA ORTIZ"/>
    <x v="0"/>
  </r>
  <r>
    <n v="403"/>
    <n v="100550"/>
    <n v="5111900199"/>
    <s v="9901"/>
    <s v="LLAVE MIXTA  1.1/16 JGX16 PIEZAS   /   009901"/>
    <s v="2003"/>
    <s v="oct"/>
    <n v="3246"/>
    <n v="0"/>
    <s v="238/2018"/>
    <n v="79235189"/>
    <s v="JOAQUIN JEREZ CASAS"/>
    <x v="0"/>
  </r>
  <r>
    <n v="404"/>
    <n v="100552"/>
    <n v="5111900199"/>
    <s v="9911"/>
    <s v="LLAVE PARA TUBO DE 18-24-36   /   009911"/>
    <s v="2003"/>
    <s v="oct"/>
    <n v="580142"/>
    <n v="0"/>
    <s v="234/2018"/>
    <n v="79235189"/>
    <s v="JOAQUIN JEREZ CASAS"/>
    <x v="0"/>
  </r>
  <r>
    <n v="405"/>
    <n v="100555"/>
    <n v="5111900199"/>
    <s v="10266"/>
    <s v="PINZA PICO LORO   /   010266"/>
    <s v="2003"/>
    <s v="oct"/>
    <n v="27908"/>
    <n v="0"/>
    <s v="257/2018"/>
    <n v="6634005"/>
    <s v="JAIRO MEDINA ORTIZ"/>
    <x v="0"/>
  </r>
  <r>
    <n v="406"/>
    <n v="100557"/>
    <n v="5111900199"/>
    <s v="10374"/>
    <s v="PORTAELECTRODO DE 300 AMP   /   010374"/>
    <s v="2003"/>
    <s v="oct"/>
    <n v="45753"/>
    <n v="0"/>
    <s v="236/2018-150/2019"/>
    <n v="79332590"/>
    <s v="JUAN HERNANDO LIZARAZO JARA"/>
    <x v="1"/>
  </r>
  <r>
    <n v="407"/>
    <n v="100558"/>
    <n v="5111900199"/>
    <s v="10375"/>
    <s v="PRENSA EN C  NO. 10   /   010375"/>
    <s v="2003"/>
    <s v="oct"/>
    <n v="67303.199999999997"/>
    <n v="0"/>
    <s v="236/2018-150/2019"/>
    <n v="79332590"/>
    <s v="JUAN HERNANDO LIZARAZO JARA"/>
    <x v="1"/>
  </r>
  <r>
    <n v="408"/>
    <n v="100560"/>
    <n v="5111900199"/>
    <s v="10471"/>
    <s v="REACHET REF: 30 PULG. SESHIN   /   010471"/>
    <s v="2003"/>
    <s v="oct"/>
    <n v="32562"/>
    <n v="0"/>
    <s v="257/2018"/>
    <n v="6634005"/>
    <s v="JAIRO MEDINA ORTIZ"/>
    <x v="0"/>
  </r>
  <r>
    <n v="409"/>
    <n v="100561"/>
    <n v="5111900199"/>
    <s v="10473"/>
    <s v="REACHET SESHIN  23128   /   010473"/>
    <s v="2003"/>
    <s v="oct"/>
    <n v="62334"/>
    <n v="0"/>
    <s v="257/2018"/>
    <n v="6634005"/>
    <s v="JAIRO MEDINA ORTIZ"/>
    <x v="0"/>
  </r>
  <r>
    <n v="410"/>
    <n v="100562"/>
    <n v="5111900199"/>
    <s v="10636"/>
    <s v="VOLVEDOR SESHIN 9401 3A   /   010636"/>
    <s v="2003"/>
    <s v="oct"/>
    <n v="154140"/>
    <n v="0"/>
    <s v="257/2018"/>
    <n v="6634005"/>
    <s v="JAIRO MEDINA ORTIZ"/>
    <x v="0"/>
  </r>
  <r>
    <n v="411"/>
    <n v="100563"/>
    <n v="5111900199"/>
    <s v="10637"/>
    <s v="VOLVEDOR 30-2 SESHIN   /   010637"/>
    <s v="2003"/>
    <s v="oct"/>
    <n v="154131"/>
    <n v="0"/>
    <s v="257/2018"/>
    <n v="6634005"/>
    <s v="JAIRO MEDINA ORTIZ"/>
    <x v="0"/>
  </r>
  <r>
    <n v="412"/>
    <n v="100951"/>
    <n v="5111900199"/>
    <s v="12995"/>
    <s v="LLAVE EXPANSIVA NO. 10   /   012995"/>
    <s v="2003"/>
    <s v="oct"/>
    <n v="14800"/>
    <n v="0"/>
    <s v="238/2018"/>
    <n v="79235189"/>
    <s v="JOAQUIN JEREZ CASAS"/>
    <x v="0"/>
  </r>
  <r>
    <n v="413"/>
    <n v="100952"/>
    <n v="5111900199"/>
    <s v="12996"/>
    <s v="LLAVE EXPANSIVA NO. 10   /   012996"/>
    <s v="2003"/>
    <s v="oct"/>
    <n v="14800"/>
    <n v="0"/>
    <s v="238/2018"/>
    <n v="79235189"/>
    <s v="JOAQUIN JEREZ CASAS"/>
    <x v="0"/>
  </r>
  <r>
    <n v="414"/>
    <n v="100953"/>
    <n v="5111900199"/>
    <s v="12997"/>
    <s v="LLAVE MIXTA DE 6MM A 18MM JGOX13   /   012997"/>
    <s v="2003"/>
    <s v="oct"/>
    <n v="90000"/>
    <n v="0"/>
    <s v="238/2018"/>
    <n v="79235189"/>
    <s v="JOAQUIN JEREZ CASAS"/>
    <x v="0"/>
  </r>
  <r>
    <n v="415"/>
    <n v="100954"/>
    <n v="5111900199"/>
    <s v="12998"/>
    <s v="LLAVE MIXTA 1/4-1/2-5/8-9/16   /   012998"/>
    <s v="2003"/>
    <s v="oct"/>
    <n v="60000"/>
    <n v="0"/>
    <s v="238/2018"/>
    <n v="79235189"/>
    <s v="JOAQUIN JEREZ CASAS"/>
    <x v="0"/>
  </r>
  <r>
    <n v="416"/>
    <n v="100955"/>
    <n v="5111900199"/>
    <s v="12999"/>
    <s v="COPA JGX16 UNIDADES   /   012999"/>
    <s v="2003"/>
    <s v="oct"/>
    <n v="80000"/>
    <n v="0"/>
    <s v="238/2018"/>
    <n v="79235189"/>
    <s v="JOAQUIN JEREZ CASAS"/>
    <x v="0"/>
  </r>
  <r>
    <n v="417"/>
    <n v="100956"/>
    <n v="5111900199"/>
    <s v="13000"/>
    <s v="RACHE 6013 PROTO   /   013000"/>
    <s v="2003"/>
    <s v="oct"/>
    <n v="35000"/>
    <n v="0"/>
    <s v="234/2018"/>
    <n v="79235189"/>
    <s v="JOAQUIN JEREZ CASAS"/>
    <x v="0"/>
  </r>
  <r>
    <n v="418"/>
    <n v="100957"/>
    <n v="5111900199"/>
    <s v="13010"/>
    <s v="CALIBRADOR PIE DE REY MITUTOYO   /   013010"/>
    <s v="2003"/>
    <s v="oct"/>
    <n v="306936"/>
    <n v="0"/>
    <s v="236/2018-151/2019"/>
    <n v="79496429"/>
    <s v="HARY MONRROY"/>
    <x v="0"/>
  </r>
  <r>
    <n v="419"/>
    <n v="104801"/>
    <n v="5111900199"/>
    <s v="15516"/>
    <s v="LLAVE MIXTA #17   /   015516"/>
    <s v="2003"/>
    <s v="oct"/>
    <n v="4000"/>
    <n v="0"/>
    <s v="238/2018"/>
    <n v="79235189"/>
    <s v="JOAQUIN JEREZ CASAS"/>
    <x v="0"/>
  </r>
  <r>
    <n v="420"/>
    <n v="101042"/>
    <n v="5111900199"/>
    <s v="15541"/>
    <s v="LLAVE MIXTA #19   /   015541"/>
    <s v="2003"/>
    <s v="oct"/>
    <n v="4000"/>
    <n v="0"/>
    <s v="238/2018"/>
    <n v="79235189"/>
    <s v="JOAQUIN JEREZ CASAS"/>
    <x v="0"/>
  </r>
  <r>
    <n v="421"/>
    <n v="104818"/>
    <n v="5111900199"/>
    <s v="15932"/>
    <s v="GATO DE BOTELLA 30 TONELADAS   /   015932"/>
    <s v="2003"/>
    <s v="oct"/>
    <n v="346331"/>
    <n v="0"/>
    <s v="244/2018"/>
    <n v="3064304"/>
    <s v="GENARO ABSALON PRIETO CASTILLO"/>
    <x v="0"/>
  </r>
  <r>
    <n v="422"/>
    <n v="103742"/>
    <n v="5111900199"/>
    <s v="112-2880"/>
    <s v="ESMERIL 1HP MOD110B SERIE 002781   /   013022"/>
    <s v="2003"/>
    <s v="oct"/>
    <n v="432680"/>
    <n v="0"/>
    <s v="256/2018-115/2019"/>
    <n v="79326906"/>
    <s v="TEOFILO RUIZ"/>
    <x v="0"/>
  </r>
  <r>
    <n v="423"/>
    <n v="102403"/>
    <n v="5111900199"/>
    <s v="15-1455"/>
    <s v="TALADRO ARBOL 3/4 BELL CHIM   /   015879"/>
    <s v="2003"/>
    <s v="oct"/>
    <n v="427500"/>
    <n v="0"/>
    <s v="149/2019"/>
    <n v="79496429"/>
    <s v="HARRY MONROY"/>
    <x v="0"/>
  </r>
  <r>
    <n v="424"/>
    <n v="102421"/>
    <n v="5111900199"/>
    <s v="15-1489"/>
    <s v="GATO HIDRAHULICO 20 TN ZUBIOLA   /   015891"/>
    <s v="2003"/>
    <s v="oct"/>
    <n v="239400"/>
    <n v="0"/>
    <s v="256/2018"/>
    <n v="79294129"/>
    <s v="HUGO CASTILLO SANTANA"/>
    <x v="0"/>
  </r>
  <r>
    <n v="425"/>
    <n v="102426"/>
    <n v="5111900199"/>
    <s v="15-1501"/>
    <s v="GATO HIDRAHULICO 2 TN MEGA WZZZ   /   015890"/>
    <s v="2003"/>
    <s v="oct"/>
    <n v="243217"/>
    <n v="0"/>
    <s v="256/2018-220/2019"/>
    <n v="102384432"/>
    <s v="CRISTIAN MUÑOZ"/>
    <x v="0"/>
  </r>
  <r>
    <n v="426"/>
    <n v="101276"/>
    <n v="5111900199"/>
    <s v="15-967"/>
    <s v="CIZALLA NUBE   /   009104"/>
    <s v="2003"/>
    <s v="oct"/>
    <n v="65626"/>
    <n v="0"/>
    <s v="236/2018-148/2019"/>
    <n v="79332590"/>
    <s v="JUAN HERNANDO LIZARAZO JARA"/>
    <x v="1"/>
  </r>
  <r>
    <n v="427"/>
    <n v="101277"/>
    <n v="5111900199"/>
    <s v="15-968"/>
    <s v="ESMERIL ARWABOGA NO. 131717-13   /   009264"/>
    <s v="2003"/>
    <s v="oct"/>
    <n v="90717"/>
    <n v="0"/>
    <s v="236/2018-149/2019"/>
    <n v="79496429"/>
    <s v="HARRY MONROY"/>
    <x v="0"/>
  </r>
  <r>
    <n v="428"/>
    <n v="103032"/>
    <n v="5111900199"/>
    <s v="18-0246"/>
    <s v="CIZALLA MANUAL PEDDINGHAUS   /   016000"/>
    <s v="2003"/>
    <s v="oct"/>
    <n v="285000"/>
    <n v="0"/>
    <s v="248/2018-131/2019"/>
    <n v="52703963"/>
    <s v="DIANA PAOLA MUÑOZ GARCIA"/>
    <x v="0"/>
  </r>
  <r>
    <n v="429"/>
    <n v="104820"/>
    <n v="5111900199"/>
    <s v="15936"/>
    <s v="GATO TIPO ZORRA 2 TONELADAS   /   015936"/>
    <s v="2004"/>
    <s v="ene"/>
    <n v="2970639"/>
    <n v="0"/>
    <s v="256/2018-113/2019"/>
    <n v="79332590"/>
    <s v="JUAN HERNANDO LIZARAZO JARA"/>
    <x v="1"/>
  </r>
  <r>
    <n v="430"/>
    <n v="104826"/>
    <n v="5111900199"/>
    <s v="15-959"/>
    <s v="PRENSA HIDRAULICA M-2135-M DE 2   /   015926"/>
    <s v="2004"/>
    <s v="ene"/>
    <n v="8629340"/>
    <n v="0"/>
    <s v="149/2019"/>
    <n v="79496429"/>
    <s v="HARRY MONROY"/>
    <x v="0"/>
  </r>
  <r>
    <n v="431"/>
    <n v="101325"/>
    <n v="5111900199"/>
    <s v="16026"/>
    <s v="GATO 20 TONELADAS  /  JACK"/>
    <s v="2004"/>
    <s v="may"/>
    <n v="139200"/>
    <n v="0"/>
    <s v="264/2018-220/2019"/>
    <n v="102384432"/>
    <s v="CRISTIAN MUÑOZ"/>
    <x v="0"/>
  </r>
  <r>
    <n v="432"/>
    <n v="101326"/>
    <n v="5111900199"/>
    <s v="16028"/>
    <s v="GATO 20 TONELADAS  /  JACK"/>
    <s v="2004"/>
    <s v="may"/>
    <n v="139200"/>
    <n v="0"/>
    <s v="264/2018"/>
    <n v="79332590"/>
    <s v="JUAN HERNANDO LIZARAZO JARA"/>
    <x v="1"/>
  </r>
  <r>
    <n v="433"/>
    <n v="101327"/>
    <n v="5111900199"/>
    <s v="16029"/>
    <s v="GATO 20 TONELADAS  /  JACK"/>
    <s v="2004"/>
    <s v="may"/>
    <n v="139200"/>
    <n v="0"/>
    <s v="264/2018"/>
    <n v="79332590"/>
    <s v="JUAN HERNANDO LIZARAZO JARA"/>
    <x v="1"/>
  </r>
  <r>
    <n v="434"/>
    <n v="101328"/>
    <n v="5111900199"/>
    <s v="16030"/>
    <s v="GATO 20 TONELADAS  /  JACK"/>
    <s v="2004"/>
    <s v="may"/>
    <n v="139200"/>
    <n v="0"/>
    <s v="264/2018"/>
    <n v="79332590"/>
    <s v="JUAN HERNANDO LIZARAZO JARA"/>
    <x v="1"/>
  </r>
  <r>
    <n v="435"/>
    <n v="101329"/>
    <n v="5111900199"/>
    <s v="16031"/>
    <s v="GATO 20 TONELADAS  /  JACK"/>
    <s v="2004"/>
    <s v="may"/>
    <n v="139200"/>
    <n v="0"/>
    <s v="264/2018"/>
    <n v="79332590"/>
    <s v="JUAN HERNANDO LIZARAZO JARA"/>
    <x v="1"/>
  </r>
  <r>
    <n v="436"/>
    <n v="101330"/>
    <n v="5111900199"/>
    <s v="16032"/>
    <s v="GATO 20 TONELADAS  /  JACK"/>
    <s v="2004"/>
    <s v="may"/>
    <n v="139200"/>
    <n v="0"/>
    <s v="264/2018"/>
    <n v="79332590"/>
    <s v="JUAN HERNANDO LIZARAZO JARA"/>
    <x v="1"/>
  </r>
  <r>
    <n v="437"/>
    <n v="101331"/>
    <n v="5111900199"/>
    <s v="16033"/>
    <s v="GATO 20 TONELADAS  /  JACK"/>
    <s v="2004"/>
    <s v="may"/>
    <n v="139200"/>
    <n v="0"/>
    <s v="264/2018"/>
    <n v="79332590"/>
    <s v="JUAN HERNANDO LIZARAZO JARA"/>
    <x v="1"/>
  </r>
  <r>
    <n v="438"/>
    <n v="101332"/>
    <n v="5111900199"/>
    <s v="16034"/>
    <s v="GATO 20 TONELADAS  /  JACK"/>
    <s v="2004"/>
    <s v="may"/>
    <n v="139200"/>
    <n v="0"/>
    <s v="264/2018"/>
    <n v="79332590"/>
    <s v="JUAN HERNANDO LIZARAZO JARA"/>
    <x v="1"/>
  </r>
  <r>
    <n v="439"/>
    <n v="101333"/>
    <n v="5111900199"/>
    <s v="16035"/>
    <s v="GATO 20 TONELADAS  /  JACK"/>
    <s v="2004"/>
    <s v="may"/>
    <n v="139200"/>
    <n v="0"/>
    <s v="264/2018"/>
    <n v="79332590"/>
    <s v="JUAN HERNANDO LIZARAZO JARA"/>
    <x v="1"/>
  </r>
  <r>
    <n v="440"/>
    <n v="101334"/>
    <n v="5111900199"/>
    <s v="16036"/>
    <s v="GATO 20 TONELADAS  /  JACK"/>
    <s v="2004"/>
    <s v="may"/>
    <n v="139200"/>
    <n v="0"/>
    <s v="264/2018"/>
    <n v="79332590"/>
    <s v="JUAN HERNANDO LIZARAZO JARA"/>
    <x v="1"/>
  </r>
  <r>
    <n v="441"/>
    <n v="101335"/>
    <n v="5111900199"/>
    <s v="16037"/>
    <s v="GATO 20 TONELADAS  /  JACK"/>
    <s v="2004"/>
    <s v="may"/>
    <n v="139200"/>
    <n v="0"/>
    <s v="264/2018"/>
    <n v="79332590"/>
    <s v="JUAN HERNANDO LIZARAZO JARA"/>
    <x v="1"/>
  </r>
  <r>
    <n v="442"/>
    <n v="101336"/>
    <n v="5111900199"/>
    <s v="16038"/>
    <s v="GATO 20 TONELADAS  /  JACK"/>
    <s v="2004"/>
    <s v="may"/>
    <n v="139200"/>
    <n v="0"/>
    <s v="264/2018"/>
    <n v="79332590"/>
    <s v="JUAN HERNANDO LIZARAZO JARA"/>
    <x v="1"/>
  </r>
  <r>
    <n v="443"/>
    <n v="101337"/>
    <n v="5111900199"/>
    <s v="16039"/>
    <s v="GATO 20 TONELADAS  /  JACK"/>
    <s v="2004"/>
    <s v="may"/>
    <n v="139200"/>
    <n v="0"/>
    <s v="264/2018-220/2019"/>
    <n v="102384432"/>
    <s v="CRISTIAN MUÑOZ"/>
    <x v="0"/>
  </r>
  <r>
    <n v="444"/>
    <n v="101338"/>
    <n v="5111900199"/>
    <s v="16042"/>
    <s v="GATO 20 TONELADAS  /  JACK"/>
    <s v="2004"/>
    <s v="may"/>
    <n v="139200"/>
    <n v="0"/>
    <s v="264/2018-220/2019"/>
    <n v="102384432"/>
    <s v="CRISTIAN MUÑOZ"/>
    <x v="0"/>
  </r>
  <r>
    <n v="445"/>
    <n v="101341"/>
    <n v="5111900199"/>
    <s v="16043"/>
    <s v="GATO 20 TONELADAS  /  JACK"/>
    <s v="2004"/>
    <s v="may"/>
    <n v="139200"/>
    <n v="0"/>
    <s v="264/2018"/>
    <n v="79294129"/>
    <s v="HUGO CASTILLO SANTANA"/>
    <x v="0"/>
  </r>
  <r>
    <n v="446"/>
    <n v="101339"/>
    <n v="5111900199"/>
    <s v="16044"/>
    <s v="GATO 20 TONELADAS  /  JACK"/>
    <s v="2004"/>
    <s v="may"/>
    <n v="139200"/>
    <n v="0"/>
    <s v="264/2018"/>
    <n v="79294129"/>
    <s v="HUGO CASTILLO SANTANA"/>
    <x v="0"/>
  </r>
  <r>
    <n v="447"/>
    <n v="101340"/>
    <n v="5111900199"/>
    <s v="16045"/>
    <s v="GATO 20 TONELADAS  /  JACK"/>
    <s v="2004"/>
    <s v="may"/>
    <n v="139200"/>
    <n v="0"/>
    <s v="264/2018"/>
    <n v="79294129"/>
    <s v="HUGO CASTILLO SANTANA"/>
    <x v="0"/>
  </r>
  <r>
    <n v="448"/>
    <n v="103458"/>
    <n v="5111900199"/>
    <s v="51-1909"/>
    <s v="ASPIRADORA INDUSTRIAL SL 55"/>
    <s v="2004"/>
    <s v="nov"/>
    <n v="1392000"/>
    <n v="0"/>
    <s v="115/2018"/>
    <n v="79332590"/>
    <s v="JUAN HERNANDO LIZARAZO JARA"/>
    <x v="1"/>
  </r>
  <r>
    <n v="449"/>
    <n v="102658"/>
    <n v="5111900199"/>
    <s v="15-1903"/>
    <s v="EQUIPO SONIDO LG 3CD MP3   /   000001"/>
    <s v="2004"/>
    <s v="sep"/>
    <n v="577750"/>
    <n v="0"/>
    <s v="044/2018-339/2019"/>
    <n v="79407573"/>
    <s v="DAGOBERTO FORERO "/>
    <x v="0"/>
  </r>
  <r>
    <n v="450"/>
    <n v="102703"/>
    <n v="5111900199"/>
    <s v="15-1964"/>
    <s v="BALANZA ELECTRONICA OHAUS SCOUT DE 1200 G Y0."/>
    <s v="2005"/>
    <s v="dic"/>
    <n v="1004886.54"/>
    <n v="0"/>
    <s v="012/2018"/>
    <n v="4120680"/>
    <s v="VICTOR EDUARDO CRISTANCHO"/>
    <x v="0"/>
  </r>
  <r>
    <n v="451"/>
    <n v="102711"/>
    <n v="5111900199"/>
    <s v="15-1972"/>
    <s v="MEDIDOR RAPIDO DE HUMEDAD SPEEDY COMPLETAMENT"/>
    <s v="2005"/>
    <s v="dic"/>
    <n v="2442991.3199999998"/>
    <n v="0"/>
    <s v="236/2019"/>
    <n v="79332590"/>
    <s v="JUAN HERNANDO LIZARAZO JARA"/>
    <x v="1"/>
  </r>
  <r>
    <n v="452"/>
    <n v="201904039"/>
    <n v="5111900199"/>
    <n v="0"/>
    <s v="SILLA DE MADERA"/>
    <n v="2005"/>
    <s v="JULIO"/>
    <n v="35000"/>
    <s v="AS003/2019"/>
    <s v="132/2019"/>
    <n v="79332590"/>
    <s v="JUAN HERNANDO LIZARAZO JARA"/>
    <x v="1"/>
  </r>
  <r>
    <n v="453"/>
    <n v="101771"/>
    <n v="5111900199"/>
    <s v="12-0483"/>
    <s v="EQUIPO PARA PREPARAR MUESTRAS  ENSAYO INMERSI"/>
    <s v="2006"/>
    <s v="dic"/>
    <n v="744267.6"/>
    <n v="0"/>
    <s v="012/2018"/>
    <n v="4120680"/>
    <s v="VICTOR EDUARDO CRISTANCHO"/>
    <x v="0"/>
  </r>
  <r>
    <n v="454"/>
    <n v="101772"/>
    <n v="5111900199"/>
    <s v="12-0484"/>
    <s v="MAQUINA DE COMPRESION 300 KN  COMPACTAR Y ENS"/>
    <s v="2006"/>
    <s v="dic"/>
    <n v="17748000"/>
    <n v="0"/>
    <s v="012/2018"/>
    <n v="4120680"/>
    <s v="VICTOR EDUARDO CRISTANCHO"/>
    <x v="0"/>
  </r>
  <r>
    <n v="455"/>
    <n v="101774"/>
    <n v="5111900199"/>
    <s v="12-0486"/>
    <s v="TAMIZ CERTIFICADO ENDECOTTS DIAM. 8 X 2 A"/>
    <s v="2006"/>
    <s v="dic"/>
    <n v="145220.4"/>
    <n v="0"/>
    <s v="012/2018-102/2019-265/2019"/>
    <n v="79332590"/>
    <s v="JUAN HERNANDO LIZARAZO JARA"/>
    <x v="1"/>
  </r>
  <r>
    <n v="456"/>
    <n v="101775"/>
    <n v="5111900199"/>
    <s v="12-0487"/>
    <s v="BALANZA ELECTRONICA DE PRECISION OHAUS EX"/>
    <s v="2006"/>
    <s v="dic"/>
    <n v="8769600"/>
    <n v="0"/>
    <s v="012/2018"/>
    <n v="4120680"/>
    <s v="VICTOR EDUARDO CRISTANCHO"/>
    <x v="0"/>
  </r>
  <r>
    <n v="457"/>
    <n v="101781"/>
    <n v="5111900199"/>
    <s v="12-0493"/>
    <s v="BALANZA ELECTRONICA OHAUS SCOUT PRO 400 GRM"/>
    <s v="2006"/>
    <s v="dic"/>
    <n v="1343732"/>
    <n v="0"/>
    <s v="225/2018"/>
    <n v="4120680"/>
    <s v="VICTOR EDUARDO CRISTANCHO"/>
    <x v="0"/>
  </r>
  <r>
    <n v="458"/>
    <n v="101782"/>
    <n v="5111900199"/>
    <s v="12-0494"/>
    <s v="CRONOMETRO DIGITAL CASIO DE MANO A0 01 PGL"/>
    <s v="2006"/>
    <s v="dic"/>
    <n v="73080"/>
    <n v="0"/>
    <s v="012/2018-349/2019"/>
    <n v="79332590"/>
    <s v="JUAN HERNANDO LIZARAZO JARA"/>
    <x v="1"/>
  </r>
  <r>
    <n v="459"/>
    <n v="101789"/>
    <n v="5111900199"/>
    <s v="12-0525"/>
    <s v="EQUIPO DE SOLDADURA LINCON MODELO SA-200F / 5"/>
    <s v="2006"/>
    <s v="dic"/>
    <n v="244073.76"/>
    <n v="0"/>
    <s v="111/2019-112/2019-150/2019"/>
    <n v="79332590"/>
    <s v="JUAN HERNANDO LIZARAZO JARA"/>
    <x v="1"/>
  </r>
  <r>
    <n v="460"/>
    <n v="201902026"/>
    <n v="5111900199"/>
    <s v="15-0481"/>
    <s v="SWICH  24 PUESTOS  10/100/1000 MARCA 3COM BAS"/>
    <n v="2006"/>
    <s v="dic"/>
    <n v="1640240"/>
    <s v="AS003/2019"/>
    <s v="077/2019-"/>
    <n v="80217720"/>
    <s v="FREDY ELIECER VELASQUEZ AMORTEGUI"/>
    <x v="0"/>
  </r>
  <r>
    <n v="461"/>
    <n v="101810"/>
    <n v="5111900199"/>
    <s v="12-0618"/>
    <s v="HORNO MICROONDAS"/>
    <s v="2007"/>
    <s v="dic"/>
    <n v="189900"/>
    <n v="0"/>
    <s v="065/2018"/>
    <n v="79332590"/>
    <s v="JUAN HERNANDO LIZARAZO JARA"/>
    <x v="1"/>
  </r>
  <r>
    <n v="462"/>
    <n v="101818"/>
    <n v="5111900199"/>
    <s v="12-0629"/>
    <s v="CHITA MOTALLANTAS"/>
    <s v="2007"/>
    <s v="dic"/>
    <n v="440800"/>
    <n v="0"/>
    <s v="256/2018-041/2019-115/2019"/>
    <n v="79326906"/>
    <s v="TEOFILO RUIZ"/>
    <x v="0"/>
  </r>
  <r>
    <n v="463"/>
    <n v="101819"/>
    <n v="5111900199"/>
    <s v="12-0630"/>
    <s v="TABLERO ACRILICO 1.40X1.00 MT"/>
    <s v="2007"/>
    <s v="dic"/>
    <n v="105000"/>
    <n v="0"/>
    <s v="066/2018"/>
    <n v="80217720"/>
    <s v="FREDY ELIECER VELASQUEZ AMORTEGUI"/>
    <x v="0"/>
  </r>
  <r>
    <n v="464"/>
    <n v="101820"/>
    <n v="5111900199"/>
    <s v="12-0631"/>
    <s v="TABLERO ACRILICO"/>
    <s v="2007"/>
    <s v="dic"/>
    <n v="105000"/>
    <n v="0"/>
    <s v="066/2018"/>
    <n v="80217720"/>
    <s v="FREDY ELIECER VELASQUEZ AMORTEGUI"/>
    <x v="0"/>
  </r>
  <r>
    <n v="465"/>
    <n v="101821"/>
    <n v="5111900199"/>
    <s v="12-0632"/>
    <s v="CARRO PARA TINTOS"/>
    <s v="2007"/>
    <s v="dic"/>
    <n v="580000"/>
    <n v="0"/>
    <s v="065/2018"/>
    <n v="79332590"/>
    <s v="JUAN HERNANDO LIZARAZO JARA"/>
    <x v="1"/>
  </r>
  <r>
    <n v="466"/>
    <n v="101829"/>
    <n v="5111900199"/>
    <s v="12-0640"/>
    <s v="VALVULINERA"/>
    <s v="2007"/>
    <s v="dic"/>
    <n v="371200"/>
    <n v="0"/>
    <s v="256/2018-115/2019"/>
    <n v="79326906"/>
    <s v="TEOFILO RUIZ"/>
    <x v="0"/>
  </r>
  <r>
    <n v="467"/>
    <n v="101835"/>
    <n v="5111900199"/>
    <s v="12-0646"/>
    <s v="EXTRACTOR DE BALINERAS"/>
    <s v="2007"/>
    <s v="dic"/>
    <n v="139200"/>
    <n v="0"/>
    <s v="257/2018"/>
    <n v="6634005"/>
    <s v="JAIRO MEDINA ORTIZ"/>
    <x v="0"/>
  </r>
  <r>
    <n v="468"/>
    <n v="101836"/>
    <n v="5111900199"/>
    <s v="12-0647"/>
    <s v="PRENSA DE BANCO GIRATORIA"/>
    <s v="2007"/>
    <s v="dic"/>
    <n v="348000"/>
    <n v="0"/>
    <s v="257/2018"/>
    <n v="6634005"/>
    <s v="JAIRO MEDINA ORTIZ"/>
    <x v="0"/>
  </r>
  <r>
    <n v="469"/>
    <n v="102411"/>
    <n v="5111900199"/>
    <s v="12-0664"/>
    <s v="CARTELERA DE INFORMACION"/>
    <s v="2007"/>
    <s v="dic"/>
    <n v="538000"/>
    <n v="0"/>
    <s v="115/2018"/>
    <n v="79332590"/>
    <s v="JUAN HERNANDO LIZARAZO JARA"/>
    <x v="1"/>
  </r>
  <r>
    <n v="470"/>
    <n v="101877"/>
    <n v="5111900199"/>
    <s v="12-0691"/>
    <s v="AMPLIFICADOR"/>
    <s v="2007"/>
    <s v="dic"/>
    <n v="430360"/>
    <n v="0"/>
    <s v="264/2018"/>
    <n v="79294129"/>
    <s v="HUGO CASTILLO SANTANA"/>
    <x v="0"/>
  </r>
  <r>
    <n v="471"/>
    <n v="101785"/>
    <n v="5111900199"/>
    <s v="12-0497"/>
    <s v="PULIDORA / SER:26100083"/>
    <s v="2007"/>
    <s v="ene"/>
    <n v="559900"/>
    <n v="0"/>
    <s v="246/2018"/>
    <n v="80353540"/>
    <s v="EDILBERTO FORERO CASTAÑEDA"/>
    <x v="0"/>
  </r>
  <r>
    <n v="472"/>
    <n v="104792"/>
    <n v="5111900199"/>
    <s v="22"/>
    <s v="GUADA¥ADORA ROYAL FAMATZU REF-A-962"/>
    <s v="2008"/>
    <s v="dic"/>
    <n v="1600800"/>
    <n v="0"/>
    <s v="115/2018"/>
    <n v="79332590"/>
    <s v="JUAN HERNANDO LIZARAZO JARA"/>
    <x v="1"/>
  </r>
  <r>
    <n v="473"/>
    <n v="101802"/>
    <n v="5111900199"/>
    <s v="12-0610"/>
    <s v="TABLERO ACRILICO DE 120X240"/>
    <s v="2008"/>
    <s v="ene"/>
    <n v="146000"/>
    <n v="0"/>
    <s v="065/2018"/>
    <n v="79332590"/>
    <s v="JUAN HERNANDO LIZARAZO JARA"/>
    <x v="1"/>
  </r>
  <r>
    <n v="474"/>
    <n v="102648"/>
    <n v="5111900199"/>
    <s v="15-1889"/>
    <s v="BALANZA 2610 GRMS OHAUS"/>
    <s v="2008"/>
    <s v="feb"/>
    <n v="200000"/>
    <n v="0"/>
    <s v="115/2018"/>
    <n v="79332590"/>
    <s v="JUAN HERNANDO LIZARAZO JARA"/>
    <x v="1"/>
  </r>
  <r>
    <n v="475"/>
    <n v="102988"/>
    <n v="5111900199"/>
    <s v="15-2367"/>
    <s v="TELEFONO AVANTEL GAMA TRABAJO PESADO"/>
    <s v="2008"/>
    <s v="jul"/>
    <n v="286680"/>
    <n v="0"/>
    <s v="250/2018"/>
    <n v="9600603"/>
    <s v="LEONARDO GUTIERREZ RINCON"/>
    <x v="0"/>
  </r>
  <r>
    <n v="476"/>
    <n v="102997"/>
    <n v="5111900199"/>
    <s v="15-2376"/>
    <s v="TELEFONO AVANTEL GAMA TRABAJO PESADO"/>
    <s v="2008"/>
    <s v="jul"/>
    <n v="286680"/>
    <n v="0"/>
    <s v="250/2018"/>
    <n v="9600603"/>
    <s v="LEONARDO GUTIERREZ RINCON"/>
    <x v="0"/>
  </r>
  <r>
    <n v="477"/>
    <n v="103000"/>
    <n v="5111900199"/>
    <s v="15-2379"/>
    <s v="TELEFONO AVANTEL GAMA TRABAJO PESADO"/>
    <s v="2008"/>
    <s v="jul"/>
    <n v="286680"/>
    <n v="0"/>
    <s v="250/2018"/>
    <n v="9600603"/>
    <s v="LEONARDO GUTIERREZ RINCON"/>
    <x v="0"/>
  </r>
  <r>
    <n v="478"/>
    <n v="103001"/>
    <n v="5111900199"/>
    <s v="15-2381"/>
    <s v="TELEFONO AVANTEL GAMA TRABAJO PESADO"/>
    <s v="2008"/>
    <s v="jul"/>
    <n v="286680"/>
    <n v="0"/>
    <s v="250/2018"/>
    <n v="9600603"/>
    <s v="LEONARDO GUTIERREZ RINCON"/>
    <x v="0"/>
  </r>
  <r>
    <n v="479"/>
    <n v="103004"/>
    <n v="5111900199"/>
    <s v="15-2384"/>
    <s v="TELEFONO AVANTEL GAMA TRABAJO PESADO"/>
    <s v="2008"/>
    <s v="jul"/>
    <n v="286680"/>
    <n v="0"/>
    <s v="250/2018"/>
    <n v="9600603"/>
    <s v="LEONARDO GUTIERREZ RINCON"/>
    <x v="0"/>
  </r>
  <r>
    <n v="480"/>
    <n v="103005"/>
    <n v="5111900199"/>
    <s v="15-2385"/>
    <s v="LECTOR DE CODIGO DE BARRAS IT3800/HHP"/>
    <s v="2008"/>
    <s v="jun"/>
    <n v="336400"/>
    <n v="0"/>
    <s v="115/2018-287/2018"/>
    <n v="80217720"/>
    <s v="FREDY ELIECER VELASQUEZ AMORTEGUI"/>
    <x v="0"/>
  </r>
  <r>
    <n v="481"/>
    <n v="102998"/>
    <n v="5111900199"/>
    <s v="15-2377"/>
    <s v="LAVAMANOS PARA BA¥O PORTATIL EN POLIPROPILENO"/>
    <s v="2008"/>
    <s v="may"/>
    <n v="950000"/>
    <n v="0"/>
    <s v="250/2018"/>
    <n v="9600603"/>
    <s v="LEONARDO GUTIERREZ RINCON"/>
    <x v="0"/>
  </r>
  <r>
    <n v="482"/>
    <n v="103003"/>
    <n v="5111900199"/>
    <s v="15-2383"/>
    <s v="CARTELERA EN ALUMINIO TUBULAR CON RODACHINES"/>
    <s v="2008"/>
    <s v="may"/>
    <n v="538000"/>
    <n v="0"/>
    <s v="256/2018"/>
    <n v="79332590"/>
    <s v="JUAN HERNANDO LIZARAZO JARA"/>
    <x v="1"/>
  </r>
  <r>
    <n v="483"/>
    <n v="0"/>
    <n v="5111900199"/>
    <s v="15-2387"/>
    <s v="CARTELERA TUBULAR EN ALUMINIO CON RODACHINES"/>
    <s v="2008"/>
    <s v="may"/>
    <n v="538000"/>
    <n v="0"/>
    <s v="115/2018"/>
    <n v="79332590"/>
    <s v="JUAN HERNANDO LIZARAZO JARA"/>
    <x v="1"/>
  </r>
  <r>
    <n v="484"/>
    <n v="103007"/>
    <n v="5111900199"/>
    <s v="15-2389"/>
    <s v="CARTELERA EN ALUMINIO TUBULAR CON RODACHINES"/>
    <s v="2008"/>
    <s v="may"/>
    <n v="538000"/>
    <n v="0"/>
    <s v="115/2018"/>
    <n v="79332590"/>
    <s v="JUAN HERNANDO LIZARAZO JARA"/>
    <x v="1"/>
  </r>
  <r>
    <n v="485"/>
    <n v="100973"/>
    <n v="5111900199"/>
    <s v="15-064"/>
    <s v="DISTANCIOMETRO LASER DE 200 METROS"/>
    <s v="2009"/>
    <s v="nov"/>
    <n v="1099999"/>
    <n v="0"/>
    <s v="115/2018"/>
    <n v="79332590"/>
    <s v="JUAN HERNANDO LIZARAZO JARA"/>
    <x v="1"/>
  </r>
  <r>
    <n v="486"/>
    <n v="100963"/>
    <n v="5111900199"/>
    <s v="15-066"/>
    <s v="DISTANCIOMETRO LASER DE 200 METROS"/>
    <s v="2009"/>
    <s v="nov"/>
    <n v="1099999"/>
    <n v="0"/>
    <s v="115/2018"/>
    <n v="79332590"/>
    <s v="JUAN HERNANDO LIZARAZO JARA"/>
    <x v="1"/>
  </r>
  <r>
    <n v="487"/>
    <n v="100964"/>
    <n v="5111900199"/>
    <s v="15-067"/>
    <s v="DISTANCIOMETRO LASER DE 200 METROS"/>
    <s v="2009"/>
    <s v="nov"/>
    <n v="1099999"/>
    <n v="0"/>
    <s v="115/2018"/>
    <n v="79332590"/>
    <s v="JUAN HERNANDO LIZARAZO JARA"/>
    <x v="1"/>
  </r>
  <r>
    <n v="488"/>
    <n v="100974"/>
    <n v="5111900199"/>
    <s v="15-068"/>
    <s v="DISTANCIOMETRO LASER DE 200 METROS"/>
    <s v="2009"/>
    <s v="nov"/>
    <n v="1099999"/>
    <n v="0"/>
    <s v="115/2018"/>
    <n v="79332590"/>
    <s v="JUAN HERNANDO LIZARAZO JARA"/>
    <x v="1"/>
  </r>
  <r>
    <n v="489"/>
    <n v="100970"/>
    <n v="5111900199"/>
    <s v="15-069"/>
    <s v="DISTANCIOMETRO LASER DE 200 METROS"/>
    <s v="2009"/>
    <s v="nov"/>
    <n v="1099999"/>
    <n v="0"/>
    <s v="115/2018"/>
    <n v="79332590"/>
    <s v="JUAN HERNANDO LIZARAZO JARA"/>
    <x v="1"/>
  </r>
  <r>
    <n v="490"/>
    <n v="100971"/>
    <n v="5111900199"/>
    <s v="15-070"/>
    <s v="DISTANCIOMETRO LASER DE 200 METROS"/>
    <s v="2009"/>
    <s v="nov"/>
    <n v="1099999"/>
    <n v="0"/>
    <s v="115/2018"/>
    <n v="79332590"/>
    <s v="JUAN HERNANDO LIZARAZO JARA"/>
    <x v="1"/>
  </r>
  <r>
    <n v="491"/>
    <n v="100965"/>
    <n v="5111900199"/>
    <s v="15-071"/>
    <s v="DISTANCIOMETRO LASER DE 200 METROS"/>
    <s v="2009"/>
    <s v="nov"/>
    <n v="1099999"/>
    <n v="0"/>
    <s v="115/2018"/>
    <n v="79332590"/>
    <s v="JUAN HERNANDO LIZARAZO JARA"/>
    <x v="1"/>
  </r>
  <r>
    <n v="492"/>
    <n v="100967"/>
    <n v="5111900199"/>
    <s v="15-074"/>
    <s v="DISTANCIOMETRO LASER DE 200 METROS"/>
    <s v="2009"/>
    <s v="nov"/>
    <n v="1099999"/>
    <n v="0"/>
    <s v="115/2018"/>
    <n v="79332590"/>
    <s v="JUAN HERNANDO LIZARAZO JARA"/>
    <x v="1"/>
  </r>
  <r>
    <n v="493"/>
    <n v="100968"/>
    <n v="5111900199"/>
    <s v="15-075"/>
    <s v="DISTANCIOMETRO LASER DE 200 METROS"/>
    <s v="2009"/>
    <s v="nov"/>
    <n v="1099999"/>
    <n v="0"/>
    <s v="115/2018"/>
    <n v="79332590"/>
    <s v="JUAN HERNANDO LIZARAZO JARA"/>
    <x v="1"/>
  </r>
  <r>
    <n v="494"/>
    <n v="100976"/>
    <n v="5111900199"/>
    <s v="15-076"/>
    <s v="DISTANCIOMETRO LASER DE 200 METROS"/>
    <s v="2009"/>
    <s v="nov"/>
    <n v="1099999"/>
    <n v="0"/>
    <s v="084/2018"/>
    <n v="79652987"/>
    <s v="JAVIER DARIO PIÑEROS SEGURA"/>
    <x v="0"/>
  </r>
  <r>
    <n v="495"/>
    <n v="100978"/>
    <n v="5111900199"/>
    <s v="15-078"/>
    <s v="DISTANCIOMETRO LASE DE 200 METROS"/>
    <s v="2009"/>
    <s v="nov"/>
    <n v="1099999"/>
    <n v="0"/>
    <s v="115/2018-146/2019"/>
    <n v="1023884432"/>
    <s v="CRISTIAN MUÑOZ"/>
    <x v="0"/>
  </r>
  <r>
    <n v="496"/>
    <n v="102865"/>
    <n v="5111900199"/>
    <s v="15-2198"/>
    <s v="EXTINTOR SATELITE DE 150 LBS MULTIPROPOSITO"/>
    <s v="2010"/>
    <s v="abr"/>
    <n v="980000"/>
    <n v="0"/>
    <s v="103/2018"/>
    <n v="52703963"/>
    <s v="DIANA PAOLA MUÑOZ GARCIA"/>
    <x v="0"/>
  </r>
  <r>
    <n v="497"/>
    <n v="102967"/>
    <n v="5111900199"/>
    <s v="15-2301"/>
    <s v="TELEVISOR LCD KALLEY 24 FHD"/>
    <s v="2010"/>
    <s v="dic"/>
    <n v="589000"/>
    <n v="0"/>
    <s v="172/2019"/>
    <n v="79332590"/>
    <s v="JUAN HERNADO LIZARAZO JARA"/>
    <x v="1"/>
  </r>
  <r>
    <n v="498"/>
    <n v="100790"/>
    <n v="5111900199"/>
    <s v="12-300"/>
    <s v="TENSIOMETRO ANEROIDE DURASHOCK"/>
    <s v="2010"/>
    <s v="feb"/>
    <n v="252137.60000000001"/>
    <n v="0"/>
    <s v="009/2018-115/2018"/>
    <n v="79332590"/>
    <s v="JUAN HERNANDO LIZARAZO JARA"/>
    <x v="1"/>
  </r>
  <r>
    <n v="499"/>
    <n v="100801"/>
    <n v="5111900199"/>
    <s v="12-311"/>
    <s v="CAMILLA EXAMEN ADULTO"/>
    <s v="2010"/>
    <s v="feb"/>
    <n v="591600"/>
    <n v="0"/>
    <s v="009/2018"/>
    <n v="79332590"/>
    <s v="JUAN HERNANDO LIZARAZO JARA"/>
    <x v="1"/>
  </r>
  <r>
    <n v="500"/>
    <n v="100802"/>
    <n v="5111900199"/>
    <s v="12-312"/>
    <s v="ESCALERILLA DE DOS PASOS"/>
    <s v="2010"/>
    <s v="feb"/>
    <n v="139879.76"/>
    <n v="0"/>
    <s v="009/2018"/>
    <n v="79332590"/>
    <s v="JUAN HERNANDO LIZARAZO JARA"/>
    <x v="1"/>
  </r>
  <r>
    <n v="501"/>
    <n v="100803"/>
    <n v="5111900199"/>
    <s v="12-313"/>
    <s v="ESCALERILLA DE DOS PASOS"/>
    <s v="2010"/>
    <s v="feb"/>
    <n v="139879.76"/>
    <n v="0"/>
    <s v="115/2018"/>
    <n v="79332590"/>
    <s v="JUAN HERNANDO LIZARAZO JARA"/>
    <x v="1"/>
  </r>
  <r>
    <n v="502"/>
    <n v="100808"/>
    <n v="5111900199"/>
    <s v="12-318"/>
    <s v="SILLA DE RUEDAS TIPO CORRIENTE"/>
    <s v="2010"/>
    <s v="feb"/>
    <n v="1067200"/>
    <n v="0"/>
    <s v="115/2018"/>
    <n v="79332590"/>
    <s v="JUAN HERNANDO LIZARAZO JARA"/>
    <x v="1"/>
  </r>
  <r>
    <n v="503"/>
    <n v="100809"/>
    <n v="5111900199"/>
    <s v="12-319"/>
    <s v="BALA DE OXIGENO PORTATIL"/>
    <s v="2010"/>
    <s v="feb"/>
    <n v="806200"/>
    <n v="0"/>
    <s v="115/2018"/>
    <n v="79332590"/>
    <s v="JUAN HERNANDO LIZARAZO JARA"/>
    <x v="1"/>
  </r>
  <r>
    <n v="504"/>
    <n v="100813"/>
    <n v="5111900199"/>
    <s v="12-323"/>
    <s v="MULETAS EN ALUMINIO JUEGO X 2 PIEZAS"/>
    <s v="2010"/>
    <s v="feb"/>
    <n v="107445"/>
    <n v="0"/>
    <s v="115/2018"/>
    <n v="79332590"/>
    <s v="JUAN HERNANDO LIZARAZO JARA"/>
    <x v="1"/>
  </r>
  <r>
    <n v="505"/>
    <n v="100816"/>
    <n v="5111900199"/>
    <s v="12-326"/>
    <s v="FUENTE DE LAVA OJOS TIPO PEDESTAL EN ACERO"/>
    <s v="2010"/>
    <s v="feb"/>
    <n v="797597.38"/>
    <n v="0"/>
    <s v="115/2018"/>
    <n v="79332590"/>
    <s v="JUAN HERNANDO LIZARAZO JARA"/>
    <x v="1"/>
  </r>
  <r>
    <n v="506"/>
    <n v="103208"/>
    <n v="5111900199"/>
    <s v="205-001"/>
    <s v="PERCHERO S.H."/>
    <s v="2010"/>
    <s v="jul"/>
    <n v="594"/>
    <n v="0"/>
    <s v="065/2018"/>
    <n v="79332590"/>
    <s v="JUAN HERNANDO LIZARAZO JARA"/>
    <x v="1"/>
  </r>
  <r>
    <n v="507"/>
    <n v="102333"/>
    <n v="5111900199"/>
    <s v="15-1304"/>
    <s v="MONITOR LCD LENOVO DE 17 + PARLANTES"/>
    <s v="2010"/>
    <s v="jun"/>
    <n v="208800"/>
    <n v="0"/>
    <s v="022/2018-081/2019"/>
    <n v="79332590"/>
    <s v="JUAN HERNANDO LIZARAZO JARA"/>
    <x v="1"/>
  </r>
  <r>
    <n v="508"/>
    <n v="102335"/>
    <n v="5111900199"/>
    <s v="15-1306"/>
    <s v="MONITOR LCD LENOVO DE 17 + PARLANTES"/>
    <s v="2010"/>
    <s v="jun"/>
    <n v="208800"/>
    <n v="0"/>
    <s v="070/2018"/>
    <n v="79332590"/>
    <s v="JUAN HERNANDO LIZARAZO JARA"/>
    <x v="1"/>
  </r>
  <r>
    <n v="509"/>
    <n v="102336"/>
    <n v="5111900199"/>
    <s v="15-1307"/>
    <s v="MONITOR LCD LENOVO DE 17 + PARLANTES"/>
    <s v="2010"/>
    <s v="jun"/>
    <n v="208800"/>
    <n v="0"/>
    <s v="041/2018-077/2019"/>
    <n v="80217720"/>
    <s v="FREDY ELIECER VELASQUEZ AMORTEGUI"/>
    <x v="0"/>
  </r>
  <r>
    <n v="510"/>
    <n v="102339"/>
    <n v="5111900199"/>
    <s v="15-1310"/>
    <s v="MONITOR LCD LENOVO DE 17 + PARLANTES"/>
    <s v="2010"/>
    <s v="jun"/>
    <n v="208800"/>
    <n v="0"/>
    <s v="115-2018"/>
    <n v="79332590"/>
    <s v="JUAN HERNANDO LIZARAZO JARA"/>
    <x v="1"/>
  </r>
  <r>
    <n v="511"/>
    <n v="102342"/>
    <n v="5111900199"/>
    <s v="15-1313"/>
    <s v="MONITOR LCD LENOVO DE 17 + PARLANTES"/>
    <s v="2010"/>
    <s v="jun"/>
    <n v="208800"/>
    <n v="0"/>
    <s v="115/2018"/>
    <n v="79332590"/>
    <s v="JUAN HERNANDO LIZARAZO JARA"/>
    <x v="1"/>
  </r>
  <r>
    <n v="512"/>
    <n v="102347"/>
    <n v="5111900199"/>
    <s v="15-1318"/>
    <s v="MONITOR LCD LENOVO DE 17 + PARLANTES"/>
    <s v="2010"/>
    <s v="jun"/>
    <n v="208800"/>
    <n v="0"/>
    <s v="115-2018"/>
    <n v="79332590"/>
    <s v="JUAN HERNANDO LIZARAZO JARA"/>
    <x v="1"/>
  </r>
  <r>
    <n v="513"/>
    <n v="102348"/>
    <n v="5111900199"/>
    <s v="15-1319"/>
    <s v="MONITOR LCD LENOVO DE 17 + PARLANTES"/>
    <s v="2010"/>
    <s v="jun"/>
    <n v="208800"/>
    <n v="0"/>
    <s v="115/2018-159/2018"/>
    <n v="1024483506"/>
    <s v="CRISTIAN AREVALO GONZALEZ"/>
    <x v="0"/>
  </r>
  <r>
    <n v="514"/>
    <n v="102350"/>
    <n v="5111900199"/>
    <s v="15-1321"/>
    <s v="MONITOR LCD LENOVO DE 17 + PARLANTES"/>
    <s v="2010"/>
    <s v="jun"/>
    <n v="208800"/>
    <n v="0"/>
    <s v="115/2018"/>
    <n v="79332590"/>
    <s v="JUAN HERNANDO LIZARAZO JARA"/>
    <x v="1"/>
  </r>
  <r>
    <n v="515"/>
    <n v="102351"/>
    <n v="5111900199"/>
    <s v="15-1322"/>
    <s v="MONITOR LCD LENOVO DE 17 + PARLANTES"/>
    <s v="2010"/>
    <s v="jun"/>
    <n v="208800"/>
    <n v="0"/>
    <s v="115/2018"/>
    <n v="79332590"/>
    <s v="JUAN HERNANDO LIZARAZO JARA"/>
    <x v="1"/>
  </r>
  <r>
    <n v="516"/>
    <n v="102352"/>
    <n v="5111900199"/>
    <s v="15-1323"/>
    <s v="MONITOR LCD LENOVO DE 17 + PARLANTES"/>
    <s v="2010"/>
    <s v="jun"/>
    <n v="208800"/>
    <n v="0"/>
    <s v="115-2018"/>
    <n v="79332590"/>
    <s v="JUAN HERNANDO LIZARAZO JARA"/>
    <x v="1"/>
  </r>
  <r>
    <n v="517"/>
    <n v="102356"/>
    <n v="5111900199"/>
    <s v="15-1327"/>
    <s v="MONITOR LCD LENOVO DE 17 + PARLANTES"/>
    <s v="2010"/>
    <s v="jun"/>
    <n v="208800"/>
    <n v="0"/>
    <s v="115/2018"/>
    <n v="79332590"/>
    <s v="JUAN HERNANDO LIZARAZO JARA"/>
    <x v="1"/>
  </r>
  <r>
    <n v="518"/>
    <n v="102359"/>
    <n v="5111900199"/>
    <s v="15-1330"/>
    <s v="MONITOR LCD LENOVO DE 17 + PARLANTES"/>
    <s v="2010"/>
    <s v="jun"/>
    <n v="208800"/>
    <n v="0"/>
    <s v="115/2018"/>
    <n v="79332590"/>
    <s v="JUAN HERNANDO LIZARAZO JARA"/>
    <x v="1"/>
  </r>
  <r>
    <n v="519"/>
    <n v="102360"/>
    <n v="5111900199"/>
    <s v="15-1331"/>
    <s v="MONITOR LCD LENOVO DE 17 + PARLANTES"/>
    <s v="2010"/>
    <s v="jun"/>
    <n v="208800"/>
    <n v="0"/>
    <s v="115/2018"/>
    <n v="79332590"/>
    <s v="JUAN HERNANDO LIZARAZO JARA"/>
    <x v="1"/>
  </r>
  <r>
    <n v="520"/>
    <n v="102867"/>
    <n v="5111900199"/>
    <s v="15-2200"/>
    <s v="SCANNER LECTOR CODIGO DE BARRAS LS1203"/>
    <s v="2010"/>
    <s v="jun"/>
    <n v="220001"/>
    <s v="206/2018"/>
    <n v="0"/>
    <n v="79306337"/>
    <s v="JUAN CARLOS ALBA ALBARRACIN"/>
    <x v="0"/>
  </r>
  <r>
    <n v="521"/>
    <n v="102880"/>
    <n v="5111900199"/>
    <s v="15-2213"/>
    <s v="TELEVISOR LCD LG DE 32 HD"/>
    <s v="2010"/>
    <s v="jun"/>
    <n v="899000"/>
    <n v="0"/>
    <s v="030/2018-193/2019-204/2019"/>
    <n v="19375729"/>
    <s v="GIACOMMO SANTIAGO MACERANO"/>
    <x v="0"/>
  </r>
  <r>
    <n v="522"/>
    <n v="101213"/>
    <n v="5111900199"/>
    <s v="15-890"/>
    <s v="SILLA PLASTICA BLANCA SALSA"/>
    <s v="2010"/>
    <s v="nov"/>
    <n v="22000"/>
    <n v="0"/>
    <s v="222/2018"/>
    <n v="79332590"/>
    <s v="JUAN HERNANDO LIZARAZO JARA"/>
    <x v="1"/>
  </r>
  <r>
    <n v="523"/>
    <n v="101214"/>
    <n v="5111900199"/>
    <s v="15-891"/>
    <s v="SILLA PLASTICA BLANCA SALSA"/>
    <s v="2010"/>
    <s v="nov"/>
    <n v="22000"/>
    <n v="0"/>
    <s v="222/2018"/>
    <n v="79332590"/>
    <s v="JUAN HERNANDO LIZARAZO JARA"/>
    <x v="1"/>
  </r>
  <r>
    <n v="524"/>
    <n v="101215"/>
    <n v="5111900199"/>
    <s v="15-892"/>
    <s v="SILLA PLASTICA BLANCA SALSA"/>
    <s v="2010"/>
    <s v="nov"/>
    <n v="22000"/>
    <n v="0"/>
    <s v="222/2018"/>
    <n v="79332590"/>
    <s v="JUAN HERNANDO LIZARAZO JARA"/>
    <x v="1"/>
  </r>
  <r>
    <n v="525"/>
    <n v="101216"/>
    <n v="5111900199"/>
    <s v="15-893"/>
    <s v="SILLA PLASTICA BLANCA SALSA"/>
    <s v="2010"/>
    <s v="nov"/>
    <n v="22000"/>
    <n v="0"/>
    <s v="222/2018"/>
    <n v="79332590"/>
    <s v="JUAN HERNANDO LIZARAZO JARA"/>
    <x v="1"/>
  </r>
  <r>
    <n v="526"/>
    <n v="101217"/>
    <n v="5111900199"/>
    <s v="15-894"/>
    <s v="SILLA PLASTICA BLANCA SALSA"/>
    <s v="2010"/>
    <s v="nov"/>
    <n v="22000"/>
    <n v="0"/>
    <s v="222/2018"/>
    <n v="79332590"/>
    <s v="JUAN HERNANDO LIZARAZO JARA"/>
    <x v="1"/>
  </r>
  <r>
    <n v="527"/>
    <n v="101218"/>
    <n v="5111900199"/>
    <s v="15-895"/>
    <s v="SILLA PLASTICA BLANCA SALSA"/>
    <s v="2010"/>
    <s v="nov"/>
    <n v="22000"/>
    <n v="0"/>
    <s v="222/2018"/>
    <n v="79332590"/>
    <s v="JUAN HERNANDO LIZARAZO JARA"/>
    <x v="1"/>
  </r>
  <r>
    <n v="528"/>
    <n v="101219"/>
    <n v="5111900199"/>
    <s v="15-896"/>
    <s v="SILLA PLASTICA BLANCA SALSA"/>
    <s v="2010"/>
    <s v="nov"/>
    <n v="22000"/>
    <n v="0"/>
    <s v="222/2018"/>
    <n v="79332590"/>
    <s v="JUAN HERNANDO LIZARAZO JARA"/>
    <x v="1"/>
  </r>
  <r>
    <n v="529"/>
    <n v="101220"/>
    <n v="5111900199"/>
    <s v="15-897"/>
    <s v="SILLA PLASTICA BLANCA SALSA"/>
    <s v="2010"/>
    <s v="nov"/>
    <n v="22000"/>
    <n v="0"/>
    <s v="222/2018"/>
    <n v="79332590"/>
    <s v="JUAN HERNANDO LIZARAZO JARA"/>
    <x v="1"/>
  </r>
  <r>
    <n v="530"/>
    <n v="101221"/>
    <n v="5111900199"/>
    <s v="15-898"/>
    <s v="MESA PLASTICA BLANCA TAYRONA"/>
    <s v="2010"/>
    <s v="nov"/>
    <n v="61000"/>
    <n v="0"/>
    <s v="222/2018"/>
    <n v="79332590"/>
    <s v="JUAN HERNANDO LIZARAZO JARA"/>
    <x v="1"/>
  </r>
  <r>
    <n v="531"/>
    <n v="101222"/>
    <n v="5111900199"/>
    <s v="15-899"/>
    <s v="MESA PLASTICA BLANCA TAYRONA"/>
    <s v="2010"/>
    <s v="nov"/>
    <n v="61000"/>
    <n v="0"/>
    <s v="222/2018"/>
    <n v="79332590"/>
    <s v="JUAN HERNANDO LIZARAZO JARA"/>
    <x v="1"/>
  </r>
  <r>
    <n v="532"/>
    <n v="101185"/>
    <n v="5111900199"/>
    <s v="15-811"/>
    <s v="REGULADOR DE VOLTAJE DE 2000W / 2010"/>
    <s v="2010"/>
    <s v="oct"/>
    <n v="92800"/>
    <n v="0"/>
    <s v="022/2018-081/2019"/>
    <n v="79332590"/>
    <s v="JUAN HERNANDO LIZARAZO JARA"/>
    <x v="1"/>
  </r>
  <r>
    <n v="533"/>
    <n v="103070"/>
    <n v="5111900199"/>
    <s v="19-1354"/>
    <s v="KIT DE TIRO + MALACATE + LICUADORA/OBI 141"/>
    <s v="2010"/>
    <s v="oct"/>
    <n v="5909533.2999999998"/>
    <n v="0"/>
    <n v="0"/>
    <n v="79294129"/>
    <s v="HUGO CASTILLO SANTANA"/>
    <x v="0"/>
  </r>
  <r>
    <n v="534"/>
    <n v="103084"/>
    <n v="5111900199"/>
    <s v="19-1377"/>
    <s v="LICUADORA ESTROBOSCOPICA LED / OBI-197"/>
    <s v="2010"/>
    <s v="oct"/>
    <n v="797533.3"/>
    <n v="0"/>
    <s v="197/2019"/>
    <n v="79332590"/>
    <s v="JUAN HERNANDO LIZARAZO JARA"/>
    <x v="1"/>
  </r>
  <r>
    <n v="535"/>
    <n v="103085"/>
    <n v="5111900199"/>
    <s v="19-1378"/>
    <s v="LICUADORA ESTROBOSCOPICA LED / OBI-157"/>
    <s v="2010"/>
    <s v="oct"/>
    <n v="797533.3"/>
    <n v="0"/>
    <s v="197/2019"/>
    <n v="79332590"/>
    <s v="JUAN HERNANDO LIZARAZO JARA"/>
    <x v="1"/>
  </r>
  <r>
    <n v="536"/>
    <n v="103086"/>
    <n v="5111900199"/>
    <s v="19-1379"/>
    <s v="LICUADORA ESTROBOSCOPICA LED / OBI-137"/>
    <s v="2010"/>
    <s v="oct"/>
    <n v="797533.4"/>
    <n v="0"/>
    <s v="197/2019"/>
    <n v="79332590"/>
    <s v="JUAN HERNANDO LIZARAZO JARA"/>
    <x v="1"/>
  </r>
  <r>
    <n v="537"/>
    <n v="101511"/>
    <n v="5111900199"/>
    <s v="12-0010"/>
    <s v="ENGRASADORA NEUMATICA CON RARRETEL ARCO"/>
    <s v="2011"/>
    <s v="jul"/>
    <n v="4440000"/>
    <n v="0"/>
    <s v="259/2018-354/2019"/>
    <n v="79332590"/>
    <s v="JUAN HERNANDO LIZARAZO JARA"/>
    <x v="1"/>
  </r>
  <r>
    <n v="538"/>
    <n v="100311"/>
    <n v="5111900199"/>
    <s v="3334"/>
    <s v="EXTINTOR SATELITE DE 150 LBS TIPO ABC"/>
    <s v="2011"/>
    <s v="jun"/>
    <n v="780000"/>
    <n v="0"/>
    <s v="099/2018-191/2019"/>
    <n v="79294129"/>
    <s v="HUGO CASTILLO SANTANA"/>
    <x v="0"/>
  </r>
  <r>
    <n v="539"/>
    <n v="100316"/>
    <n v="5111900199"/>
    <s v="3339"/>
    <s v="EXTINTOR DE 20 LBS TIPO ABC"/>
    <s v="2011"/>
    <s v="jun"/>
    <n v="45000"/>
    <n v="0"/>
    <s v="101/2018"/>
    <n v="80251259"/>
    <s v="SERGIO JAVIER MEDINA MARTINEZ"/>
    <x v="0"/>
  </r>
  <r>
    <n v="540"/>
    <n v="100317"/>
    <n v="5111900199"/>
    <s v="3340"/>
    <s v="EXTINTOR DE 20 LBS TIPO ABC"/>
    <s v="2011"/>
    <s v="jun"/>
    <n v="45000"/>
    <n v="0"/>
    <s v="102/2018"/>
    <n v="1049624327"/>
    <s v="ELIANA PATRICIA CAYCEDO OCHOA"/>
    <x v="0"/>
  </r>
  <r>
    <n v="541"/>
    <n v="100318"/>
    <n v="5111900199"/>
    <s v="3341"/>
    <s v="EXTINTOR DE 20 LBS TIPO ABC"/>
    <s v="2011"/>
    <s v="jun"/>
    <n v="45000"/>
    <n v="0"/>
    <s v="102/2018"/>
    <n v="1049624327"/>
    <s v="ELIANA PATRICIA CAYCEDO OCHOA"/>
    <x v="0"/>
  </r>
  <r>
    <n v="542"/>
    <n v="100319"/>
    <n v="5111900199"/>
    <s v="3342"/>
    <s v="EXTINTOR DE 20 LBS TIPO ABC"/>
    <s v="2011"/>
    <s v="jun"/>
    <n v="45000"/>
    <n v="0"/>
    <s v="102/2018"/>
    <n v="1049624327"/>
    <s v="ELIANA PATRICIA CAYCEDO OCHOA"/>
    <x v="0"/>
  </r>
  <r>
    <n v="543"/>
    <n v="100320"/>
    <n v="5111900199"/>
    <s v="3343"/>
    <s v="EXTINTOR DE 20 LBS TIPO ABC"/>
    <s v="2011"/>
    <s v="jun"/>
    <n v="45000"/>
    <n v="0"/>
    <s v="102/2018"/>
    <n v="1049624327"/>
    <s v="ELIANA PATRICIA CAYCEDO OCHOA"/>
    <x v="0"/>
  </r>
  <r>
    <n v="544"/>
    <n v="100321"/>
    <n v="5111900199"/>
    <s v="3344"/>
    <s v="EXTINTOR DE 20 LBS TIPO ABC"/>
    <s v="2011"/>
    <s v="jun"/>
    <n v="45000"/>
    <n v="0"/>
    <s v="102/2018"/>
    <n v="1049624327"/>
    <s v="ELIANA PATRICIA CAYCEDO OCHOA"/>
    <x v="0"/>
  </r>
  <r>
    <n v="545"/>
    <n v="100322"/>
    <n v="5111900199"/>
    <s v="3345"/>
    <s v="EXTINTOR DE 20 LBS TIPO ABC"/>
    <s v="2011"/>
    <s v="jun"/>
    <n v="45000"/>
    <n v="0"/>
    <s v="102/2018"/>
    <n v="1049624327"/>
    <s v="ELIANA PATRICIA CAYCEDO OCHOA"/>
    <x v="0"/>
  </r>
  <r>
    <n v="546"/>
    <n v="100323"/>
    <n v="5111900199"/>
    <s v="3346"/>
    <s v="EXTINTOR DE 20 LBS TIPO ABC"/>
    <s v="2011"/>
    <s v="jun"/>
    <n v="45000"/>
    <n v="0"/>
    <s v="102/2018"/>
    <n v="1049624327"/>
    <s v="ELIANA PATRICIA CAYCEDO OCHOA"/>
    <x v="0"/>
  </r>
  <r>
    <n v="547"/>
    <n v="100324"/>
    <n v="5111900199"/>
    <s v="3347"/>
    <s v="EXTINTOR DE 15 LBS DE CO2"/>
    <s v="2011"/>
    <s v="jun"/>
    <n v="545000"/>
    <n v="0"/>
    <s v="057/2019"/>
    <n v="1049624327"/>
    <s v="ELIANA PATRICIA CAYCEDO OCHOA"/>
    <x v="0"/>
  </r>
  <r>
    <n v="548"/>
    <n v="100325"/>
    <n v="5111900199"/>
    <s v="3348"/>
    <s v="EXTINTOR DE 15 LBS DE CO2"/>
    <s v="2011"/>
    <s v="jun"/>
    <n v="545000"/>
    <n v="0"/>
    <s v="057/2019"/>
    <n v="1049624327"/>
    <s v="ELIANA PATRICIA CAYCEDO OCHOA"/>
    <x v="0"/>
  </r>
  <r>
    <n v="549"/>
    <n v="100326"/>
    <n v="5111900199"/>
    <s v="3349"/>
    <s v="EXTINTOR DE 15 LBS DE CO2"/>
    <s v="2011"/>
    <s v="jun"/>
    <n v="545000"/>
    <n v="0"/>
    <s v="057/2019"/>
    <n v="1049624327"/>
    <s v="ELIANA PATRICIA CAYCEDO OCHOA"/>
    <x v="0"/>
  </r>
  <r>
    <n v="550"/>
    <n v="100327"/>
    <n v="5111900199"/>
    <s v="3350"/>
    <s v="EXTINTOR DE 15 LBS DE CO2"/>
    <s v="2011"/>
    <s v="jun"/>
    <n v="545000"/>
    <n v="0"/>
    <s v="057/2019"/>
    <n v="1049624327"/>
    <s v="ELIANA PATRICIA CAYCEDO OCHOA"/>
    <x v="0"/>
  </r>
  <r>
    <n v="551"/>
    <n v="100328"/>
    <n v="5111900199"/>
    <s v="3351"/>
    <s v="EXTINTOR DE 15 LBS DE CO2"/>
    <s v="2011"/>
    <s v="jun"/>
    <n v="545000"/>
    <n v="0"/>
    <s v="057/2019"/>
    <n v="1049624327"/>
    <s v="ELIANA PATRICIA CAYCEDO OCHOA"/>
    <x v="0"/>
  </r>
  <r>
    <n v="552"/>
    <n v="100329"/>
    <n v="5111900199"/>
    <s v="3352"/>
    <s v="EXTINTOR DE 15 LBS DE CO2"/>
    <s v="2011"/>
    <s v="jun"/>
    <n v="545000"/>
    <n v="0"/>
    <s v="057/2019"/>
    <n v="1049624327"/>
    <s v="ELIANA PATRICIA CAYCEDO OCHOA"/>
    <x v="0"/>
  </r>
  <r>
    <n v="553"/>
    <n v="100907"/>
    <n v="5111900199"/>
    <s v="12-701"/>
    <s v="MEGAFONO HI POWER MAGAPHONE / 2011"/>
    <s v="2011"/>
    <s v="may"/>
    <n v="533000"/>
    <n v="0"/>
    <s v="115/2018"/>
    <n v="79332590"/>
    <s v="JUAN HERNANDO LIZARAZO JARA"/>
    <x v="1"/>
  </r>
  <r>
    <n v="554"/>
    <n v="103209"/>
    <n v="5111900199"/>
    <s v="205625"/>
    <s v="TECLADO IBM MOVILIDAD S:13205625"/>
    <s v="2012"/>
    <s v="abr"/>
    <n v="5000"/>
    <n v="0"/>
    <s v="147/2018"/>
    <n v="1012319470"/>
    <s v="CARLOS FERNANDO GARZON"/>
    <x v="0"/>
  </r>
  <r>
    <n v="555"/>
    <n v="102098"/>
    <n v="5111900199"/>
    <s v="12-4171"/>
    <s v="MONITOR IBM MOVILIDAD S:V158328"/>
    <s v="2012"/>
    <s v="abr"/>
    <n v="32500"/>
    <n v="0"/>
    <s v="014/2018-036/2019"/>
    <n v="79332590"/>
    <s v="JUAN HERNANDO LIZARAZO JARA"/>
    <x v="1"/>
  </r>
  <r>
    <n v="556"/>
    <n v="101892"/>
    <n v="5111900199"/>
    <s v="12-1212"/>
    <s v="PLANTA ELECTRICA A GASOLINA MOD:4200 HONDA /S"/>
    <s v="2012"/>
    <s v="abr"/>
    <n v="2227058.7599999998"/>
    <n v="0"/>
    <s v="265/2018"/>
    <n v="79235189"/>
    <s v="JOAQUIN JEREZ CASAS"/>
    <x v="0"/>
  </r>
  <r>
    <n v="557"/>
    <n v="104687"/>
    <n v="5111900199"/>
    <s v="2100251"/>
    <s v="IMPRESORA KYOCERA FS-1135"/>
    <s v="2012"/>
    <s v="dic"/>
    <n v="1701720"/>
    <n v="0"/>
    <s v="256/2018-230/2019"/>
    <n v="79332590"/>
    <s v="JUAN HERNANDO LIZARAZO JARA"/>
    <x v="1"/>
  </r>
  <r>
    <n v="558"/>
    <n v="104734"/>
    <n v="5111900199"/>
    <s v="3050665"/>
    <s v="TELEFONO CELULAR SAMSUNG NIAGARA"/>
    <s v="2012"/>
    <s v="dic"/>
    <n v="241900"/>
    <n v="0"/>
    <s v="240/2018"/>
    <n v="79040260"/>
    <s v="HERNANDO SUAREZ ROZO "/>
    <x v="0"/>
  </r>
  <r>
    <n v="559"/>
    <n v="104730"/>
    <n v="5111900199"/>
    <s v="6412227"/>
    <s v="TELEFONO CELULAR SAMSUNG NIAGARA"/>
    <s v="2012"/>
    <s v="dic"/>
    <n v="241900"/>
    <n v="0"/>
    <s v="240/2018"/>
    <n v="79040260"/>
    <s v="HERNANDO SUAREZ ROZO "/>
    <x v="0"/>
  </r>
  <r>
    <n v="560"/>
    <n v="105320"/>
    <n v="5111900199"/>
    <s v="23713D8"/>
    <s v="CPU H.P. ELITE 6300"/>
    <s v="2012"/>
    <s v="dic"/>
    <n v="1670000"/>
    <n v="0"/>
    <s v="115/2018"/>
    <n v="79332590"/>
    <s v="JUAN HERNANDO LIZARAZO JARA"/>
    <x v="1"/>
  </r>
  <r>
    <n v="561"/>
    <n v="105319"/>
    <n v="5111900199"/>
    <s v="23713DH"/>
    <s v="CPU H.P. ELITE 6300"/>
    <s v="2012"/>
    <s v="dic"/>
    <n v="1670000"/>
    <n v="0"/>
    <s v="115/2018"/>
    <n v="79332590"/>
    <s v="JUAN HERNANDO LIZARAZO JARA"/>
    <x v="1"/>
  </r>
  <r>
    <n v="562"/>
    <n v="105316"/>
    <n v="5111900199"/>
    <s v="240QH4X"/>
    <s v="MONITOR H.P. PRO 4300"/>
    <s v="2012"/>
    <s v="dic"/>
    <n v="240000"/>
    <n v="0"/>
    <s v="004/2018-065/2019-315/2019-360/2019"/>
    <n v="80217720"/>
    <s v="FREDY ELIECER VELASQUEZ AMORTEGUI"/>
    <x v="0"/>
  </r>
  <r>
    <n v="563"/>
    <n v="105315"/>
    <n v="5111900199"/>
    <s v="240QH4Z"/>
    <s v="MONITOR H.P. PRO 4300"/>
    <s v="2012"/>
    <s v="dic"/>
    <n v="240000"/>
    <n v="0"/>
    <s v="022/2018-115/2018-306/2019"/>
    <n v="52297070"/>
    <s v="CATHERINE MANCERA"/>
    <x v="0"/>
  </r>
  <r>
    <n v="564"/>
    <n v="105314"/>
    <n v="5111900199"/>
    <s v="240QH50"/>
    <s v="MONITOR H.P. PRO 4300"/>
    <s v="2012"/>
    <s v="dic"/>
    <n v="240000"/>
    <n v="0"/>
    <s v="038/2018-121/2018-298/2019"/>
    <n v="1020801550"/>
    <s v="JESICA ARDILA"/>
    <x v="0"/>
  </r>
  <r>
    <n v="565"/>
    <n v="105313"/>
    <n v="5111900199"/>
    <s v="240QH51"/>
    <s v="MONITOR H.P. PRO 4300"/>
    <s v="2012"/>
    <s v="dic"/>
    <n v="240000"/>
    <n v="0"/>
    <s v="162/2018-115/2018-103/2019"/>
    <n v="80354621"/>
    <s v="SATURNINO RINCON BELTRAN"/>
    <x v="0"/>
  </r>
  <r>
    <n v="566"/>
    <n v="105312"/>
    <n v="5111900199"/>
    <s v="240QH52"/>
    <s v="MONITOR H.P. PRO 4300"/>
    <s v="2012"/>
    <s v="dic"/>
    <n v="240000"/>
    <n v="0"/>
    <s v="036/2018-303/2019"/>
    <n v="12541880"/>
    <s v="EDUARDO DANIEL SANCHEZ "/>
    <x v="0"/>
  </r>
  <r>
    <n v="567"/>
    <n v="105311"/>
    <n v="5111900199"/>
    <s v="240QH54"/>
    <s v="MONITOR H.P. PRO 4300"/>
    <s v="2012"/>
    <s v="dic"/>
    <n v="240000"/>
    <n v="0"/>
    <s v="164/2018-003/2019-110/2019-280/2019"/>
    <n v="79332590"/>
    <s v="JUAN HERNADO LIZARAZO JARA"/>
    <x v="0"/>
  </r>
  <r>
    <n v="568"/>
    <n v="105310"/>
    <n v="5111900199"/>
    <s v="240QH55"/>
    <s v="MONITOR H.P. PRO 4300"/>
    <s v="2012"/>
    <s v="dic"/>
    <n v="240000"/>
    <n v="0"/>
    <s v="005/2018-258/2018"/>
    <n v="52703963"/>
    <s v="DIANA PAOLA MUÑOZ GARCIA"/>
    <x v="0"/>
  </r>
  <r>
    <n v="569"/>
    <n v="105309"/>
    <n v="5111900199"/>
    <s v="240QH57"/>
    <s v="MONITOR H.P. PRO 4300"/>
    <s v="2012"/>
    <s v="dic"/>
    <n v="240000"/>
    <n v="0"/>
    <s v="071/2018-132/2018-002/2019-302/2019"/>
    <n v="1022351133"/>
    <s v="EDWIN JULIAN CRIZ"/>
    <x v="0"/>
  </r>
  <r>
    <n v="570"/>
    <n v="105308"/>
    <n v="5111900199"/>
    <s v="240QH58"/>
    <s v="MONITOR H.P. PRO 4300"/>
    <s v="2012"/>
    <s v="dic"/>
    <n v="240000"/>
    <n v="0"/>
    <s v="065/2018-300/2019-300/2019"/>
    <n v="1015423059"/>
    <s v="CRISTIAN CAMILO MONTAÑA"/>
    <x v="0"/>
  </r>
  <r>
    <n v="571"/>
    <n v="105307"/>
    <n v="5111900199"/>
    <s v="240QHCV"/>
    <s v="MONITOR H.P. PRO 4300"/>
    <s v="2012"/>
    <s v="dic"/>
    <n v="240000"/>
    <n v="0"/>
    <s v="052/2018-072/2019-286/2019"/>
    <n v="79967424"/>
    <s v="FREDY LEONARGO GOMEZ ROCHA"/>
    <x v="0"/>
  </r>
  <r>
    <n v="572"/>
    <n v="105306"/>
    <n v="5111900199"/>
    <s v="240QHF2"/>
    <s v="MONITOR H.P. PRO 4300"/>
    <s v="2012"/>
    <s v="dic"/>
    <n v="240000"/>
    <n v="0"/>
    <s v="013/2018-145/20183063/2019-294/2019"/>
    <n v="80224210"/>
    <s v="DEYBIS EDUARDO RIOS0"/>
    <x v="0"/>
  </r>
  <r>
    <n v="573"/>
    <n v="105297"/>
    <n v="5111900199"/>
    <s v="240QHQ6"/>
    <s v="MONITOR H.P. PRO 4300"/>
    <s v="2012"/>
    <s v="dic"/>
    <n v="240000"/>
    <n v="0"/>
    <s v="063/2018-134/2018-100/2019"/>
    <n v="79332590"/>
    <s v="JUAN HERNANDO LIZARAZO JARA"/>
    <x v="1"/>
  </r>
  <r>
    <n v="574"/>
    <n v="105295"/>
    <n v="5111900199"/>
    <s v="240QHWL"/>
    <s v="MONITOR H.P. PRO 4300"/>
    <s v="2012"/>
    <s v="dic"/>
    <n v="240000"/>
    <n v="0"/>
    <s v="018/2018-312/2019"/>
    <n v="80472711"/>
    <s v="NELSON EDUARDO DUITAMA DAZA"/>
    <x v="0"/>
  </r>
  <r>
    <n v="575"/>
    <n v="105294"/>
    <n v="5111900199"/>
    <s v="240QHWR"/>
    <s v="MONITOR H.P. PRO 4300"/>
    <s v="2012"/>
    <s v="dic"/>
    <n v="240000"/>
    <n v="0"/>
    <s v="043/2018-285/2019"/>
    <n v="79294129"/>
    <s v="HUGO CASTILLO SANTANA"/>
    <x v="0"/>
  </r>
  <r>
    <n v="576"/>
    <n v="105293"/>
    <n v="5111900199"/>
    <s v="240QHXZ"/>
    <s v="MONITOR H.P. PRO 4300"/>
    <s v="2012"/>
    <s v="dic"/>
    <n v="240000"/>
    <n v="0"/>
    <s v="039/2018-291/2019"/>
    <n v="1070944229"/>
    <s v="JOSE LUIS FRADE"/>
    <x v="0"/>
  </r>
  <r>
    <n v="577"/>
    <n v="105292"/>
    <n v="5111900199"/>
    <s v="240QHY0"/>
    <s v="MONITOR H.P. PRO 4300"/>
    <s v="2012"/>
    <s v="dic"/>
    <n v="240000"/>
    <n v="0"/>
    <s v="033/2018-307/2019-361/2019"/>
    <n v="79332590"/>
    <s v="JUAN HERNANDO LIZARAZO JARA"/>
    <x v="0"/>
  </r>
  <r>
    <n v="578"/>
    <n v="105291"/>
    <n v="5111900199"/>
    <s v="240QHY1"/>
    <s v="MONITOR H.P. PRO 4300"/>
    <s v="2012"/>
    <s v="dic"/>
    <n v="240000"/>
    <n v="0"/>
    <s v="135/2018-124/2019-326/2019"/>
    <n v="79332590"/>
    <s v="JUAN HERNANDO LIZARAZO JARA"/>
    <x v="1"/>
  </r>
  <r>
    <n v="579"/>
    <n v="105290"/>
    <n v="5111900199"/>
    <s v="240QHY2"/>
    <s v="MONITOR H.P. PRO 4300"/>
    <s v="2012"/>
    <s v="dic"/>
    <n v="240000"/>
    <n v="0"/>
    <s v="027/2018-069/2019-251/2019-318/2019"/>
    <n v="19153707"/>
    <s v="RAFAEL PEREZ VERDUGO"/>
    <x v="0"/>
  </r>
  <r>
    <n v="580"/>
    <n v="105289"/>
    <n v="5111900199"/>
    <s v="240QHY4"/>
    <s v="MONITOR H.P. PRO 4300"/>
    <s v="2012"/>
    <s v="dic"/>
    <n v="240000"/>
    <n v="0"/>
    <s v="115/2018"/>
    <n v="79332590"/>
    <s v="JUAN HERNANDO LIZARAZO JARA"/>
    <x v="1"/>
  </r>
  <r>
    <n v="581"/>
    <n v="105288"/>
    <n v="5111900199"/>
    <s v="240QHY5"/>
    <s v="MONITOR H.P. PRO 4300"/>
    <s v="2012"/>
    <s v="dic"/>
    <n v="240000"/>
    <n v="0"/>
    <s v="115/2018"/>
    <n v="79332590"/>
    <s v="JUAN HERNANDO LIZARAZO JARA"/>
    <x v="1"/>
  </r>
  <r>
    <n v="582"/>
    <n v="105286"/>
    <n v="5111900199"/>
    <s v="240QHY7"/>
    <s v="MONITOR H.P. PRO 4300"/>
    <s v="2012"/>
    <s v="dic"/>
    <n v="240000"/>
    <s v="ACTA SOBRANTE OCTUBRE"/>
    <s v="301/2018"/>
    <n v="1049638144"/>
    <s v="ANGIE CATALINA CESPEDES"/>
    <x v="0"/>
  </r>
  <r>
    <n v="583"/>
    <n v="105282"/>
    <n v="5111900199"/>
    <s v="240QHYJ"/>
    <s v="MONITOR H.P. PRO 4300"/>
    <s v="2012"/>
    <s v="dic"/>
    <n v="240000"/>
    <n v="0"/>
    <s v="146/2018-088/2019-295/2019"/>
    <n v="1023884432"/>
    <s v="CRISTIAN FABIAN MUÑOZ"/>
    <x v="0"/>
  </r>
  <r>
    <n v="584"/>
    <n v="105281"/>
    <n v="5111900199"/>
    <s v="240QHYK"/>
    <s v="MONITOR H.P. PRO 4300"/>
    <s v="2012"/>
    <s v="dic"/>
    <n v="240000"/>
    <n v="0"/>
    <s v="054/2018-087/2019-323/2019"/>
    <n v="1033800934"/>
    <s v="HEIDY VIVIANA GOMEZ"/>
    <x v="0"/>
  </r>
  <r>
    <n v="585"/>
    <n v="105280"/>
    <n v="5111900199"/>
    <s v="240QHYL"/>
    <s v="MONITOR H.P. PRO 4300"/>
    <s v="2012"/>
    <s v="dic"/>
    <n v="240000"/>
    <n v="0"/>
    <s v="046/2018"/>
    <n v="1018426268"/>
    <s v="ADRIANA MARCELA CANTOR ÁVILA"/>
    <x v="0"/>
  </r>
  <r>
    <n v="586"/>
    <n v="105279"/>
    <n v="5111900199"/>
    <s v="240QHYQ"/>
    <s v="MONITOR H.P. PRO 4300"/>
    <s v="2012"/>
    <s v="dic"/>
    <n v="240000"/>
    <n v="0"/>
    <s v="050/2018"/>
    <n v="52967523"/>
    <s v="LAURA STELLA VALERO CRUZ"/>
    <x v="0"/>
  </r>
  <r>
    <n v="587"/>
    <n v="105278"/>
    <n v="5111900199"/>
    <s v="240QJ45"/>
    <s v="MONITOR H.P. PRO 4300"/>
    <s v="2012"/>
    <s v="dic"/>
    <n v="240000"/>
    <n v="0"/>
    <s v="068/2018-258/2018"/>
    <n v="52703963"/>
    <s v="DIANA PAOLA MUÑOZ GARCIA"/>
    <x v="0"/>
  </r>
  <r>
    <n v="588"/>
    <n v="105277"/>
    <n v="5111900199"/>
    <s v="240QJ46"/>
    <s v="MONITOR H.P. PRO 4300"/>
    <s v="2012"/>
    <s v="dic"/>
    <n v="240000"/>
    <n v="0"/>
    <s v="064/2018-226/2019-288/2019"/>
    <n v="80217720"/>
    <s v="FREDY ELIECER VELASQUEZ AMORTEGUI"/>
    <x v="0"/>
  </r>
  <r>
    <n v="589"/>
    <n v="105276"/>
    <n v="5111900199"/>
    <s v="240QJ46A"/>
    <s v="MONITOR H.P. PRO 4300"/>
    <s v="2012"/>
    <s v="dic"/>
    <n v="240000"/>
    <n v="0"/>
    <s v="072/2018"/>
    <n v="79332590"/>
    <s v="JUAN HERNANDO LIZARAZO JARA"/>
    <x v="1"/>
  </r>
  <r>
    <n v="590"/>
    <n v="105275"/>
    <n v="5111900199"/>
    <s v="240QJ47"/>
    <s v="MONITOR H.P. PRO 4300"/>
    <s v="2012"/>
    <s v="dic"/>
    <n v="240000"/>
    <n v="0"/>
    <s v="029/2018"/>
    <n v="7164647"/>
    <s v="MANUEL ALFONSO AVILA QUINTANA"/>
    <x v="0"/>
  </r>
  <r>
    <n v="591"/>
    <n v="105273"/>
    <n v="5111900199"/>
    <s v="240QJ49"/>
    <s v="MONITOR H.P. PRO 4300"/>
    <s v="2012"/>
    <s v="dic"/>
    <n v="240000"/>
    <n v="0"/>
    <s v="016/2018"/>
    <n v="79565547"/>
    <s v="ALEXANDER BECERRA SANDOVAL"/>
    <x v="0"/>
  </r>
  <r>
    <n v="592"/>
    <n v="105272"/>
    <n v="5111900199"/>
    <s v="240QJ4B"/>
    <s v="MONITOR H.P. PRO 4300"/>
    <s v="2012"/>
    <s v="dic"/>
    <n v="240000"/>
    <n v="0"/>
    <s v="057/2018-056/2019-066/2019-309/2019"/>
    <n v="1018463407"/>
    <s v="OSCAR BURITICA"/>
    <x v="0"/>
  </r>
  <r>
    <n v="593"/>
    <n v="105269"/>
    <n v="5111900199"/>
    <s v="240QJ4F"/>
    <s v="MONITOR H.P. PRO 4300"/>
    <s v="2012"/>
    <s v="dic"/>
    <n v="240000"/>
    <n v="0"/>
    <s v="004/2019-297/2019-344/2019"/>
    <n v="79332590"/>
    <s v="JUAN HERNANDO LIZARAZO JARA"/>
    <x v="1"/>
  </r>
  <r>
    <n v="594"/>
    <n v="105266"/>
    <n v="5111900199"/>
    <s v="240QJ4K"/>
    <s v="MONITOR H.P. PRO 4300"/>
    <s v="2012"/>
    <s v="dic"/>
    <n v="240000"/>
    <n v="0"/>
    <s v="144/2018"/>
    <n v="4580145"/>
    <s v="IVAN PEREZ SIERRA"/>
    <x v="0"/>
  </r>
  <r>
    <n v="595"/>
    <n v="105265"/>
    <n v="5111900199"/>
    <s v="240QJBC"/>
    <s v="MONITOR H.P. PRO 4300"/>
    <s v="2012"/>
    <s v="dic"/>
    <n v="240000"/>
    <n v="0"/>
    <s v="034/2018"/>
    <n v="79565547"/>
    <s v="ALEXANDER BECERRA SANDOVAL"/>
    <x v="0"/>
  </r>
  <r>
    <n v="596"/>
    <n v="105264"/>
    <n v="5111900199"/>
    <s v="240QJBD"/>
    <s v="MONITOR H.P. PRO 4300"/>
    <s v="2012"/>
    <s v="dic"/>
    <n v="240000"/>
    <n v="0"/>
    <s v="115/2018"/>
    <n v="79332590"/>
    <s v="JUAN HERNANDO LIZARAZO JARA"/>
    <x v="1"/>
  </r>
  <r>
    <n v="597"/>
    <n v="105263"/>
    <n v="5111900199"/>
    <s v="240QJBF"/>
    <s v="MONITOR H.P. PRO 4300"/>
    <s v="2012"/>
    <s v="dic"/>
    <n v="240000"/>
    <n v="0"/>
    <s v="115/2018"/>
    <n v="79332590"/>
    <s v="JUAN HERNANDO LIZARAZO JARA"/>
    <x v="1"/>
  </r>
  <r>
    <n v="598"/>
    <n v="105262"/>
    <n v="5111900199"/>
    <s v="240QJBG"/>
    <s v="MONITOR H.P. PRO 4300"/>
    <s v="2012"/>
    <s v="dic"/>
    <n v="240000"/>
    <n v="0"/>
    <s v="115/2018-325/2019"/>
    <n v="531343653"/>
    <s v="SANDRA GURIERREZ"/>
    <x v="0"/>
  </r>
  <r>
    <n v="599"/>
    <n v="105261"/>
    <n v="5111900199"/>
    <s v="240QJBH"/>
    <s v="MONITOR H.P. PRO 4300"/>
    <s v="2012"/>
    <s v="dic"/>
    <n v="240000"/>
    <n v="0"/>
    <s v="115/2018"/>
    <n v="79332590"/>
    <s v="JUAN HERNANDO LIZARAZO JARA"/>
    <x v="1"/>
  </r>
  <r>
    <n v="600"/>
    <n v="105260"/>
    <n v="5111900199"/>
    <s v="240QJBK"/>
    <s v="MONITOR H.P. PRO 4300"/>
    <s v="2012"/>
    <s v="dic"/>
    <n v="240000"/>
    <n v="0"/>
    <s v="028/2018-082/2019"/>
    <n v="7725793"/>
    <s v="CESAR PINTO"/>
    <x v="0"/>
  </r>
  <r>
    <n v="601"/>
    <n v="105259"/>
    <n v="5111900199"/>
    <s v="240QJBL"/>
    <s v="MONITOR H.P. PRO 4300"/>
    <s v="2012"/>
    <s v="dic"/>
    <n v="240000"/>
    <n v="0"/>
    <s v="041/2018-119/2018-077/2019"/>
    <n v="80217720"/>
    <s v="FREDY ELIECER VELASQUEZ AMORTEGUI"/>
    <x v="0"/>
  </r>
  <r>
    <n v="602"/>
    <n v="105258"/>
    <n v="5111900199"/>
    <s v="240QJBM"/>
    <s v="MONITOR H.P. PRO 4300"/>
    <s v="2012"/>
    <s v="dic"/>
    <n v="240000"/>
    <n v="0"/>
    <s v="115/2018-319/2019"/>
    <n v="79332590"/>
    <s v="JUAN HERNANDO LIZARAZO JARA"/>
    <x v="1"/>
  </r>
  <r>
    <n v="603"/>
    <n v="105257"/>
    <n v="5111900199"/>
    <s v="240QJBP"/>
    <s v="MONITOR H.P. PRO 4300"/>
    <s v="2012"/>
    <s v="dic"/>
    <n v="240000"/>
    <n v="0"/>
    <s v="115/2018"/>
    <n v="79332590"/>
    <s v="JUAN HERNANDO LIZARAZO JARA"/>
    <x v="1"/>
  </r>
  <r>
    <n v="604"/>
    <n v="105256"/>
    <n v="5111900199"/>
    <s v="240QJBV"/>
    <s v="MONITOR H.P. PRO 4300"/>
    <s v="2012"/>
    <s v="dic"/>
    <n v="240000"/>
    <n v="0"/>
    <s v="025/2018-293/2019-330/2019"/>
    <n v="1014272111"/>
    <s v="LAURA HUERTAS"/>
    <x v="0"/>
  </r>
  <r>
    <n v="605"/>
    <n v="105255"/>
    <n v="5111900199"/>
    <s v="240QJBZ"/>
    <s v="MONITOR H.P. PRO 4300"/>
    <s v="2012"/>
    <s v="dic"/>
    <n v="240000"/>
    <n v="0"/>
    <s v="068/2019"/>
    <n v="73578272"/>
    <s v="JOSE GABRIEL GUERRA ALMENDRALES"/>
    <x v="0"/>
  </r>
  <r>
    <n v="606"/>
    <n v="105253"/>
    <n v="5111900199"/>
    <s v="240QJG3"/>
    <s v="MONITOR H.P. PRO 4300"/>
    <s v="2012"/>
    <s v="dic"/>
    <n v="240000"/>
    <n v="0"/>
    <s v="031/2018-078/2019"/>
    <n v="7309357"/>
    <s v="ALFONSO ESCOBAR"/>
    <x v="0"/>
  </r>
  <r>
    <n v="607"/>
    <n v="105251"/>
    <n v="5111900199"/>
    <s v="240QJHC"/>
    <s v="MONITOR H.P. PRO 4300"/>
    <s v="2012"/>
    <s v="dic"/>
    <n v="240000"/>
    <n v="0"/>
    <s v="035/2018-064/2019-284/2019"/>
    <n v="83251875"/>
    <s v="JHON MENDEZ"/>
    <x v="0"/>
  </r>
  <r>
    <n v="608"/>
    <n v="105248"/>
    <n v="5111900199"/>
    <s v="240QJHL"/>
    <s v="MONITOR H.P. PRO 4300"/>
    <s v="2012"/>
    <s v="dic"/>
    <n v="240000"/>
    <n v="0"/>
    <s v="115/2018-132/2018-002/2019"/>
    <n v="79332590"/>
    <s v="JUAN HERNANDO LIZARAZO JARA"/>
    <x v="1"/>
  </r>
  <r>
    <n v="609"/>
    <n v="105246"/>
    <n v="5111900199"/>
    <s v="240QJHQ"/>
    <s v="MONITOR H.P. PRO 4300"/>
    <s v="2012"/>
    <s v="dic"/>
    <n v="240000"/>
    <n v="0"/>
    <s v="089/2019-283/2019"/>
    <n v="79661655"/>
    <s v="JHON ALEXANDER BEDOYA DELGADO"/>
    <x v="0"/>
  </r>
  <r>
    <n v="610"/>
    <n v="105244"/>
    <n v="5111900199"/>
    <s v="240QJJ5"/>
    <s v="MONITOR H.P. PRO 4300"/>
    <s v="2012"/>
    <s v="dic"/>
    <n v="240000"/>
    <n v="0"/>
    <s v="060/2018-335/2019"/>
    <n v="5946312"/>
    <s v="ALBERTO ARIAS"/>
    <x v="0"/>
  </r>
  <r>
    <n v="611"/>
    <n v="105243"/>
    <n v="5111900199"/>
    <s v="240QJJ6"/>
    <s v="MONITOR H.P. PRO 4300"/>
    <s v="2012"/>
    <s v="dic"/>
    <n v="240000"/>
    <n v="0"/>
    <s v="118/2018-115/2018"/>
    <n v="7186658"/>
    <s v="LEONARDO GONZALEZ HERNANDEZ"/>
    <x v="0"/>
  </r>
  <r>
    <n v="612"/>
    <n v="105241"/>
    <n v="5111900199"/>
    <s v="240QJJ8"/>
    <s v="MONITOR H.P. PRO 4300"/>
    <s v="2012"/>
    <s v="dic"/>
    <n v="240000"/>
    <n v="0"/>
    <s v="051/2018-287/2019-329/2019"/>
    <n v="79332590"/>
    <s v="JUAN HERNANDO LIZARAZO JARA"/>
    <x v="1"/>
  </r>
  <r>
    <n v="613"/>
    <n v="105240"/>
    <n v="5111900199"/>
    <s v="240QJJ9"/>
    <s v="MONITOR H.P. PRO 4300"/>
    <s v="2012"/>
    <s v="dic"/>
    <n v="240000"/>
    <n v="0"/>
    <s v="067/2019"/>
    <n v="73578272"/>
    <s v="JOSE GABRIEL GUERRA ALMENDRALES"/>
    <x v="0"/>
  </r>
  <r>
    <n v="614"/>
    <n v="105234"/>
    <n v="5111900199"/>
    <s v="240QK33"/>
    <s v="MONITOR H.P. PRO 4300"/>
    <s v="2012"/>
    <s v="dic"/>
    <n v="240000"/>
    <n v="0"/>
    <s v="048/2018-132/2018-288/2019"/>
    <n v="80217720"/>
    <s v="FREDY ELIECER VELASQUEZ AMORTEGUI"/>
    <x v="0"/>
  </r>
  <r>
    <n v="615"/>
    <n v="105231"/>
    <n v="5111900199"/>
    <s v="240QK37"/>
    <s v="MONITOR H.P. PRO 4300"/>
    <s v="2012"/>
    <s v="dic"/>
    <n v="240000"/>
    <n v="0"/>
    <s v="147/2018"/>
    <n v="1012319470"/>
    <s v="CARLOS FERNANDO GARZON"/>
    <x v="0"/>
  </r>
  <r>
    <n v="616"/>
    <n v="105230"/>
    <n v="5111900199"/>
    <s v="240QK38"/>
    <s v="MONITOR H.P. PRO 4300"/>
    <s v="2012"/>
    <s v="dic"/>
    <n v="240000"/>
    <n v="0"/>
    <s v="070/2018-343/2019"/>
    <n v="79332590"/>
    <s v="JUAN HERNANDO LIZARAZO JARA"/>
    <x v="1"/>
  </r>
  <r>
    <n v="617"/>
    <n v="105229"/>
    <n v="5111900199"/>
    <s v="240QK39"/>
    <s v="MONITOR H.P. PRO 4300"/>
    <s v="2012"/>
    <s v="dic"/>
    <n v="240000"/>
    <n v="0"/>
    <s v="115/2018-132/2018-002/2019-190/2019"/>
    <n v="19164827"/>
    <s v="JUAN ARISTIDES RODRIGUEZ"/>
    <x v="0"/>
  </r>
  <r>
    <n v="618"/>
    <n v="105228"/>
    <n v="5111900199"/>
    <s v="240QK3B"/>
    <s v="MONITOR H.P. PRO 4300"/>
    <s v="2012"/>
    <s v="dic"/>
    <n v="240000"/>
    <n v="0"/>
    <s v="037/2018-281/2019-358/2019"/>
    <n v="11355142"/>
    <s v="LUIS ALBERTO TORRES URREGO"/>
    <x v="0"/>
  </r>
  <r>
    <n v="619"/>
    <n v="105227"/>
    <n v="5111900199"/>
    <s v="240QK3C"/>
    <s v="MONITOR H.P. PRO 4300"/>
    <s v="2012"/>
    <s v="dic"/>
    <n v="240000"/>
    <n v="0"/>
    <s v="032/2018-143/2019-272/2019"/>
    <n v="79332590"/>
    <s v="JUAN HERNANDO LIZARAZO JARA"/>
    <x v="1"/>
  </r>
  <r>
    <n v="620"/>
    <n v="105226"/>
    <n v="5111900199"/>
    <s v="240QK3D"/>
    <s v="MONITOR H.P. PRO 4300"/>
    <s v="2012"/>
    <s v="dic"/>
    <n v="240000"/>
    <n v="0"/>
    <s v="132/2018-320/2019"/>
    <n v="14269087"/>
    <s v="MARTIN TRONCOSO"/>
    <x v="0"/>
  </r>
  <r>
    <n v="621"/>
    <n v="105225"/>
    <n v="5111900199"/>
    <s v="240QK3F"/>
    <s v="MONITOR H.P. PRO 4300"/>
    <s v="2012"/>
    <s v="dic"/>
    <n v="240000"/>
    <n v="0"/>
    <s v="135/2018"/>
    <n v="7164647"/>
    <s v="MANUEL ALFONSO AVILA QUINTANA"/>
    <x v="0"/>
  </r>
  <r>
    <n v="622"/>
    <n v="105224"/>
    <n v="5111900199"/>
    <s v="240QK3G"/>
    <s v="MONITOR H.P. PRO 4300"/>
    <s v="2012"/>
    <s v="dic"/>
    <n v="240000"/>
    <n v="0"/>
    <s v="064/2018-122/2018-137/2019"/>
    <n v="63496614"/>
    <s v="ANGELA MARIA CORREA COVELLI"/>
    <x v="0"/>
  </r>
  <r>
    <n v="623"/>
    <n v="105223"/>
    <n v="5111900199"/>
    <s v="240QK3J"/>
    <s v="MONITOR H.P. PRO 4300"/>
    <s v="2012"/>
    <s v="dic"/>
    <n v="240000"/>
    <n v="0"/>
    <s v="231/2018-281/2018-254/2019-282/2019-304/2019"/>
    <n v="19341282"/>
    <s v="JAIME HUMBERTO GARCIA REYES"/>
    <x v="0"/>
  </r>
  <r>
    <n v="624"/>
    <n v="105221"/>
    <n v="5111900199"/>
    <s v="240QK47"/>
    <s v="MONITOR H.P. PRO 4300"/>
    <s v="2012"/>
    <s v="dic"/>
    <n v="240000"/>
    <n v="0"/>
    <s v="024/2018-240/2019-292/2019-331/2019"/>
    <n v="19412389"/>
    <s v="JOSE NORBERTO GUTIERREZ MOJICA"/>
    <x v="0"/>
  </r>
  <r>
    <n v="625"/>
    <n v="105220"/>
    <n v="5111900199"/>
    <s v="240QK48"/>
    <s v="MONITOR H.P. PRO 4300"/>
    <s v="2012"/>
    <s v="dic"/>
    <n v="240000"/>
    <n v="0"/>
    <s v="036/2019"/>
    <n v="79332590"/>
    <s v="JUAN HERNANDO LIZARAZO JARA"/>
    <x v="1"/>
  </r>
  <r>
    <n v="626"/>
    <n v="105219"/>
    <n v="5111900199"/>
    <s v="240QKLY"/>
    <s v="MONITOR H.P. PRO 4300"/>
    <s v="2012"/>
    <s v="dic"/>
    <n v="240000"/>
    <n v="0"/>
    <s v="140/2018-086/2019-125/2019-301/2019"/>
    <n v="1022418965"/>
    <s v="ANDRES FELIPE LOZANO GARCIA"/>
    <x v="0"/>
  </r>
  <r>
    <n v="627"/>
    <n v="105217"/>
    <n v="5111900199"/>
    <s v="240QKM5"/>
    <s v="MONITOR H.P. PRO 4300"/>
    <s v="2012"/>
    <s v="dic"/>
    <n v="240000"/>
    <n v="0"/>
    <s v="053/2018"/>
    <n v="79967424"/>
    <s v="FREDY LEONARGO GOMEZ ROCHA"/>
    <x v="0"/>
  </r>
  <r>
    <n v="628"/>
    <n v="105216"/>
    <n v="5111900199"/>
    <s v="24606K4"/>
    <s v="CPU H.P. PRO 4300"/>
    <s v="2012"/>
    <s v="dic"/>
    <n v="1711000"/>
    <n v="0"/>
    <s v="004/2018-065/2019"/>
    <n v="7186658"/>
    <s v="LEONARDO GONZALEZ HERNANDEZ"/>
    <x v="0"/>
  </r>
  <r>
    <n v="629"/>
    <n v="105215"/>
    <n v="5111900199"/>
    <s v="24606K5"/>
    <s v="CPU H.P. PRO 4300"/>
    <s v="2012"/>
    <s v="dic"/>
    <n v="1711000"/>
    <n v="0"/>
    <s v="115/2018-132/2018-002/2019-190/2019"/>
    <n v="19164827"/>
    <s v="JUAN ARISTIDES RODRIGUEZ"/>
    <x v="0"/>
  </r>
  <r>
    <n v="630"/>
    <n v="105214"/>
    <n v="5111900199"/>
    <s v="24606K6"/>
    <s v="CPU H.P. PRO 4300"/>
    <s v="2012"/>
    <s v="dic"/>
    <n v="1711000"/>
    <n v="0"/>
    <s v="083/2019-337/2019"/>
    <n v="1032447074"/>
    <s v="ARMANDO PRIETO"/>
    <x v="0"/>
  </r>
  <r>
    <n v="631"/>
    <n v="105213"/>
    <n v="5111900199"/>
    <s v="24606K7"/>
    <s v="CPU H.P. PRO 4300"/>
    <s v="2012"/>
    <s v="dic"/>
    <n v="1711000"/>
    <n v="0"/>
    <s v="052/2018-072/2019-320/2019"/>
    <n v="14269087"/>
    <s v="MARTIN TRONCOSO"/>
    <x v="0"/>
  </r>
  <r>
    <n v="632"/>
    <n v="105212"/>
    <n v="5111900199"/>
    <s v="24606K8"/>
    <s v="CPU H.P. PRO 4300"/>
    <s v="2012"/>
    <s v="dic"/>
    <n v="1711000"/>
    <n v="0"/>
    <s v="038/2018-121/2018-299/2019"/>
    <n v="52885954"/>
    <s v="CLAUDIA ORTIZ"/>
    <x v="0"/>
  </r>
  <r>
    <n v="633"/>
    <n v="105211"/>
    <n v="5111900199"/>
    <s v="24606K9"/>
    <s v="CPU H.P. PRO 4300"/>
    <s v="2012"/>
    <s v="dic"/>
    <n v="1711000"/>
    <n v="0"/>
    <s v="063/2018-134/2018-100/2019-124/2019-214/2019-343/2019"/>
    <n v="79332590"/>
    <s v="JUAN HERNANDO LIZARAZO JARA"/>
    <x v="1"/>
  </r>
  <r>
    <n v="634"/>
    <n v="105210"/>
    <n v="5111900199"/>
    <s v="24606KB"/>
    <s v="CPU H.P. PRO 4300"/>
    <s v="2012"/>
    <s v="dic"/>
    <n v="1711000"/>
    <n v="0"/>
    <s v="022/2018-081/2019-294/2019"/>
    <n v="80224210"/>
    <s v="DEYBIS EDUARDO RIOS0"/>
    <x v="0"/>
  </r>
  <r>
    <n v="635"/>
    <n v="105209"/>
    <n v="5111900199"/>
    <s v="24606KC"/>
    <s v="CPU H.P. PRO 4300"/>
    <s v="2012"/>
    <s v="dic"/>
    <n v="1711000"/>
    <n v="0"/>
    <s v="041/2018-119/2018-077/2019"/>
    <n v="80217720"/>
    <s v="FREDY ELIECER VELASQUEZ AMORTEGUI"/>
    <x v="0"/>
  </r>
  <r>
    <n v="636"/>
    <n v="105208"/>
    <n v="5111900199"/>
    <s v="24606KD"/>
    <s v="CPU H.P. PRO 4300"/>
    <s v="2012"/>
    <s v="dic"/>
    <n v="1711000"/>
    <n v="0"/>
    <s v="255/2019-289/2019"/>
    <n v="79263245"/>
    <s v="GILBERTO REYES"/>
    <x v="0"/>
  </r>
  <r>
    <n v="637"/>
    <n v="105207"/>
    <n v="5111900199"/>
    <s v="24606KF"/>
    <s v="CPU H.P. PRO 4300"/>
    <s v="2012"/>
    <s v="dic"/>
    <n v="1711000"/>
    <n v="0"/>
    <s v="124/2018-087/2019-321/2019"/>
    <n v="35375621"/>
    <s v="FANNY LUCIA VEGA DUEÑAS"/>
    <x v="0"/>
  </r>
  <r>
    <n v="638"/>
    <n v="105206"/>
    <n v="5111900199"/>
    <s v="24606KH"/>
    <s v="CPU H.P. PRO 4300"/>
    <s v="2012"/>
    <s v="dic"/>
    <n v="1711000"/>
    <n v="0"/>
    <s v="018/2018-312/2019"/>
    <n v="80472711"/>
    <s v="NELSON EDUARDO DUITAMA DAZA"/>
    <x v="0"/>
  </r>
  <r>
    <n v="639"/>
    <n v="105205"/>
    <n v="5111900199"/>
    <s v="24606KJ"/>
    <s v="CPU H.P. PRO 4300"/>
    <s v="2012"/>
    <s v="dic"/>
    <n v="1711000"/>
    <n v="0"/>
    <s v="013/2018-258/2018"/>
    <n v="52703963"/>
    <s v="DIANA PAOLA MUÑOZ GARCIA"/>
    <x v="0"/>
  </r>
  <r>
    <n v="640"/>
    <n v="105204"/>
    <n v="5111900199"/>
    <s v="24606KK"/>
    <s v="CPU H.P. PRO 4300"/>
    <s v="2012"/>
    <s v="dic"/>
    <n v="1711000"/>
    <n v="0"/>
    <s v="162/2018-103/2019-298/2019"/>
    <n v="1020801550"/>
    <s v="JESICA ARDILA"/>
    <x v="0"/>
  </r>
  <r>
    <n v="641"/>
    <n v="105203"/>
    <n v="5111900199"/>
    <s v="24606KL"/>
    <s v="CPU H.P. PRO 4300"/>
    <s v="2012"/>
    <s v="dic"/>
    <n v="1711000"/>
    <n v="0"/>
    <s v="164/2018"/>
    <n v="80354621"/>
    <s v="SATURNINO RINCON BELTRAN"/>
    <x v="0"/>
  </r>
  <r>
    <n v="642"/>
    <n v="105202"/>
    <n v="5111900199"/>
    <s v="24606KM"/>
    <s v="CPU H.P. PRO 4300"/>
    <s v="2012"/>
    <s v="dic"/>
    <n v="1711000"/>
    <n v="0"/>
    <s v="051/2018-287/2019-329/2019"/>
    <n v="79332590"/>
    <s v="JUAN HERNANDO LIZARAZO JARA"/>
    <x v="1"/>
  </r>
  <r>
    <n v="643"/>
    <n v="105200"/>
    <n v="5111900199"/>
    <s v="24606KP"/>
    <s v="CPU H.P. PRO 4300"/>
    <s v="2012"/>
    <s v="dic"/>
    <n v="1711000"/>
    <n v="0"/>
    <s v="115/2018-132/2018-232/2019-296/2019"/>
    <n v="1023884432"/>
    <s v="CRISTIAN FABIAN MUÑOZ"/>
    <x v="0"/>
  </r>
  <r>
    <n v="644"/>
    <n v="105199"/>
    <n v="5111900199"/>
    <s v="24606KQ"/>
    <s v="CPU H.P. PRO 4300"/>
    <s v="2012"/>
    <s v="dic"/>
    <n v="1711000"/>
    <n v="0"/>
    <s v="032/2018-143/2019-272/2019"/>
    <n v="79332590"/>
    <s v="JUAN HERNANDO LIZARAZO JARA"/>
    <x v="1"/>
  </r>
  <r>
    <n v="645"/>
    <n v="105198"/>
    <n v="5111900199"/>
    <s v="24606KR"/>
    <s v="CPU H.P. PRO 4300"/>
    <s v="2012"/>
    <s v="dic"/>
    <n v="1711000"/>
    <n v="0"/>
    <s v="005/2018-258/2018"/>
    <n v="52703963"/>
    <s v="DIANA PAOLA MUÑOZ GARCIA"/>
    <x v="0"/>
  </r>
  <r>
    <n v="646"/>
    <n v="105197"/>
    <n v="5111900199"/>
    <s v="24606KS"/>
    <s v="CPU H.P. PRO 4300"/>
    <s v="2012"/>
    <s v="dic"/>
    <n v="1711000"/>
    <n v="0"/>
    <s v="132/2018-290/2019"/>
    <n v="1010183066"/>
    <s v="YENCY MABEL PINZON"/>
    <x v="0"/>
  </r>
  <r>
    <n v="647"/>
    <n v="105196"/>
    <n v="5111900199"/>
    <s v="24606KT"/>
    <s v="CPU H.P. PRO 4300"/>
    <s v="2012"/>
    <s v="dic"/>
    <n v="1711000"/>
    <n v="0"/>
    <s v="054/2018-087/2019"/>
    <n v="79332590"/>
    <s v="JUAN HERNANDO LIZARAZO JARA"/>
    <x v="1"/>
  </r>
  <r>
    <n v="648"/>
    <n v="105195"/>
    <n v="5111900199"/>
    <s v="24606KV"/>
    <s v="CPU H.P. PRO 4300"/>
    <s v="2012"/>
    <s v="dic"/>
    <n v="1711000"/>
    <n v="0"/>
    <s v="301/2019"/>
    <n v="1022418965"/>
    <s v="ANDRES FELIPE LOZANO GARCIA"/>
    <x v="0"/>
  </r>
  <r>
    <n v="649"/>
    <n v="105194"/>
    <n v="5111900199"/>
    <s v="24606KW"/>
    <s v="CPU H.P. PRO 4300"/>
    <s v="2012"/>
    <s v="dic"/>
    <n v="1711000"/>
    <n v="0"/>
    <s v="027/2018-069/2019-251/2019"/>
    <n v="79332590"/>
    <s v="JUAN HERNADO LIZARAZO JARA"/>
    <x v="1"/>
  </r>
  <r>
    <n v="650"/>
    <n v="105193"/>
    <n v="5111900199"/>
    <s v="24606KX"/>
    <s v="CPU H.P. PRO 4300"/>
    <s v="2012"/>
    <s v="dic"/>
    <n v="1711000"/>
    <n v="0"/>
    <s v="041/2018-077/2019-232/2019"/>
    <n v="80217720"/>
    <s v="FREDY ELIECER VELASQUEZ AMORTEGUI"/>
    <x v="0"/>
  </r>
  <r>
    <n v="651"/>
    <n v="105192"/>
    <n v="5111900199"/>
    <s v="24606KY"/>
    <s v="CPU H.P. PRO 4300"/>
    <s v="2012"/>
    <s v="dic"/>
    <n v="1711000"/>
    <n v="0"/>
    <s v="115/2018-147/2018"/>
    <n v="1012319470"/>
    <s v="CARLOS FERNANDO GARZON"/>
    <x v="0"/>
  </r>
  <r>
    <n v="652"/>
    <n v="105191"/>
    <n v="5111900199"/>
    <s v="24606KZ"/>
    <s v="CPU H.P. PRO 4300"/>
    <s v="2012"/>
    <s v="dic"/>
    <n v="1711000"/>
    <n v="0"/>
    <s v="115/2018-132/2018-288/2019"/>
    <n v="80217720"/>
    <s v="FREDY ELIECER VELASQUEZ AMORTEGUI"/>
    <x v="0"/>
  </r>
  <r>
    <n v="653"/>
    <n v="105190"/>
    <n v="5111900199"/>
    <s v="24606L1"/>
    <s v="CPU H.P. PRO 4300"/>
    <s v="2012"/>
    <s v="dic"/>
    <n v="1711000"/>
    <n v="0"/>
    <s v="016/2018"/>
    <n v="79565547"/>
    <s v="ALEXANDER BECERRA SANDOVAL"/>
    <x v="0"/>
  </r>
  <r>
    <n v="654"/>
    <n v="105189"/>
    <n v="5111900199"/>
    <s v="24606L2"/>
    <s v="CPU H.P. PRO 4300"/>
    <s v="2012"/>
    <s v="dic"/>
    <n v="1711000"/>
    <n v="0"/>
    <s v="144/2018-358/2019"/>
    <n v="11355142"/>
    <s v="LUIS ALBERTO TORRES URREGO"/>
    <x v="0"/>
  </r>
  <r>
    <n v="655"/>
    <n v="105188"/>
    <n v="5111900199"/>
    <s v="24606L3"/>
    <s v="CPU H.P. PRO 4300"/>
    <s v="2012"/>
    <s v="dic"/>
    <n v="1711000"/>
    <n v="0"/>
    <s v="037/2018-281/2019-358/2019"/>
    <n v="11355142"/>
    <s v="LUIS ALBERTO TORRES URREGO"/>
    <x v="0"/>
  </r>
  <r>
    <n v="656"/>
    <n v="105187"/>
    <n v="5111900199"/>
    <s v="24606L4"/>
    <s v="CPU H.P. PRO 4300"/>
    <s v="2012"/>
    <s v="dic"/>
    <n v="1711000"/>
    <n v="0"/>
    <s v="115/2018-319/2019"/>
    <n v="79332590"/>
    <s v="JUAN HERNANDO LIZARAZO JARA"/>
    <x v="1"/>
  </r>
  <r>
    <n v="657"/>
    <n v="105186"/>
    <n v="5111900199"/>
    <s v="24606L5"/>
    <s v="CPU H.P. PRO 4300"/>
    <s v="2012"/>
    <s v="dic"/>
    <n v="1711000"/>
    <n v="0"/>
    <s v="231/2018-281/2018"/>
    <n v="79332590"/>
    <s v="JUAN HERNANDO LIZARAZO JARA"/>
    <x v="1"/>
  </r>
  <r>
    <n v="658"/>
    <n v="105185"/>
    <n v="5111900199"/>
    <s v="24606L6"/>
    <s v="CPU H.P. PRO 4300"/>
    <s v="2012"/>
    <s v="dic"/>
    <n v="1711000"/>
    <n v="0"/>
    <s v="115/2018-137/2019"/>
    <n v="63496614"/>
    <s v="ANGELA MARIA CORREA COVELLI"/>
    <x v="0"/>
  </r>
  <r>
    <n v="659"/>
    <n v="105184"/>
    <n v="5111900199"/>
    <s v="24606L7"/>
    <s v="CPU H.P. PRO 4300"/>
    <s v="2012"/>
    <s v="dic"/>
    <n v="1711000"/>
    <n v="0"/>
    <s v="115/2018-067/2019-321/2019"/>
    <n v="35375621"/>
    <s v="FANNY LUCIA VEGA DUEÑAS"/>
    <x v="0"/>
  </r>
  <r>
    <n v="660"/>
    <n v="105183"/>
    <n v="5111900199"/>
    <s v="24606L8"/>
    <s v="CPU H.P. PRO 4300"/>
    <s v="2012"/>
    <s v="dic"/>
    <n v="1711000"/>
    <n v="0"/>
    <s v="115/2018"/>
    <n v="79332590"/>
    <s v="JUAN HERNANDO LIZARAZO JARA"/>
    <x v="1"/>
  </r>
  <r>
    <n v="661"/>
    <n v="105182"/>
    <n v="5111900199"/>
    <s v="24606L9"/>
    <s v="CPU H.P. PRO 4300"/>
    <s v="2012"/>
    <s v="dic"/>
    <n v="1711000"/>
    <n v="0"/>
    <s v="036/2018"/>
    <n v="12541880"/>
    <s v="EDUARDO SANCHEZ"/>
    <x v="0"/>
  </r>
  <r>
    <n v="662"/>
    <n v="105181"/>
    <n v="5111900199"/>
    <s v="24606LB"/>
    <s v="CPU H.P. PRO 4300"/>
    <s v="2012"/>
    <s v="dic"/>
    <n v="1711000"/>
    <n v="0"/>
    <s v="115/2018"/>
    <n v="79332590"/>
    <s v="JUAN HERNANDO LIZARAZO JARA"/>
    <x v="1"/>
  </r>
  <r>
    <n v="663"/>
    <n v="105180"/>
    <n v="5111900199"/>
    <s v="24606LC"/>
    <s v="CPU H.P. PRO 4300"/>
    <s v="2012"/>
    <s v="dic"/>
    <n v="1711000"/>
    <n v="0"/>
    <s v="115/2018-004/2019-297/2019-344/2019"/>
    <n v="79332590"/>
    <s v="JUAN HERNANDO LIZARAZO JARA"/>
    <x v="1"/>
  </r>
  <r>
    <n v="664"/>
    <n v="105178"/>
    <n v="5111900199"/>
    <s v="24606LF"/>
    <s v="CPU H.P. PRO 4300"/>
    <s v="2012"/>
    <s v="dic"/>
    <n v="1711000"/>
    <n v="0"/>
    <s v="035/2018-064/2019-284/2019"/>
    <n v="83251875"/>
    <s v="JHON MENDEZ"/>
    <x v="0"/>
  </r>
  <r>
    <n v="665"/>
    <n v="105176"/>
    <n v="5111900199"/>
    <s v="24606LH"/>
    <s v="CPU H.P. PRO 4300"/>
    <s v="2012"/>
    <s v="dic"/>
    <n v="1711000"/>
    <n v="0"/>
    <s v="115/2018-003/2019"/>
    <n v="63560972"/>
    <s v="KELLY SARMIENTO"/>
    <x v="0"/>
  </r>
  <r>
    <n v="666"/>
    <n v="105175"/>
    <n v="5111900199"/>
    <s v="24606LJ"/>
    <s v="CPU H.P. PRO 4300"/>
    <s v="2012"/>
    <s v="dic"/>
    <n v="1711000"/>
    <n v="0"/>
    <s v="078/2019-282/2019"/>
    <n v="1018454045"/>
    <s v="SERGIO JAVIER MEDINA MARTINEZ"/>
    <x v="0"/>
  </r>
  <r>
    <n v="667"/>
    <n v="105174"/>
    <n v="5111900199"/>
    <s v="24606LK"/>
    <s v="CPU H.P. PRO 4300"/>
    <s v="2012"/>
    <s v="dic"/>
    <n v="1711000"/>
    <n v="0"/>
    <s v="082/2018-115/2018-293/2019-330/2019"/>
    <n v="1014272111"/>
    <s v="LAURA HUERTAS"/>
    <x v="0"/>
  </r>
  <r>
    <n v="668"/>
    <n v="105173"/>
    <n v="5111900199"/>
    <s v="24606LL"/>
    <s v="CPU H.P. PRO 4300"/>
    <s v="2012"/>
    <s v="dic"/>
    <n v="1711000"/>
    <n v="0"/>
    <s v="049/2018"/>
    <n v="35375621"/>
    <s v="FANNY LUCIA VEGA DUEÑAS"/>
    <x v="0"/>
  </r>
  <r>
    <n v="669"/>
    <n v="105172"/>
    <n v="5111900199"/>
    <s v="24606LM"/>
    <s v="CPU H.P. PRO 4300"/>
    <s v="2012"/>
    <s v="dic"/>
    <n v="1711000"/>
    <n v="0"/>
    <s v="135/2018"/>
    <n v="7164647"/>
    <s v="MANUEL ALFONSO AVILA QUINTANA"/>
    <x v="0"/>
  </r>
  <r>
    <n v="670"/>
    <n v="105171"/>
    <n v="5111900199"/>
    <s v="24606LN"/>
    <s v="CPU H.P. PRO 4300"/>
    <s v="2012"/>
    <s v="dic"/>
    <n v="1711000"/>
    <n v="0"/>
    <s v="064/2018-122/2018-226/2019-283/2019-336/2019"/>
    <n v="79702215"/>
    <s v="CARLOS ANDRES BALLEN"/>
    <x v="0"/>
  </r>
  <r>
    <n v="671"/>
    <n v="105170"/>
    <n v="5111900199"/>
    <s v="24606LO"/>
    <s v="CPU H.P. PRO 4300"/>
    <s v="2012"/>
    <s v="dic"/>
    <n v="1711000"/>
    <n v="0"/>
    <s v="046/2018"/>
    <n v="1018426268"/>
    <s v="ADRIANA MARCELA CANTOR ÁVILA"/>
    <x v="0"/>
  </r>
  <r>
    <n v="672"/>
    <n v="105169"/>
    <n v="5111900199"/>
    <s v="24606LP"/>
    <s v="CPU H.P. PRO 4300"/>
    <s v="2012"/>
    <s v="dic"/>
    <n v="1711000"/>
    <n v="0"/>
    <s v="053/2018-296/2019"/>
    <n v="1023884432"/>
    <s v="CRISTIAN FABIAN MUÑOZ"/>
    <x v="0"/>
  </r>
  <r>
    <n v="673"/>
    <n v="105167"/>
    <n v="5111900199"/>
    <s v="24606MP"/>
    <s v="CPU H.P. PRO 4300"/>
    <s v="2012"/>
    <s v="dic"/>
    <n v="1711000"/>
    <s v="ACTA SOBRANTE OCTUBRE"/>
    <s v="301/2018-310/2019"/>
    <n v="1049638144"/>
    <s v="CATALINA SUSPES PAEZ"/>
    <x v="0"/>
  </r>
  <r>
    <n v="674"/>
    <n v="105166"/>
    <n v="5111900199"/>
    <s v="24606MQ"/>
    <s v="CPU H.P. PRO 4300"/>
    <s v="2012"/>
    <s v="dic"/>
    <n v="1711000"/>
    <n v="0"/>
    <s v="070/2018-132/2018-321/2019"/>
    <n v="35375621"/>
    <s v="FANNY LUCIA VEGA DUEÑAS"/>
    <x v="0"/>
  </r>
  <r>
    <n v="675"/>
    <n v="105165"/>
    <n v="5111900199"/>
    <s v="24606MR"/>
    <s v="CPU H.P. PRO 4300"/>
    <s v="2012"/>
    <s v="dic"/>
    <n v="1711000"/>
    <n v="0"/>
    <s v="171/2019-321/2019"/>
    <n v="35375621"/>
    <s v="FANNY LUCIA VEGA DUEÑAS"/>
    <x v="0"/>
  </r>
  <r>
    <n v="676"/>
    <n v="105164"/>
    <n v="5111900199"/>
    <s v="24606MS"/>
    <s v="CPU H.P. PRO 4300"/>
    <s v="2012"/>
    <s v="dic"/>
    <n v="1711000"/>
    <n v="0"/>
    <s v="041/2018-119/2018-077/2019"/>
    <n v="80217720"/>
    <s v="FREDY ELIECER VELASQUEZ AMORTEGUI"/>
    <x v="0"/>
  </r>
  <r>
    <n v="677"/>
    <n v="105162"/>
    <n v="5111900199"/>
    <s v="24606MV"/>
    <s v="CPU H.P. PRO 4300"/>
    <s v="2012"/>
    <s v="dic"/>
    <n v="1711000"/>
    <n v="0"/>
    <s v="024/2018-214/2019-240/2019-292/2019"/>
    <n v="1010162306"/>
    <s v="CAMILO ROJAS"/>
    <x v="0"/>
  </r>
  <r>
    <n v="678"/>
    <n v="105161"/>
    <n v="5111900199"/>
    <s v="24606MW"/>
    <s v="CPU H.P. PRO 4300"/>
    <s v="2012"/>
    <s v="dic"/>
    <n v="1711000"/>
    <n v="0"/>
    <s v="039/2018"/>
    <n v="1070944229"/>
    <s v="JOSE LUIS FRADE"/>
    <x v="0"/>
  </r>
  <r>
    <n v="679"/>
    <n v="105160"/>
    <n v="5111900199"/>
    <s v="24606MX"/>
    <s v="CPU H.P. PRO 4300"/>
    <s v="2012"/>
    <s v="dic"/>
    <n v="1711000"/>
    <n v="0"/>
    <n v="0"/>
    <n v="37558842"/>
    <s v="SANDRA MILENA ÁLVAREZ LEAL"/>
    <x v="0"/>
  </r>
  <r>
    <n v="680"/>
    <n v="105159"/>
    <n v="5111900199"/>
    <s v="24606MY"/>
    <s v="CPU H.P. PRO 4300"/>
    <s v="2012"/>
    <s v="dic"/>
    <n v="1711000"/>
    <n v="0"/>
    <s v="036/2019-300/2019"/>
    <n v="1015423059"/>
    <s v="CRISTIAN CAMILO MONTAÑA"/>
    <x v="0"/>
  </r>
  <r>
    <n v="681"/>
    <n v="105158"/>
    <n v="5111900199"/>
    <s v="24606MZ"/>
    <s v="CPU H.P. PRO 4300"/>
    <s v="2012"/>
    <s v="dic"/>
    <n v="1711000"/>
    <n v="0"/>
    <s v="028/2018-082/2019-125/2019"/>
    <n v="79332590"/>
    <s v="JUAN HERNANDO LIZARAZO JARA"/>
    <x v="1"/>
  </r>
  <r>
    <n v="682"/>
    <n v="105157"/>
    <n v="5111900199"/>
    <s v="24606N1"/>
    <s v="CPU H.P. PRO 4300"/>
    <s v="2012"/>
    <s v="dic"/>
    <n v="1711000"/>
    <n v="0"/>
    <s v="TRASLADO"/>
    <n v="51629279"/>
    <s v="MARIA ELENA AGUASACO AGUASACO"/>
    <x v="0"/>
  </r>
  <r>
    <n v="683"/>
    <n v="105156"/>
    <n v="5111900199"/>
    <s v="24606N2"/>
    <s v="CPU H.P. PRO 4300"/>
    <s v="2012"/>
    <s v="dic"/>
    <n v="1711000"/>
    <n v="0"/>
    <s v="115/2018-132/2018-302/2019"/>
    <n v="1022351133"/>
    <s v="EDWIN JULIAN CRIZ"/>
    <x v="0"/>
  </r>
  <r>
    <n v="684"/>
    <n v="105134"/>
    <n v="5111900199"/>
    <s v="24606NS"/>
    <s v="CPU H.P. PRO 4300"/>
    <s v="2012"/>
    <s v="dic"/>
    <n v="1711000"/>
    <n v="0"/>
    <s v="068/2019"/>
    <n v="73578272"/>
    <s v="JOSE GABRIEL GUERRA ALMENDRALES"/>
    <x v="0"/>
  </r>
  <r>
    <n v="685"/>
    <n v="105133"/>
    <n v="5111900199"/>
    <s v="24606NT"/>
    <s v="CPU H.P. PRO 4300"/>
    <s v="2012"/>
    <s v="dic"/>
    <n v="1711000"/>
    <n v="0"/>
    <n v="0"/>
    <n v="80217720"/>
    <s v="FREDY ELIECER VELASQUEZ AMORTEGUI"/>
    <x v="0"/>
  </r>
  <r>
    <n v="686"/>
    <n v="105132"/>
    <n v="5111900199"/>
    <s v="24606NV"/>
    <s v="CPU H.P. PRO 4300"/>
    <s v="2012"/>
    <s v="dic"/>
    <n v="1711000"/>
    <n v="0"/>
    <s v="033/2018-110/2019-280/2019-307/2019-361/2019"/>
    <n v="79332590"/>
    <s v="JUAN HERNANDO LIZARAZO JARA"/>
    <x v="0"/>
  </r>
  <r>
    <n v="687"/>
    <n v="105131"/>
    <n v="5111900199"/>
    <s v="24606NW"/>
    <s v="CPU H.P. PRO 4300"/>
    <s v="2012"/>
    <s v="dic"/>
    <n v="1711000"/>
    <n v="0"/>
    <s v="318/2019"/>
    <n v="19153707"/>
    <s v="RAFAEL PEREZ VERDUGO"/>
    <x v="0"/>
  </r>
  <r>
    <n v="688"/>
    <n v="105129"/>
    <n v="5111900199"/>
    <s v="24606NY"/>
    <s v="CPU H.P. PRO 4300"/>
    <s v="2012"/>
    <s v="dic"/>
    <n v="1711000"/>
    <n v="0"/>
    <s v="115/2018-159/2018-269/2019"/>
    <n v="79294129"/>
    <s v="FREDY ELIECER VELASQUEZ AMORTEGUI"/>
    <x v="0"/>
  </r>
  <r>
    <n v="689"/>
    <n v="105127"/>
    <n v="5111900199"/>
    <s v="24606P1"/>
    <s v="CPU H.P. PRO 4300"/>
    <s v="2012"/>
    <s v="dic"/>
    <n v="1711000"/>
    <n v="0"/>
    <s v="089/2019"/>
    <n v="79661655"/>
    <s v="JHON ALEXANDER BEDOYA DELGADO"/>
    <x v="0"/>
  </r>
  <r>
    <n v="690"/>
    <n v="105126"/>
    <n v="5111900199"/>
    <s v="24606P2"/>
    <s v="CPU H.P. PRO 4300"/>
    <s v="2012"/>
    <s v="dic"/>
    <n v="1711000"/>
    <n v="0"/>
    <s v="070/2018"/>
    <n v="79332590"/>
    <s v="JUAN HERNANDO LIZARAZO JARA"/>
    <x v="1"/>
  </r>
  <r>
    <n v="691"/>
    <n v="105125"/>
    <n v="5111900199"/>
    <s v="24606P3"/>
    <s v="CPU H.P. PRO 4300"/>
    <s v="2012"/>
    <s v="dic"/>
    <n v="1711000"/>
    <n v="0"/>
    <s v="043/2018-285/2019"/>
    <n v="79294129"/>
    <s v="HUGO CASTILLO SANTANA"/>
    <x v="0"/>
  </r>
  <r>
    <n v="692"/>
    <n v="105124"/>
    <n v="5111900199"/>
    <s v="24606P4"/>
    <s v="CPU H.P. PRO 4300"/>
    <s v="2012"/>
    <s v="dic"/>
    <n v="1711000"/>
    <n v="0"/>
    <s v="085/2019-314/2019"/>
    <n v="53099417"/>
    <s v="GINA CARDENAS IPUZ"/>
    <x v="0"/>
  </r>
  <r>
    <n v="693"/>
    <n v="105123"/>
    <n v="5111900199"/>
    <s v="24606P5"/>
    <s v="CPU H.P. PRO 4300"/>
    <s v="2012"/>
    <s v="dic"/>
    <n v="1711000"/>
    <n v="0"/>
    <s v="057/2018-056/2019-066/2019-309/2019"/>
    <n v="1018463407"/>
    <s v="OSCAR BURITICA"/>
    <x v="0"/>
  </r>
  <r>
    <n v="694"/>
    <n v="105121"/>
    <n v="5111900199"/>
    <s v="24606P7"/>
    <s v="CPU H.P. PRO 4300"/>
    <s v="2012"/>
    <s v="dic"/>
    <n v="1711000"/>
    <n v="0"/>
    <s v="050/2018"/>
    <n v="52967523"/>
    <s v="LAURA STELLA VALERO CRUZ"/>
    <x v="0"/>
  </r>
  <r>
    <n v="695"/>
    <n v="105120"/>
    <n v="5111900199"/>
    <s v="24606P8"/>
    <s v="CPU H.P. PRO 4300"/>
    <s v="2012"/>
    <s v="dic"/>
    <n v="1711000"/>
    <n v="0"/>
    <s v="070/2018-132/2018-317/2019"/>
    <n v="1057598066"/>
    <s v="JENIFER TATIANA FONSECA"/>
    <x v="0"/>
  </r>
  <r>
    <n v="696"/>
    <n v="105119"/>
    <n v="5111900199"/>
    <s v="24606PO"/>
    <s v="CPU H.P. PRO 4300"/>
    <s v="2012"/>
    <s v="dic"/>
    <n v="1711000"/>
    <n v="0"/>
    <s v="132/2018"/>
    <n v="80217720"/>
    <s v="FREDY ELIECER VELASQUEZ AMORTEGUI"/>
    <x v="0"/>
  </r>
  <r>
    <n v="697"/>
    <n v="105118"/>
    <n v="5111900199"/>
    <s v="27M569"/>
    <s v="MONITOR H.P. ELITE 6300 DE 22"/>
    <s v="2012"/>
    <s v="dic"/>
    <n v="280000"/>
    <n v="0"/>
    <s v="123/2019-326/2019"/>
    <n v="79332590"/>
    <s v="JUAN HERNANDO LIZARAZO JARA"/>
    <x v="1"/>
  </r>
  <r>
    <n v="698"/>
    <n v="105116"/>
    <n v="5111900199"/>
    <s v="2PDAC"/>
    <s v="MOUSE H.P. ELITE 6300"/>
    <s v="2012"/>
    <s v="dic"/>
    <n v="35000"/>
    <n v="0"/>
    <s v="001/2018-098/2019"/>
    <n v="7186658"/>
    <s v="LEONARDO GONZALEZ HERNANDEZ"/>
    <x v="0"/>
  </r>
  <r>
    <n v="699"/>
    <n v="105115"/>
    <n v="5111900199"/>
    <s v="2PKC8"/>
    <s v="MOUSE H.P. ELITE 6300"/>
    <s v="2012"/>
    <s v="dic"/>
    <n v="35000"/>
    <n v="0"/>
    <s v="004/2018-065/2019"/>
    <n v="7186658"/>
    <s v="LEONARDO GONZALEZ HERNANDEZ"/>
    <x v="0"/>
  </r>
  <r>
    <n v="700"/>
    <n v="105114"/>
    <n v="5111900199"/>
    <s v="3F3DT"/>
    <s v="MOUSE H.P. PRO 4300"/>
    <s v="2012"/>
    <s v="dic"/>
    <n v="35000"/>
    <n v="0"/>
    <s v="013/2018-258/2018"/>
    <n v="52703963"/>
    <s v="DIANA PAOLA MUÑOZ GARCIA"/>
    <x v="0"/>
  </r>
  <r>
    <n v="701"/>
    <n v="105113"/>
    <n v="5111900199"/>
    <s v="3FFKX"/>
    <s v="MOUSE H.P. PRO 4300"/>
    <s v="2012"/>
    <s v="dic"/>
    <n v="35000"/>
    <n v="0"/>
    <s v="162/2018-103/2019"/>
    <n v="80354621"/>
    <s v="SATURNINO RINCON BELTRAN"/>
    <x v="0"/>
  </r>
  <r>
    <n v="702"/>
    <n v="105112"/>
    <n v="5111900199"/>
    <s v="3H749"/>
    <s v="MOUSE H.P. PRO 4300"/>
    <s v="2012"/>
    <s v="dic"/>
    <n v="35000"/>
    <n v="0"/>
    <s v="163/2018"/>
    <n v="1033679697"/>
    <s v="YEYMI YOHANA ARIAS"/>
    <x v="0"/>
  </r>
  <r>
    <n v="703"/>
    <n v="105111"/>
    <n v="5111900199"/>
    <s v="3H74B"/>
    <s v="MOUSE H.P. PRO 4300"/>
    <s v="2012"/>
    <s v="dic"/>
    <n v="35000"/>
    <n v="0"/>
    <s v="018/2018-312/2019"/>
    <n v="80472711"/>
    <s v="NELSON EDUARDO DUITAMA DAZA"/>
    <x v="0"/>
  </r>
  <r>
    <n v="704"/>
    <n v="105110"/>
    <n v="5111900199"/>
    <s v="3H74D"/>
    <s v="MOUSE H.P. PRO 4300"/>
    <s v="2012"/>
    <s v="dic"/>
    <n v="35000"/>
    <n v="0"/>
    <s v="164/2018"/>
    <n v="80354621"/>
    <s v="SATURNINO RINCON BELTRAN"/>
    <x v="0"/>
  </r>
  <r>
    <n v="705"/>
    <n v="105109"/>
    <n v="5111900199"/>
    <s v="3H750"/>
    <s v="MOUSE H.P. PRO 4300"/>
    <s v="2012"/>
    <s v="dic"/>
    <n v="35000"/>
    <n v="0"/>
    <s v="013/2018-258/2018"/>
    <n v="52703963"/>
    <s v="DIANA PAOLA MUÑOZ GARCIA"/>
    <x v="0"/>
  </r>
  <r>
    <n v="706"/>
    <n v="105108"/>
    <n v="5111900199"/>
    <s v="3H751"/>
    <s v="MOUSE H.P. PRO 4300"/>
    <s v="2012"/>
    <s v="dic"/>
    <n v="35000"/>
    <n v="0"/>
    <s v="165/2018"/>
    <n v="52054715"/>
    <s v="PATRICIA RINCON"/>
    <x v="0"/>
  </r>
  <r>
    <n v="707"/>
    <n v="105107"/>
    <n v="5111900199"/>
    <s v="3H754"/>
    <s v="MOUSE H.P. PRO 4300"/>
    <s v="2012"/>
    <s v="dic"/>
    <n v="35000"/>
    <n v="0"/>
    <s v="024/2018-214/2019-240/2019-292/2019-331/2019"/>
    <n v="19412389"/>
    <s v="JOSE NORBERTO GUTIERREZ MOJICA"/>
    <x v="0"/>
  </r>
  <r>
    <n v="708"/>
    <n v="105106"/>
    <n v="5111900199"/>
    <s v="3H755"/>
    <s v="MOUSE H.P. PRO 4300"/>
    <s v="2012"/>
    <s v="dic"/>
    <n v="35000"/>
    <n v="0"/>
    <s v="029/2018-301/2019"/>
    <n v="1022418965"/>
    <s v="ANDRES FELIPE LOZANO GARCIA"/>
    <x v="0"/>
  </r>
  <r>
    <n v="709"/>
    <n v="105105"/>
    <n v="5111900199"/>
    <s v="3H756"/>
    <s v="MOUSE H.P. PRO 4300"/>
    <s v="2012"/>
    <s v="dic"/>
    <n v="35000"/>
    <n v="0"/>
    <s v="037/2018-124/2019-326/2019"/>
    <n v="79332590"/>
    <s v="JUAN HERNANDO LIZARAZO JARA"/>
    <x v="1"/>
  </r>
  <r>
    <n v="710"/>
    <n v="105104"/>
    <n v="5111900199"/>
    <s v="3H757"/>
    <s v="MOUSE H.P. PRO 4300"/>
    <s v="2012"/>
    <s v="dic"/>
    <n v="35000"/>
    <n v="0"/>
    <s v="047/2018-003/2019"/>
    <n v="63560972"/>
    <s v="KELLY SARMIENTO"/>
    <x v="0"/>
  </r>
  <r>
    <n v="711"/>
    <n v="105103"/>
    <n v="5111900199"/>
    <s v="3H758"/>
    <s v="MOUSE H.P. PRO 4300"/>
    <s v="2012"/>
    <s v="dic"/>
    <n v="35000"/>
    <n v="0"/>
    <s v="048/2018-232/2019"/>
    <n v="80217720"/>
    <s v="FREDY ELIECER VELASQUEZ AMORTEGUI"/>
    <x v="0"/>
  </r>
  <r>
    <n v="712"/>
    <n v="105102"/>
    <n v="5111900199"/>
    <s v="3H759"/>
    <s v="MOUSE H.P. PRO 4300"/>
    <s v="2012"/>
    <s v="dic"/>
    <n v="35000"/>
    <n v="0"/>
    <s v="052/2018-125/2018-072/2019"/>
    <n v="79332590"/>
    <s v="JUAN HERNANDO LIZARAZO JARA"/>
    <x v="1"/>
  </r>
  <r>
    <n v="713"/>
    <n v="105101"/>
    <n v="5111900199"/>
    <s v="3H75A"/>
    <s v="MOUSE H.P. PRO 4300"/>
    <s v="2012"/>
    <s v="dic"/>
    <n v="35000"/>
    <n v="0"/>
    <s v="049/2018"/>
    <n v="35375621"/>
    <s v="FANNY LUCIA VEGA DUEÑAS"/>
    <x v="0"/>
  </r>
  <r>
    <n v="714"/>
    <n v="105100"/>
    <n v="5111900199"/>
    <s v="3H75B"/>
    <s v="MOUSE H.P. PRO 4300"/>
    <s v="2012"/>
    <s v="dic"/>
    <n v="35000"/>
    <n v="0"/>
    <s v="036/2018-303/2019"/>
    <n v="12541880"/>
    <s v="EDUARDO DANIEL SANCHEZ "/>
    <x v="0"/>
  </r>
  <r>
    <n v="715"/>
    <n v="105099"/>
    <n v="5111900199"/>
    <s v="3H75C"/>
    <s v="MOUSE H.P. PRO 4300"/>
    <s v="2012"/>
    <s v="dic"/>
    <n v="35000"/>
    <n v="0"/>
    <s v="016/2018-321/2019"/>
    <n v="35375621"/>
    <s v="FANNY LUCIA VEGA DUEÑAS"/>
    <x v="0"/>
  </r>
  <r>
    <n v="716"/>
    <n v="105098"/>
    <n v="5111900199"/>
    <s v="3H75E"/>
    <s v="MOUSE H.P. PRO 4300"/>
    <s v="2012"/>
    <s v="dic"/>
    <n v="35000"/>
    <n v="0"/>
    <s v="050/2018"/>
    <n v="52967523"/>
    <s v="LAURA STELLA VALERO CRUZ"/>
    <x v="0"/>
  </r>
  <r>
    <n v="717"/>
    <n v="105097"/>
    <n v="5111900199"/>
    <s v="3H75G"/>
    <s v="MOUSE H.P. PRO 4300"/>
    <s v="2012"/>
    <s v="dic"/>
    <n v="35000"/>
    <n v="0"/>
    <s v="063/2018-134/2018-100/2019"/>
    <n v="79332590"/>
    <s v="JUAN HERNANDO LIZARAZO JARA"/>
    <x v="1"/>
  </r>
  <r>
    <n v="718"/>
    <n v="105096"/>
    <n v="5111900199"/>
    <s v="3H75H"/>
    <s v="MOUSE H.P. PRO 4300"/>
    <s v="2012"/>
    <s v="dic"/>
    <n v="35000"/>
    <n v="0"/>
    <s v="115/2018"/>
    <n v="79332590"/>
    <s v="JUAN HERNANDO LIZARAZO JARA"/>
    <x v="1"/>
  </r>
  <r>
    <n v="719"/>
    <n v="105095"/>
    <n v="5111900199"/>
    <s v="3H75J"/>
    <s v="MOUSE H.P. PRO 4300"/>
    <s v="2012"/>
    <s v="dic"/>
    <n v="35000"/>
    <n v="0"/>
    <s v="115/2018-231/2018"/>
    <n v="1033749269"/>
    <s v="CRISTIAN FELIPE LAYTON"/>
    <x v="0"/>
  </r>
  <r>
    <n v="720"/>
    <n v="105094"/>
    <n v="5111900199"/>
    <s v="3H75K"/>
    <s v="MOUSE H.P. PRO 4300"/>
    <s v="2012"/>
    <s v="dic"/>
    <n v="35000"/>
    <n v="0"/>
    <s v="132/2018-283/2019"/>
    <n v="79661655"/>
    <s v="JHON ALEXANDER BEDOYA DELGADO"/>
    <x v="0"/>
  </r>
  <r>
    <n v="721"/>
    <n v="105093"/>
    <n v="5111900199"/>
    <s v="3H75L"/>
    <s v="MOUSE H.P. PRO 4300"/>
    <s v="2012"/>
    <s v="dic"/>
    <n v="35000"/>
    <n v="0"/>
    <s v="140/2018-086/2019"/>
    <n v="1012319470"/>
    <s v="CARLOS FERNANDO GARZON"/>
    <x v="0"/>
  </r>
  <r>
    <n v="722"/>
    <n v="105092"/>
    <n v="5111900199"/>
    <s v="3H75M"/>
    <s v="MOUSE H.P. PRO 4300"/>
    <s v="2012"/>
    <s v="dic"/>
    <n v="35000"/>
    <n v="0"/>
    <s v="066/2019"/>
    <n v="7725793"/>
    <s v="CESAR PINTO"/>
    <x v="0"/>
  </r>
  <r>
    <n v="723"/>
    <n v="105090"/>
    <n v="5111900199"/>
    <s v="3H75Z"/>
    <s v="MOUSE H.P. PRO 4300"/>
    <s v="2012"/>
    <s v="dic"/>
    <n v="35000"/>
    <n v="0"/>
    <s v="027/2018-069/2019-308/2019"/>
    <n v="7725793"/>
    <s v="CESAR PINTO"/>
    <x v="0"/>
  </r>
  <r>
    <n v="724"/>
    <n v="105089"/>
    <n v="5111900199"/>
    <s v="3H77C"/>
    <s v="MOUSE H.P. PRO 4300"/>
    <s v="2012"/>
    <s v="dic"/>
    <n v="35000"/>
    <n v="0"/>
    <s v="089/2019"/>
    <n v="79661655"/>
    <s v="JHON ALEXANDER BEDOYA DELGADO"/>
    <x v="0"/>
  </r>
  <r>
    <n v="725"/>
    <n v="105087"/>
    <n v="5111900199"/>
    <s v="3H77N"/>
    <s v="MOUSE H.P. PRO 4300"/>
    <s v="2012"/>
    <s v="dic"/>
    <n v="35000"/>
    <n v="0"/>
    <s v="110/2019-280*/2019"/>
    <n v="79332590"/>
    <s v="JUAN HERNADO LIZARAZO JARA"/>
    <x v="0"/>
  </r>
  <r>
    <n v="726"/>
    <n v="105082"/>
    <n v="5111900199"/>
    <s v="3H79R"/>
    <s v="MOUSE H.P. PRO 4300"/>
    <s v="2012"/>
    <s v="dic"/>
    <n v="35000"/>
    <n v="0"/>
    <s v="137/2019"/>
    <n v="63496614"/>
    <s v="ANGELA MARIA CORREA COVELLI"/>
    <x v="0"/>
  </r>
  <r>
    <n v="727"/>
    <n v="105079"/>
    <n v="5111900199"/>
    <s v="3H7A4"/>
    <s v="MOUSE H.P. PRO 4300"/>
    <s v="2012"/>
    <s v="dic"/>
    <n v="35000"/>
    <n v="0"/>
    <s v="038/2018-121/2018-298/2019"/>
    <n v="1020801550"/>
    <s v="JESICA ARDILA"/>
    <x v="0"/>
  </r>
  <r>
    <n v="728"/>
    <n v="105077"/>
    <n v="5111900199"/>
    <s v="3H7AG"/>
    <s v="MOUSE H.P. PRO 4300"/>
    <s v="2012"/>
    <s v="dic"/>
    <n v="35000"/>
    <n v="0"/>
    <s v="054/2018-087/2019"/>
    <n v="79332590"/>
    <s v="JUAN HERNANDO LIZARAZO JARA"/>
    <x v="1"/>
  </r>
  <r>
    <n v="729"/>
    <n v="105075"/>
    <n v="5111900199"/>
    <s v="3H7AI"/>
    <s v="MOUSE H.P. PRO 4300"/>
    <s v="2012"/>
    <s v="dic"/>
    <n v="35000"/>
    <n v="0"/>
    <s v="115/2018-335/2019"/>
    <n v="5946312"/>
    <s v="ALBERTO ARIAS"/>
    <x v="0"/>
  </r>
  <r>
    <n v="730"/>
    <n v="105074"/>
    <n v="5111900199"/>
    <s v="3H7AJ"/>
    <s v="MOUSE H.P. PRO 4300"/>
    <s v="2012"/>
    <s v="dic"/>
    <n v="35000"/>
    <n v="0"/>
    <s v="123/2019-326/2019"/>
    <n v="79332590"/>
    <s v="JUAN HERNANDO LIZARAZO JARA"/>
    <x v="1"/>
  </r>
  <r>
    <n v="731"/>
    <n v="105072"/>
    <n v="5111900199"/>
    <s v="3H7AO"/>
    <s v="MOUSE H.P. PRO 4300"/>
    <s v="2012"/>
    <s v="dic"/>
    <n v="35000"/>
    <n v="0"/>
    <s v="039/2018-297/2019-344/2019"/>
    <n v="79332590"/>
    <s v="JUAN HERNANDO LIZARAZO JARA"/>
    <x v="1"/>
  </r>
  <r>
    <n v="732"/>
    <n v="105064"/>
    <n v="5111900199"/>
    <s v="3HBLG"/>
    <s v="MOUSE H.P. PRO 4300"/>
    <s v="2012"/>
    <s v="dic"/>
    <n v="35000"/>
    <n v="0"/>
    <s v="085/2019-314/2019"/>
    <n v="53099417"/>
    <s v="GINA CARDENAS IPUZ"/>
    <x v="0"/>
  </r>
  <r>
    <n v="733"/>
    <n v="105063"/>
    <n v="5111900199"/>
    <s v="3HBLH"/>
    <s v="MOUSE H.P. PRO 4300"/>
    <s v="2012"/>
    <s v="dic"/>
    <n v="35000"/>
    <n v="0"/>
    <s v="190/2019"/>
    <n v="19164827"/>
    <s v="JUAN ARISTIDES RODRIGUEZ"/>
    <x v="0"/>
  </r>
  <r>
    <n v="734"/>
    <n v="105062"/>
    <n v="5111900199"/>
    <s v="3HBLJ"/>
    <s v="MOUSE H.P. PRO 4300"/>
    <s v="2012"/>
    <s v="dic"/>
    <n v="35000"/>
    <n v="0"/>
    <s v="053/2018-286/2019"/>
    <n v="79967424"/>
    <s v="FREDY LEONARGO GOMEZ ROCHA"/>
    <x v="0"/>
  </r>
  <r>
    <n v="735"/>
    <n v="105058"/>
    <n v="5111900199"/>
    <s v="3HBLO"/>
    <s v="MOUSE H.P. PRO 4300"/>
    <s v="2012"/>
    <s v="dic"/>
    <n v="35000"/>
    <n v="0"/>
    <s v="147/2018"/>
    <n v="1012319470"/>
    <s v="CARLOS FERNANDO GARZON"/>
    <x v="0"/>
  </r>
  <r>
    <n v="736"/>
    <n v="105057"/>
    <n v="5111900199"/>
    <s v="3HBLP"/>
    <s v="MOUSE H.P. PRO 4300"/>
    <s v="2012"/>
    <s v="dic"/>
    <n v="35000"/>
    <n v="0"/>
    <s v="125/2019"/>
    <n v="79332590"/>
    <s v="JUAN HERNANDO LIZARAZO JARA"/>
    <x v="1"/>
  </r>
  <r>
    <n v="737"/>
    <n v="105054"/>
    <n v="5111900199"/>
    <s v="3HBLS"/>
    <s v="MOUSE H.P. PRO 4300"/>
    <s v="2012"/>
    <s v="dic"/>
    <n v="35000"/>
    <n v="0"/>
    <s v="159/2018-288/2019"/>
    <n v="80217720"/>
    <s v="FREDY ELIECER VELASQUEZ AMORTEGUI"/>
    <x v="0"/>
  </r>
  <r>
    <n v="738"/>
    <n v="105053"/>
    <n v="5111900199"/>
    <s v="3HBLT"/>
    <s v="MOUSE H.P. PRO 4300"/>
    <s v="2012"/>
    <s v="dic"/>
    <n v="35000"/>
    <n v="0"/>
    <s v="144/2018"/>
    <n v="4580145"/>
    <s v="IVAN PEREZ SIERRA"/>
    <x v="0"/>
  </r>
  <r>
    <n v="739"/>
    <n v="105052"/>
    <n v="5111900199"/>
    <s v="3HBLU"/>
    <s v="MOUSE H.P. PRO 4300"/>
    <s v="2012"/>
    <s v="dic"/>
    <n v="35000"/>
    <n v="0"/>
    <s v="064/2018-226/2019"/>
    <n v="79332590"/>
    <s v="JUAN HERNANDO LIZARAZO JARA"/>
    <x v="1"/>
  </r>
  <r>
    <n v="740"/>
    <n v="105051"/>
    <n v="5111900199"/>
    <s v="3HBLV"/>
    <s v="MOUSE H.P. PRO 4300"/>
    <s v="2012"/>
    <s v="dic"/>
    <n v="35000"/>
    <n v="0"/>
    <s v="034/2018"/>
    <n v="79565547"/>
    <s v="ALEXANDER BECERRA SANDOVAL"/>
    <x v="0"/>
  </r>
  <r>
    <n v="741"/>
    <n v="105049"/>
    <n v="5111900199"/>
    <s v="3HBLY"/>
    <s v="MOUSE H.P. PRO 4300"/>
    <s v="2012"/>
    <s v="dic"/>
    <n v="35000"/>
    <n v="0"/>
    <s v="115/2018-132/2018-315/2019-360/2019"/>
    <n v="80217720"/>
    <s v="FREDY ELIECER VELASQUEZ AMORTEGUI"/>
    <x v="0"/>
  </r>
  <r>
    <n v="742"/>
    <n v="105048"/>
    <n v="5111900199"/>
    <s v="3HBLZ"/>
    <s v="MOUSE H.P. PRO 4300"/>
    <s v="2012"/>
    <s v="dic"/>
    <n v="35000"/>
    <n v="0"/>
    <s v="051/2018-323/2019"/>
    <n v="1033800934"/>
    <s v="HEIDY VIVIANA GOMEZ"/>
    <x v="0"/>
  </r>
  <r>
    <n v="743"/>
    <n v="105047"/>
    <n v="5111900199"/>
    <s v="3HBM1"/>
    <s v="MOUSE H.P. PRO 4300"/>
    <s v="2012"/>
    <s v="dic"/>
    <n v="35000"/>
    <n v="0"/>
    <s v="067/2019"/>
    <n v="73578272"/>
    <s v="JOSE GABRIEL GUERRA ALMENDRALES"/>
    <x v="0"/>
  </r>
  <r>
    <n v="744"/>
    <n v="105046"/>
    <n v="5111900199"/>
    <s v="3HBMA"/>
    <s v="MOUSE H.P. PRO 4300"/>
    <s v="2012"/>
    <s v="dic"/>
    <n v="35000"/>
    <n v="0"/>
    <s v="068/2019"/>
    <n v="73578272"/>
    <s v="JOSE GABRIEL GUERRA ALMENDRALES"/>
    <x v="0"/>
  </r>
  <r>
    <n v="745"/>
    <n v="105040"/>
    <n v="5111900199"/>
    <s v="3HBOS"/>
    <s v="MOUSE H.P. PRO 4300"/>
    <s v="2012"/>
    <s v="dic"/>
    <n v="35000"/>
    <n v="0"/>
    <s v="036/2019-251/2019-317/2019"/>
    <n v="1057598066"/>
    <s v="JENIFER TATIANA FONSECA"/>
    <x v="0"/>
  </r>
  <r>
    <n v="746"/>
    <n v="105038"/>
    <n v="5111900199"/>
    <s v="3HBPP"/>
    <s v="MOUSE H.P. PRO 4300"/>
    <s v="2012"/>
    <s v="dic"/>
    <n v="35000"/>
    <s v="ACTA SOBRANTE OCTUBRE"/>
    <s v="301/2018"/>
    <n v="1049638144"/>
    <s v="ANGIE CATALINA CESPEDES"/>
    <x v="0"/>
  </r>
  <r>
    <n v="747"/>
    <n v="105037"/>
    <n v="5111900199"/>
    <s v="3HBPX"/>
    <s v="MOUSE H.P. PRO 4300"/>
    <s v="2012"/>
    <s v="dic"/>
    <n v="35000"/>
    <n v="0"/>
    <s v="043/2018"/>
    <n v="79332590"/>
    <s v="JUAN HERNANDO LIZARAZO JARA"/>
    <x v="1"/>
  </r>
  <r>
    <n v="748"/>
    <n v="105036"/>
    <n v="5111900199"/>
    <s v="3HBRN"/>
    <s v="MOUSE H.P. PRO 4300"/>
    <s v="2012"/>
    <s v="dic"/>
    <n v="35000"/>
    <n v="0"/>
    <s v="033/2018-307/2019-361/2019"/>
    <n v="79332590"/>
    <s v="JUAN HERNANDO LIZARAZO JARA"/>
    <x v="0"/>
  </r>
  <r>
    <n v="749"/>
    <n v="105035"/>
    <n v="5111900199"/>
    <s v="3HBRQ"/>
    <s v="MOUSE H.P. PRO 4300"/>
    <s v="2012"/>
    <s v="dic"/>
    <n v="35000"/>
    <n v="0"/>
    <s v="057/2018-056/2019-302/2019"/>
    <n v="1022351133"/>
    <s v="EDWIN JULIAN CRIZ"/>
    <x v="0"/>
  </r>
  <r>
    <n v="750"/>
    <n v="104944"/>
    <n v="5111900199"/>
    <s v="L24606K"/>
    <s v="CPU H.P. PRO 4300"/>
    <s v="2012"/>
    <s v="dic"/>
    <n v="1711000"/>
    <n v="0"/>
    <s v="146/2018-088/2019"/>
    <n v="1012319470"/>
    <s v="CARLOS FERNANDO GARZON"/>
    <x v="0"/>
  </r>
  <r>
    <n v="751"/>
    <n v="104943"/>
    <n v="5111900199"/>
    <s v="L24606N"/>
    <s v="CPU H.P. PRO 4300"/>
    <s v="2012"/>
    <s v="dic"/>
    <n v="1711000"/>
    <n v="0"/>
    <s v="123/2019-326/2019"/>
    <n v="79332590"/>
    <s v="JUAN HERNANDO LIZARAZO JARA"/>
    <x v="1"/>
  </r>
  <r>
    <n v="752"/>
    <n v="104942"/>
    <n v="5111900199"/>
    <s v="RHBS5"/>
    <s v="MOUSE H.P. PRO 4300"/>
    <s v="2012"/>
    <s v="dic"/>
    <n v="35000"/>
    <n v="0"/>
    <s v="132/2018"/>
    <n v="80217720"/>
    <s v="FREDY ELIECER VELASQUEZ AMORTEGUI"/>
    <x v="0"/>
  </r>
  <r>
    <n v="753"/>
    <n v="104941"/>
    <n v="5111900199"/>
    <s v="VB2T0CI"/>
    <s v="TECLADO H.P. PRO 4300"/>
    <s v="2012"/>
    <s v="dic"/>
    <n v="150000"/>
    <n v="0"/>
    <s v="004/2018-065/2019"/>
    <n v="7186658"/>
    <s v="LEONARDO GONZALEZ HERNANDEZ"/>
    <x v="0"/>
  </r>
  <r>
    <n v="754"/>
    <n v="104940"/>
    <n v="5111900199"/>
    <s v="VB2T0CJ"/>
    <s v="TECLADO H.P. PRO 4300"/>
    <s v="2012"/>
    <s v="dic"/>
    <n v="150000"/>
    <n v="0"/>
    <s v="005/2018-258/2018-125/2019-321/2019"/>
    <n v="35375621"/>
    <s v="FANNY LUCIA VEGA DUEÑAS"/>
    <x v="0"/>
  </r>
  <r>
    <n v="755"/>
    <n v="104939"/>
    <n v="5111900199"/>
    <s v="VB2T0CK"/>
    <s v="TCLADO H.P. PRO 4300"/>
    <s v="2012"/>
    <s v="dic"/>
    <n v="150000"/>
    <n v="0"/>
    <s v="036/2019"/>
    <n v="79332590"/>
    <s v="JUAN HERNANDO LIZARAZO JARA"/>
    <x v="1"/>
  </r>
  <r>
    <n v="756"/>
    <n v="104938"/>
    <n v="5111900199"/>
    <s v="VB2T0CN"/>
    <s v="TECLADO H.P. PRO 4300"/>
    <s v="2012"/>
    <s v="dic"/>
    <n v="150000"/>
    <n v="0"/>
    <s v="162/2018-103/2019-308/2019"/>
    <n v="7725793"/>
    <s v="CESAR PINTO"/>
    <x v="0"/>
  </r>
  <r>
    <n v="757"/>
    <n v="104937"/>
    <n v="5111900199"/>
    <s v="VB2T0CO"/>
    <s v="TECLADO H.P. PRO 4300"/>
    <s v="2012"/>
    <s v="dic"/>
    <n v="150000"/>
    <n v="0"/>
    <s v="164/2018-320/2019"/>
    <n v="14269087"/>
    <s v="MARTIN TRONCOSO"/>
    <x v="0"/>
  </r>
  <r>
    <n v="758"/>
    <n v="104936"/>
    <n v="5111900199"/>
    <s v="VB2T0CP"/>
    <s v="TECLADO H.P. PRO 4300"/>
    <s v="2012"/>
    <s v="dic"/>
    <n v="150000"/>
    <n v="0"/>
    <s v="005/2018-258/2018"/>
    <n v="52703963"/>
    <s v="DIANA PAOLA MUÑOZ GARCIA"/>
    <x v="0"/>
  </r>
  <r>
    <n v="759"/>
    <n v="104935"/>
    <n v="5111900199"/>
    <s v="VB2T0CS"/>
    <s v="TECLADO H.P. PRO 4300"/>
    <s v="2012"/>
    <s v="dic"/>
    <n v="150000"/>
    <n v="0"/>
    <s v="034/2018"/>
    <n v="79661655"/>
    <s v="JHON ALEXANDER BEDOYA DELGADO"/>
    <x v="0"/>
  </r>
  <r>
    <n v="760"/>
    <n v="104934"/>
    <n v="5111900199"/>
    <s v="VB2T0CT"/>
    <s v="TECLADO H.P. PRO 4300"/>
    <s v="2012"/>
    <s v="dic"/>
    <n v="150000"/>
    <n v="0"/>
    <s v="035/2018-064/2019-315/2019-360/2019"/>
    <n v="80217720"/>
    <s v="FREDY ELIECER VELASQUEZ AMORTEGUI"/>
    <x v="0"/>
  </r>
  <r>
    <n v="761"/>
    <n v="104933"/>
    <n v="5111900199"/>
    <s v="VB2T0CV"/>
    <s v="TECLADO H.P. PRO 4300"/>
    <s v="2012"/>
    <s v="dic"/>
    <n v="150000"/>
    <n v="0"/>
    <s v="036/2018"/>
    <n v="12541880"/>
    <s v="EDUARDO SANCHEZ"/>
    <x v="0"/>
  </r>
  <r>
    <n v="762"/>
    <n v="104932"/>
    <n v="5111900199"/>
    <s v="VB2T0CX"/>
    <s v="TECLADO H.P. PRO 4300"/>
    <s v="2012"/>
    <s v="dic"/>
    <n v="150000"/>
    <n v="0"/>
    <s v="037/2018"/>
    <n v="1018454045"/>
    <s v="YODY SANTOFIMIO"/>
    <x v="0"/>
  </r>
  <r>
    <n v="763"/>
    <n v="104931"/>
    <n v="5111900199"/>
    <s v="VB2T0MQ"/>
    <s v="TECLADO H.P. PRO 4300"/>
    <s v="2012"/>
    <s v="dic"/>
    <n v="150000"/>
    <n v="0"/>
    <s v="047/2018-110/2019-240/2019-280/2019-292/2019-331/2019"/>
    <n v="19412389"/>
    <s v="JOSE NORBERTO GUTIERREZ MOJICA"/>
    <x v="0"/>
  </r>
  <r>
    <n v="764"/>
    <n v="104930"/>
    <n v="5111900199"/>
    <s v="VB2T0MR"/>
    <s v="TECLADO H.P. PRO 4300"/>
    <s v="2012"/>
    <s v="dic"/>
    <n v="150000"/>
    <n v="0"/>
    <s v="115/2018"/>
    <n v="79332590"/>
    <s v="JUAN HERNANDO LIZARAZO JARA"/>
    <x v="1"/>
  </r>
  <r>
    <n v="765"/>
    <n v="104929"/>
    <n v="5111900199"/>
    <s v="VB2T0MT"/>
    <s v="TECLADO H.P. PRO 4300"/>
    <s v="2012"/>
    <s v="dic"/>
    <n v="150000"/>
    <n v="0"/>
    <s v="115/2018"/>
    <n v="79332590"/>
    <s v="JUAN HERNANDO LIZARAZO JARA"/>
    <x v="1"/>
  </r>
  <r>
    <n v="766"/>
    <n v="104928"/>
    <n v="5111900199"/>
    <s v="VB2T0OI"/>
    <s v="TECLADO H.P. PRO 4300"/>
    <s v="2012"/>
    <s v="dic"/>
    <n v="150000"/>
    <n v="0"/>
    <s v="072/2018"/>
    <n v="79332590"/>
    <s v="JUAN HERNANDO LIZARAZO JARA"/>
    <x v="1"/>
  </r>
  <r>
    <n v="767"/>
    <n v="104927"/>
    <n v="5111900199"/>
    <s v="VB2T13L"/>
    <s v="TECLADO H.P. PRO 4300"/>
    <s v="2012"/>
    <s v="dic"/>
    <n v="150000"/>
    <n v="0"/>
    <s v="050/2018-300/2019"/>
    <n v="1015423059"/>
    <s v="CRISTIAN CAMILO MONTAÑA"/>
    <x v="0"/>
  </r>
  <r>
    <n v="768"/>
    <n v="104926"/>
    <n v="5111900199"/>
    <s v="VB2T5EO"/>
    <s v="TECLADO H.P. PRO 4300"/>
    <s v="2012"/>
    <s v="dic"/>
    <n v="150000"/>
    <n v="0"/>
    <s v="057/2018-056/2019"/>
    <n v="79332590"/>
    <s v="JUAN HERNANDO LIZARAZO JARA"/>
    <x v="1"/>
  </r>
  <r>
    <n v="769"/>
    <n v="104925"/>
    <n v="5111900199"/>
    <s v="VB2T612"/>
    <s v="TECLADO H.P. PRO 4300"/>
    <s v="2012"/>
    <s v="dic"/>
    <n v="150000"/>
    <n v="0"/>
    <s v="115/2018"/>
    <n v="79332590"/>
    <s v="JUAN HERNANDO LIZARAZO JARA"/>
    <x v="1"/>
  </r>
  <r>
    <n v="770"/>
    <n v="104924"/>
    <n v="5111900199"/>
    <s v="VB2T6H5"/>
    <s v="TECLADO H.P. PRO 4300"/>
    <s v="2012"/>
    <s v="dic"/>
    <n v="150000"/>
    <n v="0"/>
    <s v="115/2018"/>
    <n v="79332590"/>
    <s v="JUAN HERNANDO LIZARAZO JARA"/>
    <x v="1"/>
  </r>
  <r>
    <n v="771"/>
    <n v="104923"/>
    <n v="5111900199"/>
    <s v="VB2T6HF"/>
    <s v="TECLADO H.P. PRO 4300"/>
    <s v="2012"/>
    <s v="dic"/>
    <n v="150000"/>
    <n v="0"/>
    <s v="029/2018"/>
    <n v="7164647"/>
    <s v="MANUEL ALFONSO AVILA QUINTANA"/>
    <x v="0"/>
  </r>
  <r>
    <n v="772"/>
    <n v="104922"/>
    <n v="5111900199"/>
    <s v="VB2T6HH"/>
    <s v="TECLADO H.P. PRO 4300"/>
    <s v="2012"/>
    <s v="dic"/>
    <n v="150000"/>
    <n v="0"/>
    <s v="115/2018"/>
    <n v="79332590"/>
    <s v="JUAN HERNANDO LIZARAZO JARA"/>
    <x v="1"/>
  </r>
  <r>
    <n v="773"/>
    <n v="104921"/>
    <n v="5111900199"/>
    <s v="VB2T6HI"/>
    <s v="TECLADO H.P. PRO 4300"/>
    <s v="2012"/>
    <s v="dic"/>
    <n v="150000"/>
    <n v="0"/>
    <s v="115/2018-123/2019-326/2019"/>
    <n v="79332590"/>
    <s v="JUAN HERNANDO LIZARAZO JARA"/>
    <x v="1"/>
  </r>
  <r>
    <n v="774"/>
    <n v="104920"/>
    <n v="5111900199"/>
    <s v="VB2T6HJ"/>
    <s v="TECLADO H.P. PRO 4300"/>
    <s v="2012"/>
    <s v="dic"/>
    <n v="150000"/>
    <n v="0"/>
    <s v="115/2018"/>
    <n v="79332590"/>
    <s v="JUAN HERNANDO LIZARAZO JARA"/>
    <x v="1"/>
  </r>
  <r>
    <n v="775"/>
    <n v="104919"/>
    <n v="5111900199"/>
    <s v="VB2T6HK"/>
    <s v="TECLADO H.P. PRO 4300"/>
    <s v="2012"/>
    <s v="dic"/>
    <n v="150000"/>
    <n v="0"/>
    <s v="039/2018"/>
    <n v="1070944229"/>
    <s v="JOSE LUIS FRADE"/>
    <x v="0"/>
  </r>
  <r>
    <n v="776"/>
    <n v="104918"/>
    <n v="5111900199"/>
    <s v="VB2T6HL"/>
    <s v="TECLADO H.P. PRO 4300"/>
    <s v="2012"/>
    <s v="dic"/>
    <n v="150000"/>
    <n v="0"/>
    <s v="115/2018-144/2018-296/2019"/>
    <n v="1023884432"/>
    <s v="CRISTIAN FABIAN MUÑOZ"/>
    <x v="0"/>
  </r>
  <r>
    <n v="777"/>
    <n v="104917"/>
    <n v="5111900199"/>
    <s v="VB2T6HM"/>
    <s v="TECLADO H.P. PRO 4300"/>
    <s v="2012"/>
    <s v="dic"/>
    <n v="150000"/>
    <n v="0"/>
    <s v="064/2018-226/2019"/>
    <n v="79332590"/>
    <s v="JUAN HERNANDO LIZARAZO JARA"/>
    <x v="1"/>
  </r>
  <r>
    <n v="778"/>
    <n v="104916"/>
    <n v="5111900199"/>
    <s v="VB2T6HN"/>
    <s v="TECLADO H.P. PRO 4300"/>
    <s v="2012"/>
    <s v="dic"/>
    <n v="150000"/>
    <n v="0"/>
    <s v="028/2018-082/2019"/>
    <n v="7725793"/>
    <s v="CESAR PINTO"/>
    <x v="0"/>
  </r>
  <r>
    <n v="779"/>
    <n v="104915"/>
    <n v="5111900199"/>
    <s v="VB2T6HO"/>
    <s v="TECLADO H.P. PRO 4300"/>
    <s v="2012"/>
    <s v="dic"/>
    <n v="150000"/>
    <n v="0"/>
    <s v="072/2018-115/2018"/>
    <n v="79332590"/>
    <s v="JUAN HERNANDO LIZARAZO JARA"/>
    <x v="1"/>
  </r>
  <r>
    <n v="780"/>
    <n v="104914"/>
    <n v="5111900199"/>
    <s v="VB2T6HP"/>
    <s v="TECLADO H.P. PRO 4300"/>
    <s v="2012"/>
    <s v="dic"/>
    <n v="150000"/>
    <n v="0"/>
    <s v="115/2018"/>
    <n v="79332590"/>
    <s v="JUAN HERNANDO LIZARAZO JARA"/>
    <x v="1"/>
  </r>
  <r>
    <n v="781"/>
    <n v="104913"/>
    <n v="5111900199"/>
    <s v="VB2T6HQ"/>
    <s v="TECLADO H.P. PRO 4300"/>
    <s v="2012"/>
    <s v="dic"/>
    <n v="150000"/>
    <n v="0"/>
    <s v="115/2018-316/2019"/>
    <n v="79132797"/>
    <s v="PEDRO ANTONIO ALARCON"/>
    <x v="0"/>
  </r>
  <r>
    <n v="782"/>
    <n v="104912"/>
    <n v="5111900199"/>
    <s v="VB2T6HR"/>
    <s v="TECLADO H.P. PRO 4300"/>
    <s v="2012"/>
    <s v="dic"/>
    <n v="150000"/>
    <n v="0"/>
    <s v="115/2018"/>
    <n v="79332590"/>
    <s v="JUAN HERNANDO LIZARAZO JARA"/>
    <x v="1"/>
  </r>
  <r>
    <n v="783"/>
    <n v="104911"/>
    <n v="5111900199"/>
    <s v="VB2T6HT"/>
    <s v="TECLADO H.P. PRO 4300"/>
    <s v="2012"/>
    <s v="dic"/>
    <n v="150000"/>
    <n v="0"/>
    <s v="115/2018"/>
    <n v="79332590"/>
    <s v="JUAN HERNANDO LIZARAZO JARA"/>
    <x v="1"/>
  </r>
  <r>
    <n v="784"/>
    <n v="104910"/>
    <n v="5111900199"/>
    <s v="VB2T6HU"/>
    <s v="TECLADO H.P. PRO 4300"/>
    <s v="2012"/>
    <s v="dic"/>
    <n v="150000"/>
    <n v="0"/>
    <s v="115/2018"/>
    <n v="79332590"/>
    <s v="JUAN HERNANDO LIZARAZO JARA"/>
    <x v="1"/>
  </r>
  <r>
    <n v="785"/>
    <n v="104909"/>
    <n v="5111900199"/>
    <s v="VB2T6HV"/>
    <s v="TECLADO H.P. PRO 4300"/>
    <s v="2012"/>
    <s v="dic"/>
    <n v="150000"/>
    <n v="0"/>
    <s v="115/2018"/>
    <n v="79332590"/>
    <s v="JUAN HERNANDO LIZARAZO JARA"/>
    <x v="1"/>
  </r>
  <r>
    <n v="786"/>
    <n v="104908"/>
    <n v="5111900199"/>
    <s v="VB2T6HW"/>
    <s v="TECLADO H.P. PRO 4300"/>
    <s v="2012"/>
    <s v="dic"/>
    <n v="150000"/>
    <n v="0"/>
    <s v="018/2018-312/2019"/>
    <n v="80472711"/>
    <s v="NELSON EDUARDO DUITAMA DAZA"/>
    <x v="0"/>
  </r>
  <r>
    <n v="787"/>
    <n v="104907"/>
    <n v="5111900199"/>
    <s v="VB2T6HX"/>
    <s v="TECLADO H.P. PRO 4300"/>
    <s v="2012"/>
    <s v="dic"/>
    <n v="150000"/>
    <n v="0"/>
    <s v="115/2018"/>
    <n v="79332590"/>
    <s v="JUAN HERNANDO LIZARAZO JARA"/>
    <x v="1"/>
  </r>
  <r>
    <n v="788"/>
    <n v="104906"/>
    <n v="5111900199"/>
    <s v="VB2T6HY"/>
    <s v="TECLADO H.P. PRO 4300"/>
    <s v="2012"/>
    <s v="dic"/>
    <n v="150000"/>
    <n v="0"/>
    <s v="115/2018-284/2019"/>
    <n v="83251875"/>
    <s v="JHON MENDEZ"/>
    <x v="0"/>
  </r>
  <r>
    <n v="789"/>
    <n v="104905"/>
    <n v="5111900199"/>
    <s v="VB2T6HZ"/>
    <s v="TECLADO H.P. PRO 4300"/>
    <s v="2012"/>
    <s v="dic"/>
    <n v="150000"/>
    <n v="0"/>
    <s v="115/2018-132/2018-002/2019"/>
    <n v="79332590"/>
    <s v="JUAN HERNANDO LIZARAZO JARA"/>
    <x v="1"/>
  </r>
  <r>
    <n v="790"/>
    <n v="104904"/>
    <n v="5111900199"/>
    <s v="VB2T6I1"/>
    <s v="TECLADO H.P. PRO 4300"/>
    <s v="2012"/>
    <s v="dic"/>
    <n v="150000"/>
    <n v="0"/>
    <s v="115/2018-303/2019-307/2019"/>
    <n v="1049624327"/>
    <s v="ELIANA PATRICIA CAYCEDO OCHOA"/>
    <x v="0"/>
  </r>
  <r>
    <n v="791"/>
    <n v="104903"/>
    <n v="5111900199"/>
    <s v="VB2T6I3"/>
    <s v="TECLADO H.P. PRO 4300"/>
    <s v="2012"/>
    <s v="dic"/>
    <n v="150000"/>
    <n v="0"/>
    <s v="115/2018"/>
    <n v="79332590"/>
    <s v="JUAN HERNANDO LIZARAZO JARA"/>
    <x v="1"/>
  </r>
  <r>
    <n v="792"/>
    <n v="104902"/>
    <n v="5111900199"/>
    <s v="VB2T6I4"/>
    <s v="TECLADO H.P. PRO 4300"/>
    <s v="2012"/>
    <s v="dic"/>
    <n v="150000"/>
    <n v="0"/>
    <s v="115/2018"/>
    <n v="79332590"/>
    <s v="JUAN HERNANDO LIZARAZO JARA"/>
    <x v="1"/>
  </r>
  <r>
    <n v="793"/>
    <n v="104901"/>
    <n v="5111900199"/>
    <s v="VB2T6I5"/>
    <s v="TECLADO H.P. PRO 4300"/>
    <s v="2012"/>
    <s v="dic"/>
    <n v="150000"/>
    <n v="0"/>
    <s v="115/2018"/>
    <n v="79332590"/>
    <s v="JUAN HERNANDO LIZARAZO JARA"/>
    <x v="1"/>
  </r>
  <r>
    <n v="794"/>
    <n v="104900"/>
    <n v="5111900199"/>
    <s v="VB2T6I6"/>
    <s v="TECLADO H.P. PRO 4300"/>
    <s v="2012"/>
    <s v="dic"/>
    <n v="150000"/>
    <n v="0"/>
    <s v="022/2018-081/2019-321/2019"/>
    <n v="35375621"/>
    <s v="FANNY LUCIA VEGA DUEÑAS"/>
    <x v="0"/>
  </r>
  <r>
    <n v="795"/>
    <n v="104899"/>
    <n v="5111900199"/>
    <s v="VB2T6I7"/>
    <s v="TECLADO H.P. PRO 4300"/>
    <s v="2012"/>
    <s v="dic"/>
    <n v="150000"/>
    <n v="0"/>
    <s v="115/2018"/>
    <n v="79332590"/>
    <s v="JUAN HERNANDO LIZARAZO JARA"/>
    <x v="1"/>
  </r>
  <r>
    <n v="796"/>
    <n v="104898"/>
    <n v="5111900199"/>
    <s v="VB2T6I8"/>
    <s v="TECLADO H.P. PRO 4300"/>
    <s v="2012"/>
    <s v="dic"/>
    <n v="150000"/>
    <n v="0"/>
    <s v="140/2018-086/2019"/>
    <n v="1012319470"/>
    <s v="CARLOS FERNANDO GARZON"/>
    <x v="0"/>
  </r>
  <r>
    <n v="797"/>
    <n v="104897"/>
    <n v="5111900199"/>
    <s v="VB2T6IL"/>
    <s v="TECLADO H.P. PRO 4300"/>
    <s v="2012"/>
    <s v="dic"/>
    <n v="150000"/>
    <s v="ACTA SOBRANTE OCTUBRE"/>
    <s v="301/2018-319/2019"/>
    <n v="79332590"/>
    <s v="JUAN HERNANDO LIZARAZO JARA"/>
    <x v="1"/>
  </r>
  <r>
    <n v="798"/>
    <n v="104896"/>
    <n v="5111900199"/>
    <s v="VB2T6IM"/>
    <s v="TECLADO H.P. PRO 4300"/>
    <s v="2012"/>
    <s v="dic"/>
    <n v="150000"/>
    <n v="0"/>
    <s v="116/2018-302/2019"/>
    <n v="1022351133"/>
    <s v="EDWIN JULIAN CRIZ"/>
    <x v="0"/>
  </r>
  <r>
    <n v="799"/>
    <n v="104895"/>
    <n v="5111900199"/>
    <s v="VB2T6IO"/>
    <s v="TECLADO H.P. PRO 4300"/>
    <s v="2012"/>
    <s v="dic"/>
    <n v="150000"/>
    <n v="0"/>
    <s v="115/2018"/>
    <n v="79332590"/>
    <s v="JUAN HERNANDO LIZARAZO JARA"/>
    <x v="1"/>
  </r>
  <r>
    <n v="800"/>
    <n v="104894"/>
    <n v="5111900199"/>
    <s v="VB2T6IR"/>
    <s v="TECLADO H.P. PRO 4300"/>
    <s v="2012"/>
    <s v="dic"/>
    <n v="150000"/>
    <n v="0"/>
    <s v="038/2018-121/2018-298/2019"/>
    <n v="1020801550"/>
    <s v="JESICA ARDILA"/>
    <x v="0"/>
  </r>
  <r>
    <n v="801"/>
    <n v="104893"/>
    <n v="5111900199"/>
    <s v="VB2T6IS"/>
    <s v="TECLADO H.P. PRO 4300"/>
    <s v="2012"/>
    <s v="dic"/>
    <n v="150000"/>
    <n v="0"/>
    <s v="054/2018-087/2019"/>
    <n v="79332590"/>
    <s v="JUAN HERNANDO LIZARAZO JARA"/>
    <x v="1"/>
  </r>
  <r>
    <n v="802"/>
    <n v="104892"/>
    <n v="5111900199"/>
    <s v="VB2T6IT"/>
    <s v="TECLADO H.P. PRO 4300"/>
    <s v="2012"/>
    <s v="dic"/>
    <n v="150000"/>
    <n v="0"/>
    <s v="115/2018"/>
    <n v="79332590"/>
    <s v="JUAN HERNANDO LIZARAZO JARA"/>
    <x v="1"/>
  </r>
  <r>
    <n v="803"/>
    <n v="104891"/>
    <n v="5111900199"/>
    <s v="VB2T6IU"/>
    <s v="TECLADO H.P. PRO 4300"/>
    <s v="2012"/>
    <s v="dic"/>
    <n v="150000"/>
    <n v="0"/>
    <s v="135/2018"/>
    <n v="7164647"/>
    <s v="MANUEL ALFONSO AVILA QUINTANA"/>
    <x v="0"/>
  </r>
  <r>
    <n v="804"/>
    <n v="104890"/>
    <n v="5111900199"/>
    <s v="VB2T6IV"/>
    <s v="TECLADO H.P. PRO 4300"/>
    <s v="2012"/>
    <s v="dic"/>
    <n v="150000"/>
    <n v="0"/>
    <s v="231/2018-281/2018-310/2019"/>
    <n v="1049638144"/>
    <s v="CATALINA SUSPES PAEZ"/>
    <x v="0"/>
  </r>
  <r>
    <n v="805"/>
    <n v="104889"/>
    <n v="5111900199"/>
    <s v="VB2T6IW"/>
    <s v="TECLADO H.P. PRO 4300"/>
    <s v="2012"/>
    <s v="dic"/>
    <n v="150000"/>
    <n v="0"/>
    <s v="066/2019-281/2019"/>
    <n v="1018454045"/>
    <s v="YODI SANTOFIMIO"/>
    <x v="0"/>
  </r>
  <r>
    <n v="806"/>
    <n v="104888"/>
    <n v="5111900199"/>
    <s v="VB2T6IX"/>
    <s v="TECLADO H.P. PRO 4300"/>
    <s v="2012"/>
    <s v="dic"/>
    <n v="150000"/>
    <n v="0"/>
    <s v="068/2019"/>
    <n v="73578272"/>
    <s v="JOSE GABRIEL GUERRA ALMENDRALES"/>
    <x v="0"/>
  </r>
  <r>
    <n v="807"/>
    <n v="104887"/>
    <n v="5111900199"/>
    <s v="VB2T6IY"/>
    <s v="TECLADO H.P. PRO 4300"/>
    <s v="2012"/>
    <s v="dic"/>
    <n v="150000"/>
    <n v="0"/>
    <s v="070/2018"/>
    <n v="79332590"/>
    <s v="JUAN HERNANDO LIZARAZO JARA"/>
    <x v="1"/>
  </r>
  <r>
    <n v="808"/>
    <n v="104886"/>
    <n v="5111900199"/>
    <s v="VB2T6IZ"/>
    <s v="TECLADO H.P. PRO 4300"/>
    <s v="2012"/>
    <s v="dic"/>
    <n v="150000"/>
    <n v="0"/>
    <s v="115/2018-132/2018-002/2019-190/2019"/>
    <n v="79332590"/>
    <s v="JUAN HERNANDO LIZARAZO JARA"/>
    <x v="1"/>
  </r>
  <r>
    <n v="809"/>
    <n v="104885"/>
    <n v="5111900199"/>
    <s v="VB2T6J1"/>
    <s v="TECLADO H.P. PRO 4300"/>
    <s v="2012"/>
    <s v="dic"/>
    <n v="150000"/>
    <n v="0"/>
    <s v="027/2018-069/2019-251/2019"/>
    <n v="79332590"/>
    <s v="JUAN HERNADO LIZARAZO JARA"/>
    <x v="1"/>
  </r>
  <r>
    <n v="810"/>
    <n v="104884"/>
    <n v="5111900199"/>
    <s v="VB2T6KU"/>
    <s v="TECLADO H.P. PRO 4300"/>
    <s v="2012"/>
    <s v="dic"/>
    <n v="150000"/>
    <n v="0"/>
    <s v="115/2018-132/2018-002/2019"/>
    <n v="79332590"/>
    <s v="JUAN HERNANDO LIZARAZO JARA"/>
    <x v="1"/>
  </r>
  <r>
    <n v="811"/>
    <n v="104883"/>
    <n v="5111900199"/>
    <s v="VB2T6KX"/>
    <s v="TECLADO H.P. PRO 4300"/>
    <s v="2012"/>
    <s v="dic"/>
    <n v="150000"/>
    <n v="0"/>
    <s v="051/2018-287/2019-329/2019"/>
    <n v="79332590"/>
    <s v="JUAN HERNANDO LIZARAZO JARA"/>
    <x v="1"/>
  </r>
  <r>
    <n v="812"/>
    <n v="104882"/>
    <n v="5111900199"/>
    <s v="VB2T6KY"/>
    <s v="TECLADO H.P. PRO 4300"/>
    <s v="2012"/>
    <s v="dic"/>
    <n v="150000"/>
    <n v="0"/>
    <s v="115/2018"/>
    <n v="79332590"/>
    <s v="JUAN HERNANDO LIZARAZO JARA"/>
    <x v="1"/>
  </r>
  <r>
    <n v="813"/>
    <n v="104881"/>
    <n v="5111900199"/>
    <s v="VB2T6KZ"/>
    <s v="TECLADO H.P. PRO 4300"/>
    <s v="2012"/>
    <s v="dic"/>
    <n v="150000"/>
    <n v="0"/>
    <s v="003/2019-323/2019"/>
    <n v="1033800934"/>
    <s v="HEIDY VIVIANA GOMEZ"/>
    <x v="0"/>
  </r>
  <r>
    <n v="814"/>
    <n v="104880"/>
    <n v="5111900199"/>
    <s v="VB2T6L3"/>
    <s v="TECLADO H.P. PRO 4300"/>
    <s v="2012"/>
    <s v="dic"/>
    <n v="150000"/>
    <n v="0"/>
    <s v="115/2018"/>
    <n v="79332590"/>
    <s v="JUAN HERNANDO LIZARAZO JARA"/>
    <x v="1"/>
  </r>
  <r>
    <n v="815"/>
    <n v="104879"/>
    <n v="5111900199"/>
    <s v="VB2T6L4"/>
    <s v="TECLADO H.P. PRO 4300"/>
    <s v="2012"/>
    <s v="dic"/>
    <n v="150000"/>
    <n v="0"/>
    <s v="067/2019"/>
    <n v="73578272"/>
    <s v="JOSE GABRIEL GUERRA ALMENDRALES"/>
    <x v="0"/>
  </r>
  <r>
    <n v="816"/>
    <n v="104878"/>
    <n v="5111900199"/>
    <s v="VB2T6L5"/>
    <s v="TECLADO H.P. PRO 4300"/>
    <s v="2012"/>
    <s v="dic"/>
    <n v="150000"/>
    <n v="0"/>
    <s v="115/2018"/>
    <n v="79332590"/>
    <s v="JUAN HERNANDO LIZARAZO JARA"/>
    <x v="1"/>
  </r>
  <r>
    <n v="817"/>
    <n v="104877"/>
    <n v="5111900199"/>
    <s v="VB2T6L7"/>
    <s v="TECLADO H.P. PRO 4300"/>
    <s v="2012"/>
    <s v="dic"/>
    <n v="150000"/>
    <n v="0"/>
    <s v="068/2018-258/2018-319/2019"/>
    <n v="79332590"/>
    <s v="JUAN HERNANDO LIZARAZO JARA"/>
    <x v="1"/>
  </r>
  <r>
    <n v="818"/>
    <n v="104876"/>
    <n v="5111900199"/>
    <s v="VB2T6LO"/>
    <s v="TECLADO H.P. PRO 4300"/>
    <s v="2012"/>
    <s v="dic"/>
    <n v="150000"/>
    <n v="0"/>
    <s v="072/2019"/>
    <n v="79332590"/>
    <s v="JUAN HERNANDO LIZARAZO JARA"/>
    <x v="1"/>
  </r>
  <r>
    <n v="819"/>
    <n v="104874"/>
    <n v="5111900199"/>
    <s v="VB2T6MJ"/>
    <s v="TECLADO H.P. PRO 4300"/>
    <s v="2012"/>
    <s v="dic"/>
    <n v="150000"/>
    <n v="0"/>
    <s v="145/2018-063/2019-294/2019"/>
    <n v="80224210"/>
    <s v="DEYBIS EDUARDO RIOS0"/>
    <x v="0"/>
  </r>
  <r>
    <n v="820"/>
    <n v="104873"/>
    <n v="5111900199"/>
    <s v="VB2T6MK"/>
    <s v="TECLADO H.P. PRO 4300"/>
    <s v="2012"/>
    <s v="dic"/>
    <n v="150000"/>
    <n v="0"/>
    <s v="043/2018-285/2019"/>
    <n v="79294129"/>
    <s v="HUGO CASTILLO SANTANA"/>
    <x v="0"/>
  </r>
  <r>
    <n v="821"/>
    <n v="104872"/>
    <n v="5111900199"/>
    <s v="VB2T6MM"/>
    <s v="TECLADO H.P. PRO 4300"/>
    <s v="2012"/>
    <s v="dic"/>
    <n v="150000"/>
    <n v="0"/>
    <s v="115/2018-132/2018-002/2019"/>
    <n v="79332590"/>
    <s v="JUAN HERNANDO LIZARAZO JARA"/>
    <x v="1"/>
  </r>
  <r>
    <n v="822"/>
    <n v="104870"/>
    <n v="5111900199"/>
    <s v="VB2T6MO"/>
    <s v="TECLADO H.P. PRO 4300"/>
    <s v="2012"/>
    <s v="dic"/>
    <n v="150000"/>
    <n v="0"/>
    <s v="115/2018"/>
    <n v="79332590"/>
    <s v="JUAN HERNANDO LIZARAZO JARA"/>
    <x v="1"/>
  </r>
  <r>
    <n v="823"/>
    <n v="104869"/>
    <n v="5111900199"/>
    <s v="VB2T6MR"/>
    <s v="TECLADO H.P. PRO 4300"/>
    <s v="2012"/>
    <s v="dic"/>
    <n v="150000"/>
    <n v="0"/>
    <s v="085/2019"/>
    <n v="1033706102"/>
    <s v="HAROL MENA"/>
    <x v="0"/>
  </r>
  <r>
    <n v="824"/>
    <n v="104867"/>
    <n v="5111900199"/>
    <s v="VB2T6MU"/>
    <s v="TECLADO H.P. PRO 4300"/>
    <s v="2012"/>
    <s v="dic"/>
    <n v="150000"/>
    <n v="0"/>
    <s v="049/2018-322/2019"/>
    <n v="1033706102"/>
    <s v="HAROL ANDRES MENA"/>
    <x v="0"/>
  </r>
  <r>
    <n v="825"/>
    <n v="104866"/>
    <n v="5111900199"/>
    <s v="VB2T6MV"/>
    <s v="TECLADO H.P. PRO 4300"/>
    <s v="2012"/>
    <s v="dic"/>
    <n v="150000"/>
    <n v="0"/>
    <s v="016/2018"/>
    <n v="79565547"/>
    <s v="ALEXANDER BECERRA SANDOVAL"/>
    <x v="0"/>
  </r>
  <r>
    <n v="826"/>
    <n v="104865"/>
    <n v="5111900199"/>
    <s v="VB2T6MW"/>
    <s v="TECLADO H.P. PRO 4300"/>
    <s v="2012"/>
    <s v="dic"/>
    <n v="150000"/>
    <n v="0"/>
    <s v="115/2018-132/2018-002/2019-301/2019"/>
    <n v="1022418965"/>
    <s v="ANDRES FELIPE LOZANO GARCIA"/>
    <x v="0"/>
  </r>
  <r>
    <n v="827"/>
    <n v="104859"/>
    <n v="5111900199"/>
    <s v="VB2T6N2"/>
    <s v="TECLADO H.P. PRO 4300"/>
    <s v="2012"/>
    <s v="dic"/>
    <n v="150000"/>
    <n v="0"/>
    <s v="046/2018"/>
    <n v="1018426268"/>
    <s v="ADRIANA MARCELA CANTOR ÁVILA"/>
    <x v="0"/>
  </r>
  <r>
    <n v="828"/>
    <n v="104858"/>
    <n v="5111900199"/>
    <s v="VB2T6N3"/>
    <s v="TECLADO H.P. PRO 4300"/>
    <s v="2012"/>
    <s v="dic"/>
    <n v="150000"/>
    <n v="0"/>
    <s v="089/2019"/>
    <n v="79661655"/>
    <s v="JHON ALEXANDER BEDOYA DELGADO"/>
    <x v="0"/>
  </r>
  <r>
    <n v="829"/>
    <n v="104857"/>
    <n v="5111900199"/>
    <s v="VB2T6N5"/>
    <s v="TECLADO H.P. PRO 4300"/>
    <s v="2012"/>
    <s v="dic"/>
    <n v="150000"/>
    <n v="0"/>
    <s v="053/2018-286/2019"/>
    <n v="79967424"/>
    <s v="FREDY LEONARGO GOMEZ ROCHA"/>
    <x v="0"/>
  </r>
  <r>
    <n v="830"/>
    <n v="104853"/>
    <n v="5111900199"/>
    <s v="VB2T6NB"/>
    <s v="TECLADO H.P. PRO 4300"/>
    <s v="2012"/>
    <s v="dic"/>
    <n v="150000"/>
    <n v="0"/>
    <s v="072/2018-115/2018-283/2019"/>
    <n v="79661655"/>
    <s v="JHON ALEXANDER BEDOYA DELGADO"/>
    <x v="0"/>
  </r>
  <r>
    <n v="831"/>
    <n v="104852"/>
    <n v="5111900199"/>
    <s v="VB2T6VW"/>
    <s v="TECLADO H.P. PRO 4300"/>
    <s v="2012"/>
    <s v="dic"/>
    <n v="150000"/>
    <n v="0"/>
    <s v="115/2018-159/2018-269/2019"/>
    <n v="79294129"/>
    <s v="FREDY ELIECER VELASQUEZ AMORTEGUI"/>
    <x v="0"/>
  </r>
  <r>
    <n v="832"/>
    <n v="104851"/>
    <n v="5111900199"/>
    <s v="VB2T6W2"/>
    <s v="TECLADO H.P. PRO 4300"/>
    <s v="2012"/>
    <s v="dic"/>
    <n v="150000"/>
    <n v="0"/>
    <s v="115/2018-137/2019"/>
    <n v="63496614"/>
    <s v="ANGELA MARIA CORREA COVELLI"/>
    <x v="0"/>
  </r>
  <r>
    <n v="833"/>
    <n v="104850"/>
    <n v="5111900199"/>
    <s v="VB2T6W3"/>
    <s v="TECLADO H.P. PRO 4300"/>
    <s v="2012"/>
    <s v="dic"/>
    <n v="150000"/>
    <n v="0"/>
    <s v="146/2018-088/2019"/>
    <n v="1012319470"/>
    <s v="CARLOS FERNANDO GARZON"/>
    <x v="0"/>
  </r>
  <r>
    <n v="834"/>
    <n v="201902015"/>
    <n v="5111900199"/>
    <n v="0"/>
    <s v="ESCRITORIO CON ARCHIVADOR"/>
    <s v="2012"/>
    <s v="dic"/>
    <n v="240000"/>
    <s v="AS003/2019"/>
    <s v="066/2019-351/2019"/>
    <n v="79332590"/>
    <s v="JUAN HERNANDO LIZARAZO JARA"/>
    <x v="1"/>
  </r>
  <r>
    <n v="835"/>
    <n v="201902024"/>
    <n v="5111900199"/>
    <n v="0"/>
    <s v="ESCRITORIO CON ARCHIVADOR"/>
    <s v="2012"/>
    <s v="dic"/>
    <n v="240000"/>
    <s v="AS003/2019"/>
    <s v="076/2019-262/2019"/>
    <n v="79332590"/>
    <s v="JUAN HERNANDO LIZARAZO JARA"/>
    <x v="1"/>
  </r>
  <r>
    <n v="836"/>
    <n v="201902017"/>
    <n v="5111900199"/>
    <n v="0"/>
    <s v="ESCRITORIO CON ARCHIVADOR"/>
    <s v="2012"/>
    <s v="dic"/>
    <n v="240000"/>
    <s v="AS003/2019"/>
    <s v="073/2019-217-2019-262/2019"/>
    <n v="79332590"/>
    <s v="JUAN HERNANDO LIZARAZO JARA"/>
    <x v="1"/>
  </r>
  <r>
    <n v="837"/>
    <n v="201902022"/>
    <n v="5111900199"/>
    <n v="0"/>
    <s v="ESCRITORIO CON ARCHIVADOR"/>
    <s v="2012"/>
    <s v="dic"/>
    <n v="240000"/>
    <s v="AS003/2019"/>
    <s v="075/2019"/>
    <n v="79235189"/>
    <s v="JOAQUIN JEREZ CASAS"/>
    <x v="0"/>
  </r>
  <r>
    <n v="838"/>
    <n v="201902002"/>
    <n v="5111900199"/>
    <n v="0"/>
    <s v="ESCRITORIO CON ARCHIVADOR"/>
    <s v="2012"/>
    <s v="dic"/>
    <n v="240000"/>
    <s v="AS003/2019"/>
    <s v="060/2019-262/2019"/>
    <n v="79332590"/>
    <s v="JUAN HERNANDO LIZARAZO JARA"/>
    <x v="1"/>
  </r>
  <r>
    <n v="839"/>
    <n v="201902004"/>
    <n v="5111900199"/>
    <n v="0"/>
    <s v="ESCRITORIO CON ARCHIVADOR"/>
    <s v="2012"/>
    <s v="dic"/>
    <n v="240000"/>
    <s v="AS003/2019"/>
    <s v="053/2019-262/2019"/>
    <n v="79332590"/>
    <s v="JUAN HERNANDO LIZARAZO JARA"/>
    <x v="1"/>
  </r>
  <r>
    <n v="840"/>
    <n v="201902005"/>
    <n v="5111900199"/>
    <n v="0"/>
    <s v="ESCRITORIO CON ARCHIVADOR"/>
    <s v="2012"/>
    <s v="dic"/>
    <n v="240000"/>
    <s v="AS003/2019"/>
    <s v="053/2019-264/2019"/>
    <n v="79332590"/>
    <s v="JUAN HERNANDO LIZARAZO JARA"/>
    <x v="1"/>
  </r>
  <r>
    <n v="841"/>
    <n v="201902006"/>
    <n v="5111900199"/>
    <n v="0"/>
    <s v="ESCRITORIO CON ARCHIVADOR"/>
    <s v="2012"/>
    <s v="dic"/>
    <n v="240000"/>
    <s v="AS003/2019"/>
    <s v="054/2019-264/2019"/>
    <n v="79332590"/>
    <s v="JUAN HERNANDO LIZARAZO JARA"/>
    <x v="1"/>
  </r>
  <r>
    <n v="842"/>
    <n v="201902007"/>
    <n v="5111900199"/>
    <n v="0"/>
    <s v="ESCRITORIO CON ARCHIVADOR"/>
    <s v="2012"/>
    <s v="dic"/>
    <n v="240000"/>
    <s v="AS003/2019"/>
    <s v="055/2019-268/2019"/>
    <n v="79326906"/>
    <s v="TEOFILO RUIZ"/>
    <x v="0"/>
  </r>
  <r>
    <n v="843"/>
    <n v="201902009"/>
    <n v="5111900199"/>
    <n v="0"/>
    <s v="ESCRITORIO CON ARCHIVADOR"/>
    <s v="2012"/>
    <s v="dic"/>
    <n v="240000"/>
    <s v="AS003/2019"/>
    <s v="058/2019"/>
    <n v="79332590"/>
    <s v="JUAN HERNANDO LIZARAZO JARA"/>
    <x v="1"/>
  </r>
  <r>
    <n v="844"/>
    <n v="201902010"/>
    <n v="5111900199"/>
    <n v="0"/>
    <s v="ESCRITORIO CON ARCHIVADOR"/>
    <s v="2012"/>
    <s v="dic"/>
    <n v="240000"/>
    <s v="AS003/2019"/>
    <s v="059/2019"/>
    <n v="79332590"/>
    <s v="JUAN HERNANDO LIZARAZO JARA"/>
    <x v="1"/>
  </r>
  <r>
    <n v="845"/>
    <n v="201902013"/>
    <n v="5111900199"/>
    <n v="0"/>
    <s v="ESCRITORIO CON ARCHIVADOR"/>
    <s v="2012"/>
    <s v="dic"/>
    <n v="240000"/>
    <s v="AS003/2019"/>
    <s v="064/2019"/>
    <n v="79332590"/>
    <s v="JUAN HERNANDO LIZARAZO JARA"/>
    <x v="1"/>
  </r>
  <r>
    <n v="846"/>
    <n v="201902030"/>
    <n v="5111900199"/>
    <n v="0"/>
    <s v="ESCRITORIO CON ARCHIVADOR"/>
    <s v="2012"/>
    <s v="dic"/>
    <n v="240000"/>
    <s v="AS003/2019"/>
    <s v="087/2019-265/2019"/>
    <n v="79332590"/>
    <s v="JUAN HERNANDO LIZARAZO JARA"/>
    <x v="1"/>
  </r>
  <r>
    <n v="847"/>
    <n v="201902020"/>
    <n v="5111900199"/>
    <n v="0"/>
    <s v="ESCRITORIO CON ARCHIVADOR"/>
    <s v="2012"/>
    <s v="dic"/>
    <n v="240000"/>
    <s v="AS003/2019"/>
    <s v="074/2019-238/2019-270/2019"/>
    <n v="79332590"/>
    <s v="ALEJANDRA GAMBOA"/>
    <x v="0"/>
  </r>
  <r>
    <n v="848"/>
    <n v="201902031"/>
    <n v="5111900199"/>
    <n v="0"/>
    <s v="ESCRITORIO CON ARCHIVADOR"/>
    <s v="2012"/>
    <s v="dic"/>
    <n v="240000"/>
    <s v="AS003/2019"/>
    <s v="096/2019"/>
    <n v="1100962811"/>
    <s v="ADRIANA SIERRA ESPARZA"/>
    <x v="0"/>
  </r>
  <r>
    <n v="849"/>
    <n v="201904032"/>
    <n v="5111900199"/>
    <n v="0"/>
    <s v="ESCRITORIO CON ARCHIVADOR"/>
    <s v="2012"/>
    <s v="dic"/>
    <n v="240000"/>
    <s v="AS003/2019"/>
    <s v="110/2019-280/2019"/>
    <n v="79332590"/>
    <s v="JUAN HERNADO LIZARAZO JARA"/>
    <x v="0"/>
  </r>
  <r>
    <n v="850"/>
    <n v="201904033"/>
    <n v="5111900199"/>
    <n v="0"/>
    <s v="ESCRITORIO CON ARCHIVADOR"/>
    <s v="2012"/>
    <s v="dic"/>
    <n v="240000"/>
    <s v="AS003/2019"/>
    <s v="118/2019"/>
    <n v="79332590"/>
    <s v="JUAN HERNANDO LIZARAZO JARA"/>
    <x v="1"/>
  </r>
  <r>
    <n v="851"/>
    <n v="101470"/>
    <n v="5111900199"/>
    <s v="048086"/>
    <s v="TECLADO IBM MOVILIDAD S:1048086"/>
    <s v="2012"/>
    <s v="feb"/>
    <n v="5000"/>
    <n v="0"/>
    <s v="025/2018-084/2019"/>
    <n v="79332590"/>
    <s v="JUAN HERNANDO LIZARAZO JARA"/>
    <x v="1"/>
  </r>
  <r>
    <n v="852"/>
    <n v="102071"/>
    <n v="5111900199"/>
    <s v="12-4134"/>
    <s v="MONITOR IBM MOVILIDAD S:57244"/>
    <s v="2012"/>
    <s v="feb"/>
    <n v="32500"/>
    <n v="0"/>
    <s v="254/2018-256/2019"/>
    <n v="79332590"/>
    <s v="JUAN HERNANDO LIZARAZO JARA"/>
    <x v="1"/>
  </r>
  <r>
    <n v="853"/>
    <n v="102073"/>
    <n v="5111900199"/>
    <s v="12-4137"/>
    <s v="MONITOR IBM MOVILIDAD S:V171499"/>
    <s v="2012"/>
    <s v="feb"/>
    <n v="32500"/>
    <n v="0"/>
    <s v="085/2019"/>
    <n v="1033706102"/>
    <s v="HAROL MENA"/>
    <x v="0"/>
  </r>
  <r>
    <n v="854"/>
    <n v="103036"/>
    <n v="5111900199"/>
    <s v="19-1002"/>
    <s v="PISTOLA PARA SOLDAR DE 140 W MARCA WELLER"/>
    <s v="2012"/>
    <s v="feb"/>
    <n v="243500"/>
    <n v="0"/>
    <s v="234/2018"/>
    <n v="79235189"/>
    <s v="JOAQUIN JEREZ CASAS"/>
    <x v="0"/>
  </r>
  <r>
    <n v="855"/>
    <n v="103037"/>
    <n v="5111900199"/>
    <s v="19-1003"/>
    <s v="CAUTIN TIPO LAPIZ DE 120 W MARCA WELLER"/>
    <s v="2012"/>
    <s v="feb"/>
    <n v="60800"/>
    <n v="0"/>
    <s v="238/2018"/>
    <n v="79235189"/>
    <s v="JOAQUIN JEREZ CASAS"/>
    <x v="0"/>
  </r>
  <r>
    <n v="856"/>
    <n v="103043"/>
    <n v="5111900199"/>
    <s v="19-1009"/>
    <s v="MALACATE PARA 2 TONELADAS"/>
    <s v="2012"/>
    <s v="feb"/>
    <n v="79150"/>
    <n v="0"/>
    <s v="234/2018"/>
    <n v="79235189"/>
    <s v="JOAQUIN JEREZ CASAS"/>
    <x v="0"/>
  </r>
  <r>
    <n v="857"/>
    <n v="103044"/>
    <n v="5111900199"/>
    <s v="19-1010"/>
    <s v="CIZALLA MANUAL DE 30 PROFESIONAL"/>
    <s v="2012"/>
    <s v="feb"/>
    <n v="219200"/>
    <n v="0"/>
    <s v="238/2018"/>
    <n v="79235189"/>
    <s v="JOAQUIN JEREZ CASAS"/>
    <x v="0"/>
  </r>
  <r>
    <n v="858"/>
    <n v="103046"/>
    <n v="5111900199"/>
    <s v="19-1012"/>
    <s v="EXTINTOR DE SOLKAFLAM DE 3700 G"/>
    <s v="2012"/>
    <s v="feb"/>
    <n v="182500"/>
    <n v="0"/>
    <s v="103/2018"/>
    <n v="52703963"/>
    <s v="DIANA PAOLA MUÑOZ GARCIA"/>
    <x v="0"/>
  </r>
  <r>
    <n v="859"/>
    <n v="103047"/>
    <n v="5111900199"/>
    <s v="19-1013"/>
    <s v="EXTINTOR DE SOLKAFLAM DE 3700 G"/>
    <s v="2012"/>
    <s v="feb"/>
    <n v="182500"/>
    <n v="0"/>
    <s v="103/2018"/>
    <n v="52703963"/>
    <s v="DIANA PAOLA MUÑOZ GARCIA"/>
    <x v="0"/>
  </r>
  <r>
    <n v="860"/>
    <n v="101479"/>
    <n v="5111900199"/>
    <s v="72555"/>
    <s v="TECLADO IOBM MOVILIDAD S: 72555"/>
    <s v="2012"/>
    <s v="jul"/>
    <n v="5000"/>
    <n v="0"/>
    <s v="043/2018-256/2019"/>
    <n v="79332590"/>
    <s v="JUAN HERNANDO LIZARAZO JARA"/>
    <x v="1"/>
  </r>
  <r>
    <n v="861"/>
    <n v="103205"/>
    <n v="5111900199"/>
    <s v="204414"/>
    <s v="TECLADO IBM MOVILIDAD S:13204414"/>
    <s v="2012"/>
    <s v="jul"/>
    <n v="5000"/>
    <n v="0"/>
    <s v="100/2018-328/2019"/>
    <n v="79332590"/>
    <s v="JUAN HERNANDO LIZARAZO JARA"/>
    <x v="1"/>
  </r>
  <r>
    <n v="862"/>
    <n v="101999"/>
    <n v="5111900199"/>
    <s v="12-4013"/>
    <s v="CPU IBM MOVILIDAD S: LKKAFY8"/>
    <s v="2012"/>
    <s v="jul"/>
    <n v="225000"/>
    <n v="0"/>
    <s v="066/2018-002/2019"/>
    <n v="79332590"/>
    <s v="JUAN HERNADO LIZARAZO JARA"/>
    <x v="1"/>
  </r>
  <r>
    <n v="863"/>
    <n v="101791"/>
    <n v="5111900199"/>
    <s v="12-0572"/>
    <s v="SANDUCHERA ELECTRICA OSTER-2012"/>
    <s v="2012"/>
    <s v="jul"/>
    <n v="65900"/>
    <n v="0"/>
    <s v="115/2018"/>
    <n v="79332590"/>
    <s v="JUAN HERNANDO LIZARAZO JARA"/>
    <x v="1"/>
  </r>
  <r>
    <n v="864"/>
    <n v="101792"/>
    <n v="5111900199"/>
    <s v="12-0573"/>
    <s v="LICUADORA ELECTRICA OSTER / 2012"/>
    <s v="2012"/>
    <s v="jul"/>
    <n v="196900"/>
    <n v="0"/>
    <s v="115/2018"/>
    <n v="79332590"/>
    <s v="JUAN HERNANDO LIZARAZO JARA"/>
    <x v="1"/>
  </r>
  <r>
    <n v="865"/>
    <n v="103201"/>
    <n v="5111900199"/>
    <s v="204126"/>
    <s v="TECLADO IBM MOVILIDAD S:13204126"/>
    <s v="2012"/>
    <s v="mar"/>
    <n v="5000"/>
    <n v="0"/>
    <s v="115/2018-004/2019"/>
    <n v="17309307"/>
    <s v="ALFONSO ESCOBAR"/>
    <x v="0"/>
  </r>
  <r>
    <n v="866"/>
    <n v="103206"/>
    <n v="5111900199"/>
    <s v="204424"/>
    <s v="TECLADO IBM MOVILIDAD S:13204424"/>
    <s v="2012"/>
    <s v="mar"/>
    <n v="5000"/>
    <n v="0"/>
    <s v="115/2018"/>
    <n v="79332590"/>
    <s v="JUAN HERNANDO LIZARAZO JARA"/>
    <x v="1"/>
  </r>
  <r>
    <n v="867"/>
    <n v="103207"/>
    <n v="5111900199"/>
    <s v="204955"/>
    <s v="TECLADO IBM MOVILIDAD S:13204955"/>
    <s v="2012"/>
    <s v="mar"/>
    <n v="5000"/>
    <n v="0"/>
    <s v="134/2018-100/2019"/>
    <n v="79332590"/>
    <s v="JUAN HERNANDO LIZARAZO JARA"/>
    <x v="1"/>
  </r>
  <r>
    <n v="868"/>
    <n v="103470"/>
    <n v="5111900199"/>
    <s v="600472"/>
    <s v="TECLADO IBM MOVILIDAD S:600472"/>
    <s v="2012"/>
    <s v="mar"/>
    <n v="5000"/>
    <n v="0"/>
    <s v="082/2018-124/2019-326/2019"/>
    <n v="79332590"/>
    <s v="JUAN HERNANDO LIZARAZO JARA"/>
    <x v="1"/>
  </r>
  <r>
    <n v="869"/>
    <n v="100256"/>
    <n v="5111900199"/>
    <s v="2257"/>
    <s v="TABLERO ACRILICO DE 60X120"/>
    <s v="2012"/>
    <s v="may"/>
    <n v="65504"/>
    <n v="0"/>
    <s v="013/2018-258/2018"/>
    <n v="52703963"/>
    <s v="DIANA PAOLA MUÑOZ GARCIA"/>
    <x v="0"/>
  </r>
  <r>
    <n v="870"/>
    <n v="100257"/>
    <n v="5111900199"/>
    <s v="2258"/>
    <s v="TABLERO ACRILICO DE 80X120"/>
    <s v="2012"/>
    <s v="may"/>
    <n v="90236"/>
    <n v="0"/>
    <s v="030/2018-204/2019"/>
    <n v="79332590"/>
    <s v="JUAN HERNANDO LIZARAZO JARA"/>
    <x v="1"/>
  </r>
  <r>
    <n v="871"/>
    <n v="103202"/>
    <n v="5111900199"/>
    <s v="204303"/>
    <s v="TECLADO IBM MOVILIDAD S:13204303"/>
    <s v="2012"/>
    <s v="may"/>
    <n v="5000"/>
    <n v="0"/>
    <s v="115/2018"/>
    <n v="79332590"/>
    <s v="JUAN HERNANDO LIZARAZO JARA"/>
    <x v="1"/>
  </r>
  <r>
    <n v="872"/>
    <n v="102018"/>
    <n v="5111900199"/>
    <s v="12-4040"/>
    <s v="CABINA DE SONIDO SOUND BARRIER / MOVILIDAD"/>
    <s v="2012"/>
    <s v="may"/>
    <n v="132000"/>
    <n v="0"/>
    <s v="264/2018"/>
    <n v="79294129"/>
    <s v="HUGO CASTILLO SANTANA"/>
    <x v="0"/>
  </r>
  <r>
    <n v="873"/>
    <n v="102019"/>
    <n v="5111900199"/>
    <s v="12-4041"/>
    <s v="CABINA DE SONIDO SOUND BARRIER / MOVILIDAD"/>
    <s v="2012"/>
    <s v="may"/>
    <n v="132000"/>
    <n v="0"/>
    <s v="264/2018"/>
    <n v="79294129"/>
    <s v="HUGO CASTILLO SANTANA"/>
    <x v="0"/>
  </r>
  <r>
    <n v="874"/>
    <n v="104780"/>
    <n v="5111900199"/>
    <s v="611253734"/>
    <s v="TALADRO INDUSTRIAL BOSH DE PERCUSION"/>
    <s v="2012"/>
    <s v="nov"/>
    <n v="823600"/>
    <n v="0"/>
    <s v="256/2018-205/2019"/>
    <n v="79976872"/>
    <s v="JHON PAUL BERNAL"/>
    <x v="0"/>
  </r>
  <r>
    <n v="875"/>
    <n v="103204"/>
    <n v="5111900199"/>
    <s v="204390"/>
    <s v="TECLADO IBM MOVILIDAD S:13204390"/>
    <s v="2012"/>
    <s v="oct"/>
    <n v="5000"/>
    <n v="0"/>
    <s v="115/2018"/>
    <n v="79332590"/>
    <s v="JUAN HERNANDO LIZARAZO JARA"/>
    <x v="1"/>
  </r>
  <r>
    <n v="876"/>
    <n v="103475"/>
    <n v="5111900199"/>
    <s v="601678"/>
    <s v="TECLADO IBM MOVILIDAD S: 601678"/>
    <s v="2012"/>
    <s v="oct"/>
    <n v="5000"/>
    <n v="0"/>
    <s v="254/2018"/>
    <n v="19487703"/>
    <s v="LUIS JAVIER CHAPARRO ALARCON"/>
    <x v="0"/>
  </r>
  <r>
    <n v="877"/>
    <n v="102025"/>
    <n v="5111900199"/>
    <s v="12-4052"/>
    <s v="CPU IBM MOVILIDAD S: LKRNK2H"/>
    <s v="2012"/>
    <s v="oct"/>
    <n v="225000"/>
    <n v="0"/>
    <s v="254/2018"/>
    <n v="19487703"/>
    <s v="LUIS JAVIER CHAPARRO ALARCON"/>
    <x v="0"/>
  </r>
  <r>
    <n v="878"/>
    <n v="102048"/>
    <n v="5111900199"/>
    <s v="12-4080"/>
    <s v="CPU IBM MOVILIDAD S: LKNNV4F"/>
    <s v="2012"/>
    <s v="oct"/>
    <n v="225000"/>
    <n v="0"/>
    <s v="043/2018-115/2018-256/2019"/>
    <n v="79332590"/>
    <s v="JUAN HERNANDO LIZARAZO JARA"/>
    <x v="1"/>
  </r>
  <r>
    <n v="879"/>
    <n v="102062"/>
    <n v="5111900199"/>
    <s v="12-4095"/>
    <s v="CPU IBM MOVILIDAD S:LKNNV1N"/>
    <s v="2012"/>
    <s v="oct"/>
    <n v="225000"/>
    <n v="0"/>
    <s v="115/2018-145/2018-063/2019"/>
    <n v="1012319470"/>
    <s v="CARLOS FERNANDO GARZON"/>
    <x v="0"/>
  </r>
  <r>
    <n v="880"/>
    <n v="102101"/>
    <n v="5111900199"/>
    <s v="12-4175"/>
    <s v="MONITOR IBM MOVILIDAD S:V158340"/>
    <s v="2012"/>
    <s v="oct"/>
    <n v="32500"/>
    <n v="0"/>
    <s v="082/2018"/>
    <n v="79332590"/>
    <s v="JUAN HERNANDO LIZARAZO JARA"/>
    <x v="1"/>
  </r>
  <r>
    <n v="881"/>
    <n v="104740"/>
    <n v="5111900199"/>
    <s v="6907219"/>
    <s v="MOUSE GENIUS USB S:6907219"/>
    <s v="2012"/>
    <s v="oct"/>
    <n v="12000"/>
    <n v="0"/>
    <s v="066/2018"/>
    <n v="80217720"/>
    <s v="FREDY ELIECER VELASQUEZ AMORTEGUI"/>
    <x v="0"/>
  </r>
  <r>
    <n v="882"/>
    <n v="201902014"/>
    <n v="5111900199"/>
    <s v="6907219"/>
    <s v="MOUSE GENIUS USB S:6907219"/>
    <s v="2012"/>
    <s v="oct"/>
    <n v="12000"/>
    <s v="AS003/2019"/>
    <s v="064/2019"/>
    <n v="79332590"/>
    <s v="JUAN HERNANDO LIZARAZO JARA"/>
    <x v="1"/>
  </r>
  <r>
    <n v="883"/>
    <n v="101606"/>
    <n v="5111900199"/>
    <s v="12-0131"/>
    <s v="CARPA EN LONA SELLADA CON LOGO DE 3 X 3 MTS"/>
    <s v="2013"/>
    <s v="dic"/>
    <n v="1232667"/>
    <n v="0"/>
    <n v="0"/>
    <n v="79332590"/>
    <s v="JUAN HERNANDO LIZARAZO JARA"/>
    <x v="1"/>
  </r>
  <r>
    <n v="884"/>
    <n v="101607"/>
    <n v="5111900199"/>
    <s v="12-0132"/>
    <s v="CARPA EN LONA SELLADA CON LOGO DE 3X 3 MTS"/>
    <s v="2013"/>
    <s v="dic"/>
    <n v="1232667"/>
    <n v="0"/>
    <n v="0"/>
    <n v="79332590"/>
    <s v="JUAN HERNANDO LIZARAZO JARA"/>
    <x v="1"/>
  </r>
  <r>
    <n v="885"/>
    <n v="101608"/>
    <n v="5111900199"/>
    <s v="12-0133"/>
    <s v="CARPA EN LONA SELLADA CON LOGO DE 3X3 MTS"/>
    <s v="2013"/>
    <s v="dic"/>
    <n v="1232667"/>
    <n v="0"/>
    <n v="0"/>
    <n v="79332590"/>
    <s v="JUAN HERNANDO LIZARAZO JARA"/>
    <x v="1"/>
  </r>
  <r>
    <n v="886"/>
    <n v="101609"/>
    <n v="5111900199"/>
    <s v="12-0134"/>
    <s v="CARPA EN LONA CON LOGO DE 3X3 MTS"/>
    <s v="2013"/>
    <s v="dic"/>
    <n v="1232667"/>
    <n v="0"/>
    <n v="0"/>
    <n v="79332590"/>
    <s v="JUAN HERNANDO LIZARAZO JARA"/>
    <x v="1"/>
  </r>
  <r>
    <n v="887"/>
    <n v="102330"/>
    <n v="5111900199"/>
    <s v="15-1300"/>
    <s v="ESCALERAS 5 PASOS"/>
    <s v="2013"/>
    <s v="dic"/>
    <n v="147900"/>
    <n v="0"/>
    <s v="115/2018-265/2019"/>
    <n v="79332590"/>
    <s v="JUAN HERNANDO LIZARAZO JARA"/>
    <x v="1"/>
  </r>
  <r>
    <n v="888"/>
    <n v="101663"/>
    <n v="5111900199"/>
    <n v="0"/>
    <s v="SILLA GIRATORIA CB HILAT"/>
    <s v="2013"/>
    <s v="ene"/>
    <n v="155157"/>
    <n v="0"/>
    <s v="005/2018-258/2018"/>
    <n v="52703963"/>
    <s v="DIANA PAOLA MUÑOZ GARCIA"/>
    <x v="0"/>
  </r>
  <r>
    <n v="889"/>
    <n v="105430"/>
    <n v="5111900199"/>
    <s v="1800011"/>
    <s v="SILLA GIRATORIA CB HILAT (12-0264)"/>
    <s v="2013"/>
    <s v="ene"/>
    <n v="155157"/>
    <n v="0"/>
    <s v="001/2018-098/2019-120/2019"/>
    <n v="6003840"/>
    <s v="GILBERTO URUEÑA"/>
    <x v="0"/>
  </r>
  <r>
    <n v="890"/>
    <n v="101650"/>
    <n v="5111900199"/>
    <s v="1800195"/>
    <s v="SILLA GIRATORIA CB HILAT"/>
    <s v="2013"/>
    <s v="ene"/>
    <n v="155157"/>
    <n v="0"/>
    <s v="005/2018-258/2018"/>
    <n v="52703963"/>
    <s v="DIANA PAOLA MUÑOZ GARCIA"/>
    <x v="0"/>
  </r>
  <r>
    <n v="891"/>
    <n v="101662"/>
    <n v="5111900199"/>
    <s v="12-0201"/>
    <s v="SILLA GIRATORIA CB HILAT"/>
    <s v="2013"/>
    <s v="ene"/>
    <n v="155157"/>
    <n v="0"/>
    <s v="019/2018-233/2019-257/2019"/>
    <n v="79332590"/>
    <s v="JUAN HERNANDO LIZARAZO JARA"/>
    <x v="1"/>
  </r>
  <r>
    <n v="892"/>
    <n v="101664"/>
    <n v="5111900199"/>
    <s v="12-0202"/>
    <s v="SILLA GIRATORIA CB HILAT"/>
    <s v="2013"/>
    <s v="ene"/>
    <n v="155157"/>
    <n v="0"/>
    <s v="013/2018-258/2018"/>
    <n v="52703963"/>
    <s v="DIANA PAOLA MUÑOZ GARCIA"/>
    <x v="0"/>
  </r>
  <r>
    <n v="893"/>
    <n v="101665"/>
    <n v="5111900199"/>
    <s v="12-0203"/>
    <s v="SILLA GIRATORIA CB HILAT"/>
    <s v="2013"/>
    <s v="ene"/>
    <n v="155157"/>
    <n v="0"/>
    <s v="020/2018-037/2019-177/2019-257/2019"/>
    <n v="79332590"/>
    <s v="JUAN HERNANDO LIZARAZO JARA"/>
    <x v="1"/>
  </r>
  <r>
    <n v="894"/>
    <n v="101666"/>
    <n v="5111900199"/>
    <s v="12-0204"/>
    <s v="SILLA GIRATORIA CB HILAT"/>
    <s v="2013"/>
    <s v="ene"/>
    <n v="155157"/>
    <n v="0"/>
    <s v="162/2018/103/2019-179/2019"/>
    <n v="1015444807"/>
    <s v="YULY PAOLA PRIETO"/>
    <x v="0"/>
  </r>
  <r>
    <n v="895"/>
    <n v="101667"/>
    <n v="5111900199"/>
    <s v="12-0205"/>
    <s v="SILLA GIRATORIA CB HILAT"/>
    <s v="2013"/>
    <s v="ene"/>
    <n v="155157"/>
    <n v="0"/>
    <s v="164/2018"/>
    <n v="80354621"/>
    <s v="SATURNINO RINCON BELTRAN"/>
    <x v="0"/>
  </r>
  <r>
    <n v="896"/>
    <n v="101668"/>
    <n v="5111900199"/>
    <s v="12-0206"/>
    <s v="SILLA GIRATORIA CB HILAT"/>
    <s v="2013"/>
    <s v="ene"/>
    <n v="155157"/>
    <n v="0"/>
    <s v="065/2018-132/2018-004/2019-257/2019"/>
    <n v="79332590"/>
    <s v="JUAN HERNANDO LIZARAZO JARA"/>
    <x v="1"/>
  </r>
  <r>
    <n v="897"/>
    <n v="101669"/>
    <n v="5111900199"/>
    <s v="12-0207"/>
    <s v="SILLA GIRATORIA CB HILAT"/>
    <s v="2013"/>
    <s v="ene"/>
    <n v="155157"/>
    <n v="0"/>
    <s v="014/2018-265/2019"/>
    <n v="79332590"/>
    <s v="JUAN HERNANDO LIZARAZO JARA"/>
    <x v="1"/>
  </r>
  <r>
    <n v="898"/>
    <n v="101670"/>
    <n v="5111900199"/>
    <s v="12-0208"/>
    <s v="SILLA GIRATORIA CB HILAT"/>
    <s v="2013"/>
    <s v="ene"/>
    <n v="155157"/>
    <n v="0"/>
    <s v="025/2018-084/2019-257/2019"/>
    <n v="79332590"/>
    <s v="JUAN HERNANDO LIZARAZO JARA"/>
    <x v="1"/>
  </r>
  <r>
    <n v="899"/>
    <n v="101671"/>
    <n v="5111900199"/>
    <s v="12-0209"/>
    <s v="SILLA GIRATORIA CB HILAT"/>
    <s v="2013"/>
    <s v="ene"/>
    <n v="155157"/>
    <n v="0"/>
    <s v="030/2018-145/2018-063/2019-265/2019"/>
    <n v="79332590"/>
    <s v="JUAN HERNANDO LIZARAZO JARA"/>
    <x v="1"/>
  </r>
  <r>
    <n v="900"/>
    <n v="101672"/>
    <n v="5111900199"/>
    <s v="12-0210"/>
    <s v="SILLA GIRATORIA CB HILAT"/>
    <s v="2013"/>
    <s v="ene"/>
    <n v="155157"/>
    <n v="0"/>
    <s v="030/2018-204/2019-260/2019"/>
    <n v="79332590"/>
    <s v="JUAN HERNANDO LIZARAZO JARA"/>
    <x v="1"/>
  </r>
  <r>
    <n v="901"/>
    <n v="101651"/>
    <n v="5111900199"/>
    <s v="12-0216"/>
    <s v="SILLA GIRATORIA CB HILAT"/>
    <s v="2013"/>
    <s v="ene"/>
    <n v="155157"/>
    <n v="0"/>
    <s v="054/2018-087/2019-135/2019"/>
    <n v="1019051366"/>
    <s v="JHON FREDY JEREZ"/>
    <x v="0"/>
  </r>
  <r>
    <n v="902"/>
    <n v="101652"/>
    <n v="5111900199"/>
    <s v="12-0219"/>
    <s v="SILLA GIRATORIA CB HILAT"/>
    <s v="2013"/>
    <s v="ene"/>
    <n v="155157"/>
    <n v="0"/>
    <s v="017/2018-058/2019"/>
    <n v="79305605"/>
    <s v="NESTOR HUGO VASQUEZ SILVA"/>
    <x v="0"/>
  </r>
  <r>
    <n v="903"/>
    <n v="101686"/>
    <n v="5111900199"/>
    <s v="12-0224"/>
    <s v="SILLA GIRATORIA CB HILAT"/>
    <s v="2013"/>
    <s v="ene"/>
    <n v="155157"/>
    <n v="0"/>
    <s v="023/2018-052/2019-110/2019-280/2019"/>
    <n v="79332590"/>
    <s v="JUAN HERNADO LIZARAZO JARA"/>
    <x v="0"/>
  </r>
  <r>
    <n v="904"/>
    <n v="101687"/>
    <n v="5111900199"/>
    <s v="12-0225"/>
    <s v="SILLA GIRATORIA CB HILAT"/>
    <s v="2013"/>
    <s v="ene"/>
    <n v="155157"/>
    <n v="0"/>
    <s v="065/2018-135/2019"/>
    <n v="1019051366"/>
    <s v="JHON FREDY JEREZ"/>
    <x v="0"/>
  </r>
  <r>
    <n v="905"/>
    <n v="101688"/>
    <n v="5111900199"/>
    <s v="12-0226"/>
    <s v="SILLA GIRATORIA CB HILAT"/>
    <s v="2013"/>
    <s v="ene"/>
    <n v="155157"/>
    <n v="0"/>
    <s v="013/2018-258/2018"/>
    <n v="52703963"/>
    <s v="DIANA PAOLA MUÑOZ GARCIA"/>
    <x v="0"/>
  </r>
  <r>
    <n v="906"/>
    <n v="101689"/>
    <n v="5111900199"/>
    <s v="12-0227"/>
    <s v="SILLA GIRATORIA CB HILAT"/>
    <s v="2013"/>
    <s v="ene"/>
    <n v="155157"/>
    <n v="0"/>
    <s v="005/2018-258/2018"/>
    <n v="52703963"/>
    <s v="DIANA PAOLA MUÑOZ GARCIA"/>
    <x v="0"/>
  </r>
  <r>
    <n v="907"/>
    <n v="101661"/>
    <n v="5111900199"/>
    <s v="12-0228"/>
    <s v="SILLA GIRATORIA CB HILAT"/>
    <s v="2013"/>
    <s v="ene"/>
    <n v="155157"/>
    <n v="0"/>
    <s v="012/2018"/>
    <n v="4120680"/>
    <s v="VICTOR EDUARDO CRISTANCHO"/>
    <x v="0"/>
  </r>
  <r>
    <n v="908"/>
    <n v="101691"/>
    <n v="5111900199"/>
    <s v="12-0229"/>
    <s v="SILLA GIRATORIA CB HILAT"/>
    <s v="2013"/>
    <s v="ene"/>
    <n v="155157"/>
    <n v="0"/>
    <s v="120/2018-127/2018-142/2018-313/2019"/>
    <n v="79332590"/>
    <s v="JUAN HERNANDO LIZARAZO JARA"/>
    <x v="1"/>
  </r>
  <r>
    <n v="909"/>
    <n v="101653"/>
    <n v="5111900199"/>
    <s v="12-0230"/>
    <s v="SILLA GIRATORIA CB HILAT"/>
    <s v="2013"/>
    <s v="ene"/>
    <n v="155157"/>
    <n v="0"/>
    <s v="024/2018-054/2019"/>
    <n v="79332590"/>
    <s v="JUAN HERNANDO LIZARAZO JARA"/>
    <x v="1"/>
  </r>
  <r>
    <n v="910"/>
    <n v="101654"/>
    <n v="5111900199"/>
    <s v="12-0231"/>
    <s v="SILLA GIRATORIA CB HILAT"/>
    <s v="2013"/>
    <s v="ene"/>
    <n v="155157"/>
    <n v="0"/>
    <s v="021/2018-092/2019-258/2019"/>
    <n v="79332590"/>
    <s v="JUAN HERNANDO LIZARAZO JARA"/>
    <x v="1"/>
  </r>
  <r>
    <n v="911"/>
    <n v="101655"/>
    <n v="5111900199"/>
    <s v="12-0232"/>
    <s v="SILLA GIRATORIA CB HILAT"/>
    <s v="2013"/>
    <s v="ene"/>
    <n v="155157"/>
    <n v="0"/>
    <s v="057/2018-056/2019-066/2019-126/2019-351/2019"/>
    <n v="79332590"/>
    <s v="JUAN HERNANDO LIZARAZO JARA"/>
    <x v="1"/>
  </r>
  <r>
    <n v="912"/>
    <n v="101692"/>
    <n v="5111900199"/>
    <s v="12-0233"/>
    <s v="SILLA GIRATORIA CB HILAT"/>
    <s v="2013"/>
    <s v="ene"/>
    <n v="155157"/>
    <n v="0"/>
    <s v="052/2018"/>
    <n v="79311947"/>
    <s v="MARIO ANGEL CHICAEME"/>
    <x v="0"/>
  </r>
  <r>
    <n v="913"/>
    <n v="101693"/>
    <n v="5111900199"/>
    <s v="12-0234"/>
    <s v="SILLA GIRATORIA CB HILAT"/>
    <s v="2013"/>
    <s v="ene"/>
    <n v="155157"/>
    <n v="0"/>
    <s v="004/2018-065/2019-120-2019"/>
    <n v="6003840"/>
    <s v="GILBERTO URUEÑA"/>
    <x v="0"/>
  </r>
  <r>
    <n v="914"/>
    <n v="101694"/>
    <n v="5111900199"/>
    <s v="12-0235"/>
    <s v="SILLA GIRATORIA CB HILAT"/>
    <s v="2013"/>
    <s v="ene"/>
    <n v="155157"/>
    <n v="0"/>
    <s v="031/2018-078/2018-257/2019"/>
    <n v="79332590"/>
    <s v="JUAN HERNANDO LIZARAZO JARA"/>
    <x v="1"/>
  </r>
  <r>
    <n v="915"/>
    <n v="101695"/>
    <n v="5111900199"/>
    <s v="12-0236"/>
    <s v="SILLA GIRATORIA CB HILAT"/>
    <s v="2013"/>
    <s v="ene"/>
    <n v="155157"/>
    <n v="0"/>
    <s v="042/2018-263/2019"/>
    <n v="79332590"/>
    <s v="JUAN HERNANDO LIZARAZO JARA"/>
    <x v="1"/>
  </r>
  <r>
    <n v="916"/>
    <n v="101696"/>
    <n v="5111900199"/>
    <s v="12-0237"/>
    <s v="SILLA GIRATORIA CB HILAT"/>
    <s v="2013"/>
    <s v="ene"/>
    <n v="155157"/>
    <n v="0"/>
    <s v="015/2018-265/2019"/>
    <n v="79332590"/>
    <s v="JUAN HERNANDO LIZARAZO JARA"/>
    <x v="1"/>
  </r>
  <r>
    <n v="917"/>
    <n v="101685"/>
    <n v="5111900199"/>
    <s v="12-0238"/>
    <s v="SILLA GIRATORIA CB HILAT"/>
    <s v="2013"/>
    <s v="ene"/>
    <n v="155157"/>
    <n v="0"/>
    <s v="042/2018"/>
    <n v="1010204707"/>
    <s v="DIEGO ANDRES NEIRA"/>
    <x v="0"/>
  </r>
  <r>
    <n v="918"/>
    <n v="101697"/>
    <n v="5111900199"/>
    <s v="12-0239"/>
    <s v="SILLA GIRATORIA CB HILAT"/>
    <s v="2013"/>
    <s v="ene"/>
    <n v="155157"/>
    <n v="0"/>
    <s v="042/2018"/>
    <n v="1010204707"/>
    <s v="DIEGO ANDRES NEIRA"/>
    <x v="0"/>
  </r>
  <r>
    <n v="919"/>
    <n v="101698"/>
    <n v="5111900199"/>
    <s v="12-0240"/>
    <s v="SILLA GIRATORIA CB HILAT"/>
    <s v="2013"/>
    <s v="ene"/>
    <n v="155157"/>
    <n v="0"/>
    <s v="043/2018"/>
    <n v="79332590"/>
    <s v="JUAN HERNANDO LIZARAZO JARA"/>
    <x v="1"/>
  </r>
  <r>
    <n v="920"/>
    <n v="101699"/>
    <n v="5111900199"/>
    <s v="12-0241"/>
    <s v="SILLA GIRATORIA CB HILAT"/>
    <s v="2013"/>
    <s v="ene"/>
    <n v="155157"/>
    <n v="0"/>
    <s v="075/2018-096/2019-265/2019"/>
    <n v="79332590"/>
    <s v="JUAN HERNANDO LIZARAZO JARA"/>
    <x v="1"/>
  </r>
  <r>
    <n v="921"/>
    <n v="101700"/>
    <n v="5111900199"/>
    <s v="12-0242"/>
    <s v="SILLA GIRATORIA CB HILAT"/>
    <s v="2013"/>
    <s v="ene"/>
    <n v="155157"/>
    <n v="0"/>
    <s v="043/2018-258/2019"/>
    <n v="79332590"/>
    <s v="JUAN HERNANDO LIZARAZO JARA"/>
    <x v="1"/>
  </r>
  <r>
    <n v="922"/>
    <n v="101701"/>
    <n v="5111900199"/>
    <s v="12-0243"/>
    <s v="SILLA GIRATORIA CB HILAT"/>
    <s v="2013"/>
    <s v="ene"/>
    <n v="155157"/>
    <n v="0"/>
    <s v="033/2018-311/2019"/>
    <n v="79332590"/>
    <s v="JUAN HERNANDO LIZARAZO JARA"/>
    <x v="1"/>
  </r>
  <r>
    <n v="923"/>
    <n v="101702"/>
    <n v="5111900199"/>
    <s v="12-0244"/>
    <s v="SILLA GIRATORIA CB HILAT"/>
    <s v="2013"/>
    <s v="ene"/>
    <n v="155157"/>
    <n v="0"/>
    <s v="043/2018"/>
    <n v="79332590"/>
    <s v="JUAN HERNANDO LIZARAZO JARA"/>
    <x v="1"/>
  </r>
  <r>
    <n v="924"/>
    <n v="101703"/>
    <n v="5111900199"/>
    <s v="12-0245"/>
    <s v="SILLA GIRATORIA CB HILAT"/>
    <s v="2013"/>
    <s v="ene"/>
    <n v="155157"/>
    <n v="0"/>
    <s v="128/2018"/>
    <n v="79332590"/>
    <s v="JUAN HERNANDO LIZARAZO JARA"/>
    <x v="1"/>
  </r>
  <r>
    <n v="925"/>
    <n v="101704"/>
    <n v="5111900199"/>
    <s v="12-0246"/>
    <s v="SILLA GIRATORIA CB HILAT"/>
    <s v="2013"/>
    <s v="ene"/>
    <n v="155157"/>
    <n v="0"/>
    <s v="001/2018-098/2019-119/2019"/>
    <n v="1022413367"/>
    <s v="CRISTIAN DAVID AGUDELOS"/>
    <x v="0"/>
  </r>
  <r>
    <n v="926"/>
    <n v="0"/>
    <n v="5111900199"/>
    <s v="12-0247"/>
    <s v="SILLA GIRATORIA CB HILAT"/>
    <s v="2013"/>
    <s v="ene"/>
    <n v="155157"/>
    <n v="0"/>
    <s v="058/2018"/>
    <n v="1019087599"/>
    <s v="KAREM SARATE ROJAS"/>
    <x v="0"/>
  </r>
  <r>
    <n v="927"/>
    <n v="101656"/>
    <n v="5111900199"/>
    <s v="12-0248"/>
    <s v="SILLA GIRATORIA CB HILAT"/>
    <s v="2013"/>
    <s v="ene"/>
    <n v="155157"/>
    <n v="0"/>
    <s v="043/2018"/>
    <n v="79332590"/>
    <s v="JUAN HERNANDO LIZARAZO JARA"/>
    <x v="1"/>
  </r>
  <r>
    <n v="928"/>
    <n v="101705"/>
    <n v="5111900199"/>
    <s v="12-0249"/>
    <s v="SILLA GIRATORIA CB HILAT"/>
    <s v="2013"/>
    <s v="ene"/>
    <n v="155157"/>
    <n v="0"/>
    <s v="043/2018-264/2019"/>
    <n v="79332590"/>
    <s v="JUAN HERNANDO LIZARAZO JARA"/>
    <x v="1"/>
  </r>
  <r>
    <n v="929"/>
    <n v="101706"/>
    <n v="5111900199"/>
    <s v="12-0250"/>
    <s v="SILLA GIRATORIA CB HILAT"/>
    <s v="2013"/>
    <s v="ene"/>
    <n v="155157"/>
    <n v="0"/>
    <s v="059/2018-265/2019"/>
    <n v="79332590"/>
    <s v="JUAN HERNANDO LIZARAZO JARA"/>
    <x v="1"/>
  </r>
  <r>
    <n v="930"/>
    <n v="101707"/>
    <n v="5111900199"/>
    <s v="12-0251"/>
    <s v="SILLA GIRATORIA CB HILAT"/>
    <s v="2013"/>
    <s v="ene"/>
    <n v="155157"/>
    <n v="0"/>
    <s v="061/2018-055/2019"/>
    <n v="79332590"/>
    <s v="JUAN HERNANDO LIZARAZO JARA"/>
    <x v="1"/>
  </r>
  <r>
    <n v="931"/>
    <n v="101708"/>
    <n v="5111900199"/>
    <s v="12-0252"/>
    <s v="SILLA GIRATORIA CB HILAT"/>
    <s v="2013"/>
    <s v="ene"/>
    <n v="155157"/>
    <n v="0"/>
    <s v="045/2018-132/2019-180/2019"/>
    <n v="80354621"/>
    <s v="SATURNINO BELTRAN"/>
    <x v="0"/>
  </r>
  <r>
    <n v="932"/>
    <n v="101657"/>
    <n v="5111900199"/>
    <s v="12-0253"/>
    <s v="SILLA GIRATORIA CB HILAT"/>
    <s v="2013"/>
    <s v="ene"/>
    <n v="155157"/>
    <n v="0"/>
    <s v="115/2018-045/2018-132/2019-181/2019"/>
    <n v="80354621"/>
    <s v="SATURNINO BELTRAN"/>
    <x v="0"/>
  </r>
  <r>
    <n v="933"/>
    <n v="101658"/>
    <n v="5111900199"/>
    <s v="12-0254"/>
    <s v="SILLA GIRATORIA CB HILAT"/>
    <s v="2013"/>
    <s v="ene"/>
    <n v="155157"/>
    <n v="0"/>
    <s v="046/2018-265/2019"/>
    <n v="79332590"/>
    <s v="JUAN HERNANDO LIZARAZO JARA"/>
    <x v="1"/>
  </r>
  <r>
    <n v="934"/>
    <n v="101709"/>
    <n v="5111900199"/>
    <s v="12-0255"/>
    <s v="SILLA GIRATORIA CB HILAT"/>
    <s v="2013"/>
    <s v="ene"/>
    <n v="155157"/>
    <n v="0"/>
    <s v="060/2018-053/2019-182/2019"/>
    <n v="80354621"/>
    <s v="SATURNINO BELTRAN"/>
    <x v="0"/>
  </r>
  <r>
    <n v="935"/>
    <n v="101710"/>
    <n v="5111900199"/>
    <s v="12-0256"/>
    <s v="SILLA GIRATORIA CB HILAT"/>
    <s v="2013"/>
    <s v="ene"/>
    <n v="155157"/>
    <n v="0"/>
    <s v="065/2018-038/2019-217/2019"/>
    <n v="79332590"/>
    <s v="JUAN HERNANDO LIZARAZO JARA"/>
    <x v="1"/>
  </r>
  <r>
    <n v="936"/>
    <n v="101690"/>
    <n v="5111900199"/>
    <s v="12-0257"/>
    <s v="SILLA GIRATORIA CB HILAT"/>
    <s v="2013"/>
    <s v="ene"/>
    <n v="155157"/>
    <n v="0"/>
    <s v="053/2018-199/2019"/>
    <n v="79332590"/>
    <s v="JUAN HERNANDO LIZARAZO JARA"/>
    <x v="1"/>
  </r>
  <r>
    <n v="937"/>
    <n v="101711"/>
    <n v="5111900199"/>
    <s v="12-0258"/>
    <s v="SILLA GIRATORIA CB HILAT"/>
    <s v="2013"/>
    <s v="ene"/>
    <n v="155157"/>
    <n v="0"/>
    <s v="063/2018-134/2018-100/2019-164/2019"/>
    <n v="79346569"/>
    <s v="DAGOBERTO BORDA"/>
    <x v="0"/>
  </r>
  <r>
    <n v="938"/>
    <n v="101712"/>
    <n v="5111900199"/>
    <s v="12-0259"/>
    <s v="SILLA GIRATORIA CB HILAT"/>
    <s v="2013"/>
    <s v="ene"/>
    <n v="155157"/>
    <n v="0"/>
    <s v="066/2018-265/2019"/>
    <n v="79332590"/>
    <s v="JUAN HERNANDO LIZARAZO JARA"/>
    <x v="1"/>
  </r>
  <r>
    <n v="939"/>
    <n v="101713"/>
    <n v="5111900199"/>
    <s v="12-0260"/>
    <s v="SILLA GIRATORIA CB HILAT"/>
    <s v="2013"/>
    <s v="ene"/>
    <n v="155157"/>
    <n v="0"/>
    <s v="069/2018-158/2019"/>
    <n v="79332590"/>
    <s v="JUAN HERNANDO LIZARAZO JARA"/>
    <x v="1"/>
  </r>
  <r>
    <n v="940"/>
    <n v="101714"/>
    <n v="5111900199"/>
    <s v="12-0261"/>
    <s v="SILLA GIRATORIA CB HILAT"/>
    <s v="2013"/>
    <s v="ene"/>
    <n v="155157"/>
    <n v="0"/>
    <s v="066/2018-115/2018"/>
    <n v="80217720"/>
    <s v="FREDY ELIECER VELASQUEZ AMORTEGUI"/>
    <x v="0"/>
  </r>
  <r>
    <n v="941"/>
    <n v="101715"/>
    <n v="5111900199"/>
    <s v="12-0262"/>
    <s v="SILLA GIRATORIA CB HILAT"/>
    <s v="2013"/>
    <s v="ene"/>
    <n v="155157"/>
    <n v="0"/>
    <s v="066/2018-115/2018-265/2019"/>
    <n v="79332590"/>
    <s v="JUAN HERNANDO LIZARAZO JARA"/>
    <x v="1"/>
  </r>
  <r>
    <n v="942"/>
    <n v="101716"/>
    <n v="5111900199"/>
    <s v="12-0263"/>
    <s v="SILLA GIRATORIA CB HILAT"/>
    <s v="2013"/>
    <s v="ene"/>
    <n v="155157"/>
    <n v="0"/>
    <s v="045/2018-265/2019"/>
    <n v="79332590"/>
    <s v="JUAN HERNANDO LIZARAZO JARA"/>
    <x v="1"/>
  </r>
  <r>
    <n v="943"/>
    <n v="101659"/>
    <n v="5111900199"/>
    <s v="12-0265"/>
    <s v="SILLA GIRATORIA CB HILAT"/>
    <s v="2013"/>
    <s v="ene"/>
    <n v="155157"/>
    <n v="0"/>
    <s v="066/2018-265/2019"/>
    <n v="79332590"/>
    <s v="JUAN HERNANDO LIZARAZO JARA"/>
    <x v="1"/>
  </r>
  <r>
    <n v="944"/>
    <n v="101717"/>
    <n v="5111900199"/>
    <s v="12-0266"/>
    <s v="SILLA GIRATORIA CB HILAT"/>
    <s v="2013"/>
    <s v="ene"/>
    <n v="155157"/>
    <n v="0"/>
    <s v="066/2018-115/2018-265/2019"/>
    <n v="79332590"/>
    <s v="JUAN HERNANDO LIZARAZO JARA"/>
    <x v="1"/>
  </r>
  <r>
    <n v="945"/>
    <n v="101718"/>
    <n v="5111900199"/>
    <s v="12-0267"/>
    <s v="SILLA GIRATORIA CB HILAT"/>
    <s v="2013"/>
    <s v="ene"/>
    <n v="155157"/>
    <n v="0"/>
    <s v="066/2018-266/2019"/>
    <n v="79326906"/>
    <s v="TEOFILIO RUIZ"/>
    <x v="0"/>
  </r>
  <r>
    <n v="946"/>
    <n v="101719"/>
    <n v="5111900199"/>
    <s v="12-0268"/>
    <s v="SILLA GIRATORIA CB HILAT"/>
    <s v="2013"/>
    <s v="ene"/>
    <n v="155157"/>
    <n v="0"/>
    <s v="069/2018-158/2019"/>
    <n v="79332590"/>
    <s v="JUAN HERNANDO LIZARAZO JARA"/>
    <x v="1"/>
  </r>
  <r>
    <n v="947"/>
    <n v="0"/>
    <n v="5111900199"/>
    <s v="12-0269"/>
    <s v="SILLA GIRATORIA CB HILAT"/>
    <s v="2013"/>
    <s v="ene"/>
    <n v="155157"/>
    <n v="0"/>
    <s v="066/2018"/>
    <n v="80217720"/>
    <s v="FREDY ELIECER VELASQUEZ AMORTEGUI"/>
    <x v="0"/>
  </r>
  <r>
    <n v="948"/>
    <n v="0"/>
    <n v="5111900199"/>
    <s v="12-0270"/>
    <s v="SILLA GIRATORIA CB HILAT"/>
    <s v="2013"/>
    <s v="ene"/>
    <n v="155157"/>
    <n v="0"/>
    <s v="115/2018-069/2018-158/2019"/>
    <n v="79332590"/>
    <s v="JUAN HERNANDO LIZARAZO JARA"/>
    <x v="1"/>
  </r>
  <r>
    <n v="949"/>
    <n v="0"/>
    <n v="5111900199"/>
    <s v="12-0271"/>
    <s v="SILLA GIRATORIA CB HILAT"/>
    <s v="2013"/>
    <s v="ene"/>
    <n v="155157"/>
    <n v="0"/>
    <s v="069/2018-158/2019"/>
    <n v="79332590"/>
    <s v="JUAN HERNANDO LIZARAZO JARA"/>
    <x v="1"/>
  </r>
  <r>
    <n v="950"/>
    <n v="104220"/>
    <n v="5111900199"/>
    <s v="12-0273"/>
    <s v="SILLA GIRATORIA CB HILAT"/>
    <s v="2013"/>
    <s v="ene"/>
    <n v="155157"/>
    <n v="0"/>
    <s v="066/2018-267/2019"/>
    <n v="4336677"/>
    <s v="MARINO RAMOS LOPEZ"/>
    <x v="0"/>
  </r>
  <r>
    <n v="951"/>
    <n v="0"/>
    <n v="5111900199"/>
    <s v="12-0274"/>
    <s v="SILLA GIRATORIA CB HILAT"/>
    <s v="2013"/>
    <s v="ene"/>
    <n v="155157"/>
    <n v="0"/>
    <s v="069/2018-158/2019"/>
    <n v="79332590"/>
    <s v="JUAN HERNANDO LIZARAZO JARA"/>
    <x v="1"/>
  </r>
  <r>
    <n v="952"/>
    <n v="0"/>
    <n v="5111900199"/>
    <s v="12-0275"/>
    <s v="SILLA GIRATORIA CB HILAT"/>
    <s v="2013"/>
    <s v="ene"/>
    <n v="155157"/>
    <n v="0"/>
    <s v="069/2018-158/2019"/>
    <n v="79332590"/>
    <s v="JUAN HERNANDO LIZARAZO JARA"/>
    <x v="1"/>
  </r>
  <r>
    <n v="953"/>
    <n v="0"/>
    <n v="5111900199"/>
    <s v="12-0276"/>
    <s v="SILLA GIRATORIA CB HILAT"/>
    <s v="2013"/>
    <s v="ene"/>
    <n v="155157"/>
    <n v="0"/>
    <s v="011/2018"/>
    <n v="46683566"/>
    <s v="MERCY ALEJANDRA RIVERA FONSECA"/>
    <x v="0"/>
  </r>
  <r>
    <n v="954"/>
    <n v="0"/>
    <n v="5111900199"/>
    <s v="12-0277"/>
    <s v="SILLA GIRATORIA CB HILAT"/>
    <s v="2013"/>
    <s v="ene"/>
    <n v="155157"/>
    <n v="0"/>
    <s v="069/2018-158/2019"/>
    <n v="79332590"/>
    <s v="JUAN HERNANDO LIZARAZO JARA"/>
    <x v="1"/>
  </r>
  <r>
    <n v="955"/>
    <n v="0"/>
    <n v="5111900199"/>
    <s v="12-0279"/>
    <s v="SILLA GIRATORIA CB HILAT"/>
    <s v="2013"/>
    <s v="ene"/>
    <n v="155157"/>
    <n v="0"/>
    <s v="069/2018-158/2019"/>
    <n v="79332590"/>
    <s v="JUAN HERNANDO LIZARAZO JARA"/>
    <x v="1"/>
  </r>
  <r>
    <n v="956"/>
    <n v="0"/>
    <n v="5111900199"/>
    <s v="12-0280"/>
    <s v="SILLA GIRATORIA CB HILAT"/>
    <s v="2013"/>
    <s v="ene"/>
    <n v="155157"/>
    <n v="0"/>
    <s v="098/2019"/>
    <n v="7186658"/>
    <s v="LEONARDO GONZALEZ HERNANDEZ"/>
    <x v="0"/>
  </r>
  <r>
    <n v="957"/>
    <n v="0"/>
    <n v="5111900199"/>
    <s v="12-0281"/>
    <s v="SILLA GIRATORIA CB HILAT"/>
    <s v="2013"/>
    <s v="ene"/>
    <n v="155157"/>
    <n v="0"/>
    <s v="069/2018-158/2019"/>
    <n v="79332590"/>
    <s v="JUAN HERNANDO LIZARAZO JARA"/>
    <x v="1"/>
  </r>
  <r>
    <n v="958"/>
    <n v="0"/>
    <n v="5111900199"/>
    <s v="12-0282"/>
    <s v="SILLA GIRATORIA CB HILAT"/>
    <s v="2013"/>
    <s v="ene"/>
    <n v="155157"/>
    <n v="0"/>
    <s v="069/2018-158/2019"/>
    <n v="79332590"/>
    <s v="JUAN HERNANDO LIZARAZO JARA"/>
    <x v="1"/>
  </r>
  <r>
    <n v="959"/>
    <n v="101634"/>
    <n v="5111900199"/>
    <s v="12-0283"/>
    <s v="SILLA GIRATORIA CB HILAT"/>
    <s v="2013"/>
    <s v="ene"/>
    <n v="155157"/>
    <n v="0"/>
    <s v="066/2018-265/2019"/>
    <n v="79332590"/>
    <s v="JUAN HERNANDO LIZARAZO JARA"/>
    <x v="1"/>
  </r>
  <r>
    <n v="960"/>
    <n v="101635"/>
    <n v="5111900199"/>
    <s v="12-0284"/>
    <s v="SILLA GIRATORIA CB HILAT"/>
    <s v="2013"/>
    <s v="ene"/>
    <n v="155157"/>
    <n v="0"/>
    <s v="066/2018-265/2019"/>
    <n v="79332590"/>
    <s v="JUAN HERNANDO LIZARAZO JARA"/>
    <x v="1"/>
  </r>
  <r>
    <n v="961"/>
    <n v="101636"/>
    <n v="5111900199"/>
    <s v="12-0285"/>
    <s v="SILLA GIRATORIA CB HILAT"/>
    <s v="2013"/>
    <s v="ene"/>
    <n v="155157"/>
    <n v="0"/>
    <s v="066/2018-115/2018-265/2019"/>
    <n v="79332590"/>
    <s v="JUAN HERNANDO LIZARAZO JARA"/>
    <x v="1"/>
  </r>
  <r>
    <n v="962"/>
    <n v="101660"/>
    <n v="5111900199"/>
    <s v="12-0286"/>
    <s v="SILLA GIRATORIA CB HILAT"/>
    <s v="2013"/>
    <s v="ene"/>
    <n v="155157"/>
    <n v="0"/>
    <s v="069/2018-158/2019"/>
    <n v="79332590"/>
    <s v="JUAN HERNANDO LIZARAZO JARA"/>
    <x v="1"/>
  </r>
  <r>
    <n v="963"/>
    <n v="101637"/>
    <n v="5111900199"/>
    <s v="12-0287"/>
    <s v="SILLA GIRATORIA CB HILAT"/>
    <s v="2013"/>
    <s v="ene"/>
    <n v="155157"/>
    <n v="0"/>
    <s v="069/2018-158/2019"/>
    <n v="79332590"/>
    <s v="JUAN HERNANDO LIZARAZO JARA"/>
    <x v="1"/>
  </r>
  <r>
    <n v="964"/>
    <n v="101638"/>
    <n v="5111900199"/>
    <s v="12-0288"/>
    <s v="SILLA GIRATORIA CB HILAT"/>
    <s v="2013"/>
    <s v="ene"/>
    <n v="155157"/>
    <n v="0"/>
    <s v="069/2018-158/2019"/>
    <n v="79332590"/>
    <s v="JUAN HERNANDO LIZARAZO JARA"/>
    <x v="1"/>
  </r>
  <r>
    <n v="965"/>
    <n v="101720"/>
    <n v="5111900199"/>
    <s v="12-0289"/>
    <s v="SILLA GIRATORIA CB HILAT"/>
    <s v="2013"/>
    <s v="ene"/>
    <n v="155157"/>
    <n v="0"/>
    <s v="026/2018-265/2019"/>
    <n v="79332590"/>
    <s v="JUAN HERNANDO LIZARAZO JARA"/>
    <x v="1"/>
  </r>
  <r>
    <n v="966"/>
    <n v="101639"/>
    <n v="5111900199"/>
    <s v="12-0290"/>
    <s v="SILLA GIRATORIA CB HILAT"/>
    <s v="2013"/>
    <s v="ene"/>
    <n v="155157"/>
    <n v="0"/>
    <s v="056/2018-073/2019-217/2019"/>
    <n v="79332590"/>
    <s v="JUAN HERNANDO LIZARAZO JARA"/>
    <x v="1"/>
  </r>
  <r>
    <n v="967"/>
    <n v="101640"/>
    <n v="5111900199"/>
    <s v="12-0291"/>
    <s v="SILLA GIRATORIA CB HILAT"/>
    <s v="2013"/>
    <s v="ene"/>
    <n v="155157"/>
    <n v="0"/>
    <s v="069/2018-158/2019"/>
    <n v="79332590"/>
    <s v="JUAN HERNANDO LIZARAZO JARA"/>
    <x v="1"/>
  </r>
  <r>
    <n v="968"/>
    <n v="101641"/>
    <n v="5111900199"/>
    <s v="12-0292"/>
    <s v="SILLA GIRATORIA CB HILAT"/>
    <s v="2013"/>
    <s v="ene"/>
    <n v="155157"/>
    <n v="0"/>
    <s v="217/2018-272/2019"/>
    <n v="79332590"/>
    <s v="JUAN HERNANDO LIZARAZO JARA"/>
    <x v="1"/>
  </r>
  <r>
    <n v="969"/>
    <n v="101642"/>
    <n v="5111900199"/>
    <s v="12-0293"/>
    <s v="SILLA GIRATORIA CB HILAT"/>
    <s v="2013"/>
    <s v="ene"/>
    <n v="155157"/>
    <n v="0"/>
    <s v="069/2018-070/2019-173/2019"/>
    <n v="79332590"/>
    <s v="JUAN HERNANDO LIZARAZO JARA"/>
    <x v="1"/>
  </r>
  <r>
    <n v="970"/>
    <n v="101643"/>
    <n v="5111900199"/>
    <s v="12-0294"/>
    <s v="SILLA GIRATORIA CB HILAT"/>
    <s v="2013"/>
    <s v="ene"/>
    <n v="155157"/>
    <n v="0"/>
    <s v="115/2018-218/2018-052/2019-173/2019"/>
    <n v="79332590"/>
    <s v="JUAN HERNANDO LIZARAZO JARA"/>
    <x v="1"/>
  </r>
  <r>
    <n v="971"/>
    <n v="101644"/>
    <n v="5111900199"/>
    <s v="12-0295"/>
    <s v="SILLA GIRATORIA CB HILAT"/>
    <s v="2013"/>
    <s v="ene"/>
    <n v="155157"/>
    <n v="0"/>
    <s v="069/2018-116/2018-115/2018-173/2019"/>
    <n v="79332590"/>
    <s v="JUAN HERNANDO LIZARAZO JARA"/>
    <x v="1"/>
  </r>
  <r>
    <n v="972"/>
    <n v="101645"/>
    <n v="5111900199"/>
    <s v="12-0296"/>
    <s v="SILLA GIRATORIA CB HILAT"/>
    <s v="2013"/>
    <s v="ene"/>
    <n v="155157"/>
    <n v="0"/>
    <s v="051/2018-261/2019"/>
    <n v="79332590"/>
    <s v="JUAN HERNANDO LIZARAZO JARA"/>
    <x v="1"/>
  </r>
  <r>
    <n v="973"/>
    <n v="101646"/>
    <n v="5111900199"/>
    <s v="12-0297"/>
    <s v="SILLA GIRATORIA CB HILAT"/>
    <s v="2013"/>
    <s v="ene"/>
    <n v="155157"/>
    <n v="0"/>
    <s v="219/2018"/>
    <n v="10119775"/>
    <s v="LUIS EDUARDO MARIN"/>
    <x v="0"/>
  </r>
  <r>
    <n v="974"/>
    <n v="101647"/>
    <n v="5111900199"/>
    <s v="12-0298"/>
    <s v="SILLA GIRATORIA CB HILAT"/>
    <s v="2013"/>
    <s v="ene"/>
    <n v="155157"/>
    <n v="0"/>
    <s v="220/2018-265/2019"/>
    <n v="79332590"/>
    <s v="JUAN HERNANDO LIZARAZO JARA"/>
    <x v="1"/>
  </r>
  <r>
    <n v="975"/>
    <n v="101648"/>
    <n v="5111900199"/>
    <s v="12-0299"/>
    <s v="SILLA GIRATORIA CB HILAT"/>
    <s v="2013"/>
    <s v="ene"/>
    <n v="155157"/>
    <n v="0"/>
    <s v="221/2018-265/2019"/>
    <n v="79332590"/>
    <s v="JUAN HERNANDO LIZARAZO JARA"/>
    <x v="1"/>
  </r>
  <r>
    <n v="976"/>
    <n v="101649"/>
    <n v="5111900199"/>
    <s v="12-0300"/>
    <s v="SILLA GIRATORIA CB HILAT"/>
    <s v="2013"/>
    <s v="ene"/>
    <n v="155157"/>
    <n v="0"/>
    <s v="003/2018-101/2019"/>
    <n v="1032424826"/>
    <s v="HECTOR SEBASTIAN AYA"/>
    <x v="0"/>
  </r>
  <r>
    <n v="977"/>
    <n v="104945"/>
    <n v="5111900199"/>
    <s v="G720B3"/>
    <s v="PULIDORA BLACK &amp; DECKER 800W (REIMPODIESEL)"/>
    <s v="2013"/>
    <s v="ene"/>
    <n v="220400"/>
    <n v="0"/>
    <s v="234/2018"/>
    <n v="79235189"/>
    <s v="JOAQUIN JEREZ CASAS"/>
    <x v="0"/>
  </r>
  <r>
    <n v="978"/>
    <n v="201902001"/>
    <n v="5111900199"/>
    <n v="0"/>
    <s v="SILLA GIRATORIA CB HILAT"/>
    <s v="2013"/>
    <s v="ene"/>
    <n v="155157"/>
    <s v="AS003/2019"/>
    <s v="060/2019"/>
    <n v="79332590"/>
    <s v="JUAN HERNANDO LIZARAZO JARA"/>
    <x v="1"/>
  </r>
  <r>
    <n v="979"/>
    <n v="201902003"/>
    <n v="5111900199"/>
    <n v="0"/>
    <s v="SILLA GIRATORIA CB HILAT"/>
    <s v="2013"/>
    <s v="ene"/>
    <n v="155157"/>
    <s v="AS003/2019"/>
    <s v="053/2019"/>
    <n v="79332590"/>
    <s v="JUAN HERNANDO LIZARAZO JARA"/>
    <x v="1"/>
  </r>
  <r>
    <n v="980"/>
    <n v="201902008"/>
    <n v="5111900199"/>
    <n v="0"/>
    <s v="SILLA GIRATORIA CB HILAT"/>
    <s v="2013"/>
    <s v="ene"/>
    <n v="155157"/>
    <s v="AS003/2019"/>
    <s v="056/2019"/>
    <n v="79332590"/>
    <s v="JUAN HERNANDO LIZARAZO JARA"/>
    <x v="1"/>
  </r>
  <r>
    <n v="981"/>
    <n v="201902012"/>
    <n v="5111900199"/>
    <n v="0"/>
    <s v="SILLA GIRATORIA CB HILAT"/>
    <s v="2013"/>
    <s v="ene"/>
    <n v="155157"/>
    <s v="AS003/2019"/>
    <s v="064/2019"/>
    <n v="79332590"/>
    <s v="JUAN HERNANDO LIZARAZO JARA"/>
    <x v="1"/>
  </r>
  <r>
    <n v="982"/>
    <n v="201902016"/>
    <n v="5111900199"/>
    <n v="152037"/>
    <s v="SILLA GIRATORIA CB HILAT"/>
    <s v="2013"/>
    <s v="ene"/>
    <n v="155157"/>
    <s v="AS003/2019"/>
    <s v="071/2019"/>
    <n v="79332590"/>
    <s v="JUAN HERNANDO LIZARAZO JARA"/>
    <x v="1"/>
  </r>
  <r>
    <n v="983"/>
    <n v="201902019"/>
    <n v="5111900199"/>
    <n v="0"/>
    <s v="SILLA GIRATORIA CB HILAT"/>
    <s v="2013"/>
    <s v="ene"/>
    <n v="155157"/>
    <s v="AS003/2019"/>
    <s v="074/2019-238/2019"/>
    <n v="79332590"/>
    <s v="JUAN HERNANDO LIZARAZO JARA"/>
    <x v="1"/>
  </r>
  <r>
    <n v="984"/>
    <n v="100271"/>
    <n v="5111900199"/>
    <s v="3200"/>
    <s v="EXTINTOR SOLKAFLAM 3700 GR"/>
    <s v="2013"/>
    <s v="feb"/>
    <n v="156600"/>
    <n v="0"/>
    <s v="100/2018-080/2019"/>
    <n v="53107569"/>
    <s v="CONSUELO SUAREZ"/>
    <x v="0"/>
  </r>
  <r>
    <n v="985"/>
    <n v="100273"/>
    <n v="5111900199"/>
    <n v="3202"/>
    <s v="EXTINTOR SOLKAFLAM 3700 GR"/>
    <s v="2013"/>
    <s v="feb"/>
    <n v="156600"/>
    <n v="0"/>
    <s v="100/2018-080/2019"/>
    <n v="53107569"/>
    <s v="CONSUELO SUAREZ"/>
    <x v="0"/>
  </r>
  <r>
    <n v="986"/>
    <n v="100274"/>
    <n v="5111900199"/>
    <n v="3203"/>
    <s v="EXTINTOR SOLKAFLAM 3700 GR"/>
    <s v="2013"/>
    <s v="feb"/>
    <n v="156600"/>
    <n v="0"/>
    <s v="100/2018-080/2019"/>
    <n v="53107569"/>
    <s v="CONSUELO SUAREZ"/>
    <x v="0"/>
  </r>
  <r>
    <n v="987"/>
    <n v="100275"/>
    <n v="5111900199"/>
    <n v="3204"/>
    <s v="EXTINTOR SOLKAFLAM 3700 GR"/>
    <s v="2013"/>
    <s v="feb"/>
    <n v="156600"/>
    <n v="0"/>
    <s v="103/2018"/>
    <n v="52703963"/>
    <s v="DIANA PAOLA MUÑOZ GARCIA"/>
    <x v="0"/>
  </r>
  <r>
    <n v="988"/>
    <n v="0"/>
    <n v="5111900199"/>
    <n v="3205"/>
    <s v="EXTINTOR SOLKAFLAM 3700 GR"/>
    <s v="2013"/>
    <s v="feb"/>
    <n v="156600"/>
    <n v="0"/>
    <s v="103/2018"/>
    <n v="52703963"/>
    <s v="DIANA PAOLA MUÑOZ GARCIA"/>
    <x v="0"/>
  </r>
  <r>
    <n v="989"/>
    <n v="100289"/>
    <n v="5111900199"/>
    <s v="3205"/>
    <s v="EXTINTOR POLVO QUIMICO ABC 20 LB"/>
    <s v="2013"/>
    <s v="feb"/>
    <n v="67280"/>
    <n v="0"/>
    <s v="099/2018"/>
    <n v="79332590"/>
    <s v="JUAN HERNANDO LIZARAZO JARA"/>
    <x v="1"/>
  </r>
  <r>
    <n v="990"/>
    <n v="100290"/>
    <n v="5111900199"/>
    <s v="3206"/>
    <s v="EXTINTOR POLVO QUIMICO ABC 20 LB"/>
    <s v="2013"/>
    <s v="feb"/>
    <n v="67280"/>
    <n v="0"/>
    <s v="099/2018"/>
    <n v="79332590"/>
    <s v="JUAN HERNANDO LIZARAZO JARA"/>
    <x v="1"/>
  </r>
  <r>
    <n v="991"/>
    <n v="100291"/>
    <n v="5111900199"/>
    <s v="3207"/>
    <s v="EXTINTOR POLVO QUIMICO ABC 20 LB"/>
    <s v="2013"/>
    <s v="feb"/>
    <n v="67280"/>
    <n v="0"/>
    <s v="099/2018"/>
    <n v="79332590"/>
    <s v="JUAN HERNANDO LIZARAZO JARA"/>
    <x v="1"/>
  </r>
  <r>
    <n v="992"/>
    <n v="100292"/>
    <n v="5111900199"/>
    <s v="3208"/>
    <s v="EXTINTOR POLVO QUIMICO ABC 20 LB"/>
    <s v="2013"/>
    <s v="feb"/>
    <n v="67280"/>
    <n v="0"/>
    <s v="099/2018"/>
    <n v="79332590"/>
    <s v="JUAN HERNANDO LIZARAZO JARA"/>
    <x v="1"/>
  </r>
  <r>
    <n v="993"/>
    <n v="100293"/>
    <n v="5111900199"/>
    <s v="3209"/>
    <s v="EXTINTOR POLVO QUIMICO ABC 20 LB"/>
    <s v="2013"/>
    <s v="feb"/>
    <n v="67280"/>
    <n v="0"/>
    <s v="099/2018"/>
    <n v="79332590"/>
    <s v="JUAN HERNANDO LIZARAZO JARA"/>
    <x v="1"/>
  </r>
  <r>
    <n v="994"/>
    <n v="100294"/>
    <n v="5111900199"/>
    <s v="3210"/>
    <s v="EXTINTOR POLVO QUIMICO ABC 20 LB"/>
    <s v="2013"/>
    <s v="feb"/>
    <n v="67280"/>
    <n v="0"/>
    <s v="099/2018"/>
    <n v="79332590"/>
    <s v="JUAN HERNANDO LIZARAZO JARA"/>
    <x v="1"/>
  </r>
  <r>
    <n v="995"/>
    <n v="100295"/>
    <n v="5111900199"/>
    <s v="3211"/>
    <s v="EXTINTOR POLVO QUIMICO ABC 20 LB"/>
    <s v="2013"/>
    <s v="feb"/>
    <n v="67280"/>
    <n v="0"/>
    <s v="099/2018"/>
    <n v="79332590"/>
    <s v="JUAN HERNANDO LIZARAZO JARA"/>
    <x v="1"/>
  </r>
  <r>
    <n v="996"/>
    <n v="100297"/>
    <n v="5111900199"/>
    <s v="3212"/>
    <s v="EXTINTOR POLVO QUIMICO ABC 20 LB"/>
    <s v="2013"/>
    <s v="feb"/>
    <n v="67280"/>
    <n v="0"/>
    <s v="099/2018"/>
    <n v="79332590"/>
    <s v="JUAN HERNANDO LIZARAZO JARA"/>
    <x v="1"/>
  </r>
  <r>
    <n v="997"/>
    <n v="100298"/>
    <n v="5111900199"/>
    <s v="3213"/>
    <s v="EXTINTOR POLVO QUIMICO ABC 20 LB"/>
    <s v="2013"/>
    <s v="feb"/>
    <n v="67280"/>
    <n v="0"/>
    <s v="099/2018"/>
    <n v="79332590"/>
    <s v="JUAN HERNANDO LIZARAZO JARA"/>
    <x v="1"/>
  </r>
  <r>
    <n v="998"/>
    <n v="100299"/>
    <n v="5111900199"/>
    <s v="3214"/>
    <s v="EXTINTOR POLVO QUIMICO ABC 20 LB"/>
    <s v="2013"/>
    <s v="feb"/>
    <n v="67280"/>
    <n v="0"/>
    <s v="099/2018"/>
    <n v="79332590"/>
    <s v="JUAN HERNANDO LIZARAZO JARA"/>
    <x v="1"/>
  </r>
  <r>
    <n v="999"/>
    <n v="100300"/>
    <n v="5111900199"/>
    <s v="3215"/>
    <s v="EXTINTOR POLVO QUIMICO ABC 20 LB"/>
    <s v="2013"/>
    <s v="feb"/>
    <n v="67280"/>
    <n v="0"/>
    <s v="099/2018"/>
    <n v="79332590"/>
    <s v="JUAN HERNANDO LIZARAZO JARA"/>
    <x v="1"/>
  </r>
  <r>
    <n v="1000"/>
    <n v="100301"/>
    <n v="5111900199"/>
    <s v="3216"/>
    <s v="EXTINTOR POLVO QUIMICO ABC 20 LB"/>
    <s v="2013"/>
    <s v="feb"/>
    <n v="67280"/>
    <n v="0"/>
    <s v="099/2018"/>
    <n v="79332590"/>
    <s v="JUAN HERNANDO LIZARAZO JARA"/>
    <x v="1"/>
  </r>
  <r>
    <n v="1001"/>
    <n v="100302"/>
    <n v="5111900199"/>
    <s v="3217"/>
    <s v="EXTINTOR POLVO QUIMICO ABC 20 LB"/>
    <s v="2013"/>
    <s v="feb"/>
    <n v="67280"/>
    <n v="0"/>
    <s v="102/2018"/>
    <n v="1049624327"/>
    <s v="ELIANA PATRICIA CAYCEDO OCHOA"/>
    <x v="0"/>
  </r>
  <r>
    <n v="1002"/>
    <n v="100276"/>
    <n v="5111900199"/>
    <s v="3218"/>
    <s v="EXTINTOR POLVO QUIMICO ABC 20 LB"/>
    <s v="2013"/>
    <s v="feb"/>
    <n v="67280"/>
    <n v="0"/>
    <s v="103/2018"/>
    <n v="52703963"/>
    <s v="DIANA PAOLA MUÑOZ GARCIA"/>
    <x v="0"/>
  </r>
  <r>
    <n v="1003"/>
    <n v="100296"/>
    <n v="5111900199"/>
    <s v="3219"/>
    <s v="EXTINTOR POLVO QUIMICO ABC 20 LB"/>
    <s v="2013"/>
    <s v="feb"/>
    <n v="67280"/>
    <n v="0"/>
    <s v="099/2018"/>
    <n v="79332590"/>
    <s v="JUAN HERNANDO LIZARAZO JARA"/>
    <x v="1"/>
  </r>
  <r>
    <n v="1004"/>
    <n v="100277"/>
    <n v="5111900199"/>
    <s v="3220"/>
    <s v="EXTINTOR POLVO QUIMICO ABC 20 LB"/>
    <s v="2013"/>
    <s v="feb"/>
    <n v="67280"/>
    <n v="0"/>
    <s v="103/2018"/>
    <n v="52703963"/>
    <s v="DIANA PAOLA MUÑOZ GARCIA"/>
    <x v="0"/>
  </r>
  <r>
    <n v="1005"/>
    <n v="100278"/>
    <n v="5111900199"/>
    <s v="3221"/>
    <s v="EXTINTOR POLVO QUIMICO ABC 20 LB"/>
    <s v="2013"/>
    <s v="feb"/>
    <n v="67280"/>
    <n v="0"/>
    <s v="103/2018"/>
    <n v="52703963"/>
    <s v="DIANA PAOLA MUÑOZ GARCIA"/>
    <x v="0"/>
  </r>
  <r>
    <n v="1006"/>
    <n v="100279"/>
    <n v="5111900199"/>
    <s v="3222"/>
    <s v="EXTINTOR POLVO QUIMICO ABC 20 LB"/>
    <s v="2013"/>
    <s v="feb"/>
    <n v="67280"/>
    <n v="0"/>
    <s v="103/2018"/>
    <n v="52703963"/>
    <s v="DIANA PAOLA MUÑOZ GARCIA"/>
    <x v="0"/>
  </r>
  <r>
    <n v="1007"/>
    <n v="100280"/>
    <n v="5111900199"/>
    <s v="3223"/>
    <s v="EXTINTOR POLVO QUIMICO ABC 20 LB"/>
    <s v="2013"/>
    <s v="feb"/>
    <n v="67280"/>
    <n v="0"/>
    <s v="103/2018"/>
    <n v="52703963"/>
    <s v="DIANA PAOLA MUÑOZ GARCIA"/>
    <x v="0"/>
  </r>
  <r>
    <n v="1008"/>
    <n v="100281"/>
    <n v="5111900199"/>
    <s v="3224"/>
    <s v="EXTINTOR POLVO QUIMICO ABC 20 LB"/>
    <s v="2013"/>
    <s v="feb"/>
    <n v="67280"/>
    <n v="0"/>
    <s v="103/2018"/>
    <n v="52703963"/>
    <s v="DIANA PAOLA MUÑOZ GARCIA"/>
    <x v="0"/>
  </r>
  <r>
    <n v="1009"/>
    <n v="100282"/>
    <n v="5111900199"/>
    <s v="3225"/>
    <s v="EXTINTOR POLVO QUIMICO ABC 20 LB"/>
    <s v="2013"/>
    <s v="feb"/>
    <n v="67280"/>
    <n v="0"/>
    <s v="103/2018"/>
    <n v="52703963"/>
    <s v="DIANA PAOLA MUÑOZ GARCIA"/>
    <x v="0"/>
  </r>
  <r>
    <n v="1010"/>
    <n v="100283"/>
    <n v="5111900199"/>
    <s v="3226"/>
    <s v="EXTINTOR POLVO QUIMICO ABC 20 LB"/>
    <s v="2013"/>
    <s v="feb"/>
    <n v="67280"/>
    <n v="0"/>
    <s v="103/2018"/>
    <n v="52703963"/>
    <s v="DIANA PAOLA MUÑOZ GARCIA"/>
    <x v="0"/>
  </r>
  <r>
    <n v="1011"/>
    <n v="100284"/>
    <n v="5111900199"/>
    <s v="3227"/>
    <s v="EXTINTOR POLVO QUIMICO ABC 20 LB"/>
    <s v="2013"/>
    <s v="feb"/>
    <n v="67280"/>
    <n v="0"/>
    <s v="103/2018"/>
    <n v="52703963"/>
    <s v="DIANA PAOLA MUÑOZ GARCIA"/>
    <x v="0"/>
  </r>
  <r>
    <n v="1012"/>
    <n v="100285"/>
    <n v="5111900199"/>
    <s v="3228"/>
    <s v="EXTINTOR POLVO QUIMICO ABC 20 LB"/>
    <s v="2013"/>
    <s v="feb"/>
    <n v="67280"/>
    <n v="0"/>
    <s v="103/2018"/>
    <n v="52703963"/>
    <s v="DIANA PAOLA MUÑOZ GARCIA"/>
    <x v="0"/>
  </r>
  <r>
    <n v="1013"/>
    <n v="100286"/>
    <n v="5111900199"/>
    <s v="3229"/>
    <s v="EXTINTOR POLVO QUIMICO ABC 20 LB"/>
    <s v="2013"/>
    <s v="feb"/>
    <n v="67280"/>
    <n v="0"/>
    <s v="099/2018"/>
    <n v="79332590"/>
    <s v="JUAN HERNANDO LIZARAZO JARA"/>
    <x v="1"/>
  </r>
  <r>
    <n v="1014"/>
    <n v="100287"/>
    <n v="5111900199"/>
    <s v="3230"/>
    <s v="EXTINTOR POLVO QUIMICO ABC 20 LB"/>
    <s v="2013"/>
    <s v="feb"/>
    <n v="67280"/>
    <n v="0"/>
    <s v="099/2018"/>
    <n v="79332590"/>
    <s v="JUAN HERNANDO LIZARAZO JARA"/>
    <x v="1"/>
  </r>
  <r>
    <n v="1015"/>
    <n v="100288"/>
    <n v="5111900199"/>
    <s v="3231"/>
    <s v="EXTINTOR POLVO QUIMICO ABC 20 LB"/>
    <s v="2013"/>
    <s v="feb"/>
    <n v="67280"/>
    <n v="0"/>
    <s v="099/2018"/>
    <n v="79332590"/>
    <s v="JUAN HERNANDO LIZARAZO JARA"/>
    <x v="1"/>
  </r>
  <r>
    <n v="1016"/>
    <n v="100304"/>
    <n v="5111900199"/>
    <s v="3232"/>
    <s v="EXTINTOR POLVO QUIMICO ABC 10 LB"/>
    <s v="2013"/>
    <s v="feb"/>
    <n v="67280"/>
    <n v="0"/>
    <s v="057/2019"/>
    <n v="1049624327"/>
    <s v="ELIANA PATRICIA CAYCEDO OCHOA"/>
    <x v="0"/>
  </r>
  <r>
    <n v="1017"/>
    <n v="100305"/>
    <n v="5111900199"/>
    <s v="3233"/>
    <s v="EXTINTOR POLVO QUIMICO ABC 10 LB"/>
    <s v="2013"/>
    <s v="feb"/>
    <n v="67280"/>
    <n v="0"/>
    <s v="057/2019"/>
    <n v="1049624327"/>
    <s v="ELIANA PATRICIA CAYCEDO OCHOA"/>
    <x v="0"/>
  </r>
  <r>
    <n v="1018"/>
    <n v="100303"/>
    <n v="5111900199"/>
    <s v="3234"/>
    <s v="EXTINTOR POLVO QUIMICO ABC 10 LB"/>
    <s v="2013"/>
    <s v="feb"/>
    <n v="67280"/>
    <n v="0"/>
    <s v="057/2019"/>
    <n v="1049624327"/>
    <s v="ELIANA PATRICIA CAYCEDO OCHOA"/>
    <x v="0"/>
  </r>
  <r>
    <n v="1019"/>
    <n v="100730"/>
    <n v="5111900199"/>
    <s v="12-014"/>
    <s v="EQUIPO ORGANOS Y SENTIDOS"/>
    <s v="2013"/>
    <s v="feb"/>
    <n v="377109"/>
    <n v="0"/>
    <s v="115/2018"/>
    <n v="79332590"/>
    <s v="JUAN HERNANDO LIZARAZO JARA"/>
    <x v="1"/>
  </r>
  <r>
    <n v="1020"/>
    <n v="100731"/>
    <n v="5111900199"/>
    <s v="12-015"/>
    <s v="EQUIPO ORGANOS Y SENTIDOS"/>
    <s v="2013"/>
    <s v="feb"/>
    <n v="377109"/>
    <n v="0"/>
    <s v="115/2018"/>
    <n v="79332590"/>
    <s v="JUAN HERNANDO LIZARAZO JARA"/>
    <x v="1"/>
  </r>
  <r>
    <n v="1021"/>
    <n v="100732"/>
    <n v="5111900199"/>
    <s v="12-016"/>
    <s v="EQUIPO DE ORGANOS Y SENTIDOS"/>
    <s v="2013"/>
    <s v="feb"/>
    <n v="377109"/>
    <n v="0"/>
    <s v="115/2018"/>
    <n v="79332590"/>
    <s v="JUAN HERNANDO LIZARAZO JARA"/>
    <x v="1"/>
  </r>
  <r>
    <n v="1022"/>
    <n v="100733"/>
    <n v="5111900199"/>
    <s v="12-017"/>
    <s v="CAMILLA PORTABLE TIPO MILLER"/>
    <s v="2013"/>
    <s v="feb"/>
    <n v="300000"/>
    <n v="0"/>
    <n v="0"/>
    <n v="79332590"/>
    <s v="JUAN HERNANDO LIZARAZO JARA"/>
    <x v="0"/>
  </r>
  <r>
    <n v="1023"/>
    <n v="100734"/>
    <n v="5111900199"/>
    <s v="12-018"/>
    <s v="CAMILLA PORTATIL TIPO MILLER"/>
    <s v="2013"/>
    <s v="feb"/>
    <n v="300000"/>
    <n v="0"/>
    <n v="0"/>
    <n v="79332590"/>
    <s v="JUAN HERNANDO LIZARAZO JARA"/>
    <x v="0"/>
  </r>
  <r>
    <n v="1024"/>
    <n v="100735"/>
    <n v="5111900199"/>
    <s v="12-019"/>
    <s v="CAMILLA PORTATIL TIPO MILLER"/>
    <s v="2013"/>
    <s v="feb"/>
    <n v="300000"/>
    <n v="0"/>
    <n v="0"/>
    <n v="79332590"/>
    <s v="JUAN HERNANDO LIZARAZO JARA"/>
    <x v="0"/>
  </r>
  <r>
    <n v="1025"/>
    <n v="100736"/>
    <n v="5111900199"/>
    <s v="12-020"/>
    <s v="CAMILLA PORTATIL TIPO MILLER"/>
    <s v="2013"/>
    <s v="feb"/>
    <n v="300000"/>
    <n v="0"/>
    <n v="0"/>
    <n v="79332590"/>
    <s v="JUAN HERNANDO LIZARAZO JARA"/>
    <x v="0"/>
  </r>
  <r>
    <n v="1026"/>
    <n v="100737"/>
    <n v="5111900199"/>
    <s v="12-021"/>
    <s v="CAMILLA PORTATIL TIPO MILLER"/>
    <s v="2013"/>
    <s v="feb"/>
    <n v="300000"/>
    <n v="0"/>
    <s v="041/2019 HUGO CASTILLO-212/2019-328/2019"/>
    <n v="79332590"/>
    <s v="JUAN HERNANDO LIZARAZO JARA"/>
    <x v="1"/>
  </r>
  <r>
    <n v="1027"/>
    <n v="100738"/>
    <n v="5111900199"/>
    <s v="12-022"/>
    <s v="CAMILLA PORTATIL TIPO MILLER"/>
    <s v="2013"/>
    <s v="feb"/>
    <n v="300000"/>
    <n v="0"/>
    <s v="041/2019 HUGO CASTILLO-212/2019-328/2019"/>
    <n v="79332590"/>
    <s v="JUAN HERNANDO LIZARAZO JARA"/>
    <x v="1"/>
  </r>
  <r>
    <n v="1028"/>
    <n v="100739"/>
    <n v="5111900199"/>
    <s v="12-023"/>
    <s v="CAMILLA PORTATIL TIPO MILLER"/>
    <s v="2013"/>
    <s v="feb"/>
    <n v="300000"/>
    <n v="0"/>
    <s v="041/2019 HUGO CASTILLO-212/2019-328/2019"/>
    <n v="79332590"/>
    <s v="JUAN HERNANDO LIZARAZO JARA"/>
    <x v="1"/>
  </r>
  <r>
    <n v="1029"/>
    <n v="100740"/>
    <n v="5111900199"/>
    <s v="12-024"/>
    <s v="CAMILLA PORTATIL TIPO MILLER"/>
    <s v="2013"/>
    <s v="feb"/>
    <n v="300000"/>
    <n v="0"/>
    <s v="041/2019 HUGO CASTILLO-212/2019-328/2019"/>
    <n v="79332590"/>
    <s v="JUAN HERNANDO LIZARAZO JARA"/>
    <x v="1"/>
  </r>
  <r>
    <n v="1030"/>
    <n v="100741"/>
    <n v="5111900199"/>
    <s v="12-025"/>
    <s v="CAMILLA PORTATIL TIPO MILLER"/>
    <s v="2013"/>
    <s v="feb"/>
    <n v="300000"/>
    <n v="0"/>
    <s v="041/2019 HUGO CASTILLO-212/2019-328/2019"/>
    <n v="79332590"/>
    <s v="JUAN HERNANDO LIZARAZO JARA"/>
    <x v="1"/>
  </r>
  <r>
    <n v="1031"/>
    <n v="100742"/>
    <n v="5111900199"/>
    <s v="12-026"/>
    <s v="CAMILLA PORTATIL TIPO MILLER"/>
    <s v="2013"/>
    <s v="feb"/>
    <n v="300000"/>
    <n v="0"/>
    <n v="0"/>
    <n v="79332590"/>
    <s v="JUAN HERNANDO LIZARAZO JARA"/>
    <x v="1"/>
  </r>
  <r>
    <n v="1032"/>
    <n v="100743"/>
    <n v="5111900199"/>
    <s v="12-027"/>
    <s v="CAMILLA PORTATIL TIPO MILLER"/>
    <s v="2013"/>
    <s v="feb"/>
    <n v="300000"/>
    <n v="0"/>
    <n v="0"/>
    <n v="79332590"/>
    <s v="JUAN HERNANDO LIZARAZO JARA"/>
    <x v="1"/>
  </r>
  <r>
    <n v="1033"/>
    <n v="100749"/>
    <n v="5111900199"/>
    <s v="12-033"/>
    <s v="BASCULA DE PISO S/N: 1960"/>
    <s v="2013"/>
    <s v="feb"/>
    <n v="101384"/>
    <n v="0"/>
    <s v="115/2018"/>
    <n v="79332590"/>
    <s v="JUAN HERNANDO LIZARAZO JARA"/>
    <x v="1"/>
  </r>
  <r>
    <n v="1034"/>
    <n v="100750"/>
    <n v="5111900199"/>
    <s v="12-034"/>
    <s v="BASCULA DE PISO S/N: 1957"/>
    <s v="2013"/>
    <s v="feb"/>
    <n v="101384"/>
    <n v="0"/>
    <s v="009/2018"/>
    <n v="79332590"/>
    <s v="JUAN HERNANDO LIZARAZO JARA"/>
    <x v="1"/>
  </r>
  <r>
    <n v="1035"/>
    <n v="100757"/>
    <n v="5111900199"/>
    <s v="12-041"/>
    <s v="COLLAR CERVICAL ADULTO"/>
    <s v="2013"/>
    <s v="feb"/>
    <n v="48000"/>
    <n v="0"/>
    <s v="115/2018"/>
    <n v="79332590"/>
    <s v="JUAN HERNANDO LIZARAZO JARA"/>
    <x v="1"/>
  </r>
  <r>
    <n v="1036"/>
    <n v="100758"/>
    <n v="5111900199"/>
    <s v="12-042"/>
    <s v="COLLAR CERVICAL ADULTO"/>
    <s v="2013"/>
    <s v="feb"/>
    <n v="48000"/>
    <n v="0"/>
    <s v="115/2018"/>
    <n v="79332590"/>
    <s v="JUAN HERNANDO LIZARAZO JARA"/>
    <x v="1"/>
  </r>
  <r>
    <n v="1037"/>
    <n v="100760"/>
    <n v="5111900199"/>
    <s v="12-044"/>
    <s v="INMOVILIZADOR DE MIEMBROS ADULTO"/>
    <s v="2013"/>
    <s v="feb"/>
    <n v="45527"/>
    <n v="0"/>
    <s v="115/2018"/>
    <n v="79332590"/>
    <s v="JUAN HERNANDO LIZARAZO JARA"/>
    <x v="1"/>
  </r>
  <r>
    <n v="1038"/>
    <n v="100766"/>
    <n v="5111900199"/>
    <s v="12-050"/>
    <s v="INMOVILIZADOR DE MIEMBROS ADULTO"/>
    <s v="2013"/>
    <s v="feb"/>
    <n v="45527"/>
    <n v="0"/>
    <s v="115/2018"/>
    <n v="79332590"/>
    <s v="JUAN HERNANDO LIZARAZO JARA"/>
    <x v="1"/>
  </r>
  <r>
    <n v="1039"/>
    <n v="100769"/>
    <n v="5111900199"/>
    <s v="12-053"/>
    <s v="SILLA DE RUEDAS"/>
    <s v="2013"/>
    <s v="feb"/>
    <n v="336000"/>
    <n v="0"/>
    <s v="115/2018"/>
    <n v="79332590"/>
    <s v="JUAN HERNANDO LIZARAZO JARA"/>
    <x v="1"/>
  </r>
  <r>
    <n v="1040"/>
    <n v="100770"/>
    <n v="5111900199"/>
    <s v="12-054"/>
    <s v="SILLA DE RUEDAS"/>
    <s v="2013"/>
    <s v="feb"/>
    <n v="336000"/>
    <n v="0"/>
    <s v="115/2018"/>
    <n v="79332590"/>
    <s v="JUAN HERNANDO LIZARAZO JARA"/>
    <x v="1"/>
  </r>
  <r>
    <n v="1041"/>
    <n v="100774"/>
    <n v="5111900199"/>
    <s v="12-058"/>
    <s v="BIOMBO TRES CUERPOS"/>
    <s v="2013"/>
    <s v="feb"/>
    <n v="205249"/>
    <n v="0"/>
    <s v="115/2018"/>
    <n v="79332590"/>
    <s v="JUAN HERNANDO LIZARAZO JARA"/>
    <x v="1"/>
  </r>
  <r>
    <n v="1042"/>
    <n v="100778"/>
    <n v="5111900199"/>
    <s v="12-062"/>
    <s v="LAMPARA CUELLO CISNE"/>
    <s v="2013"/>
    <s v="feb"/>
    <n v="130388"/>
    <n v="0"/>
    <s v="115/2018"/>
    <n v="79332590"/>
    <s v="JUAN HERNANDO LIZARAZO JARA"/>
    <x v="1"/>
  </r>
  <r>
    <n v="1043"/>
    <n v="100785"/>
    <n v="5111900199"/>
    <s v="12-069"/>
    <s v="MESA DE CURACION CON PLATON"/>
    <s v="2013"/>
    <s v="feb"/>
    <n v="206853"/>
    <n v="0"/>
    <s v="115/2018"/>
    <n v="79332590"/>
    <s v="JUAN HERNANDO LIZARAZO JARA"/>
    <x v="1"/>
  </r>
  <r>
    <n v="1044"/>
    <n v="100786"/>
    <n v="5111900199"/>
    <s v="12-070"/>
    <s v="MESA DE CURACION CON PLATON"/>
    <s v="2013"/>
    <s v="feb"/>
    <n v="206853"/>
    <n v="0"/>
    <s v="009/2018"/>
    <n v="79332590"/>
    <s v="JUAN HERNANDO LIZARAZO JARA"/>
    <x v="1"/>
  </r>
  <r>
    <n v="1045"/>
    <n v="100817"/>
    <n v="5111900199"/>
    <s v="12-327"/>
    <s v="NIVEL ESTACION TOPCON ATB-04"/>
    <s v="2013"/>
    <s v="feb"/>
    <n v="928000"/>
    <n v="0"/>
    <s v="247/2018"/>
    <n v="79333089"/>
    <s v="SANTIAGO GUERRERO RODRIGUEZ"/>
    <x v="0"/>
  </r>
  <r>
    <n v="1046"/>
    <n v="100818"/>
    <n v="5111900199"/>
    <s v="12-328"/>
    <s v="NIVEL ESTACION TOPCON ATB-4"/>
    <s v="2013"/>
    <s v="feb"/>
    <n v="928000"/>
    <n v="0"/>
    <s v="269/2018-279/2018-136/2019-145/2019-147/2019-228/2019"/>
    <n v="0"/>
    <s v="SINTRAUNIOBRAS - NANCY VILLAMIZAR"/>
    <x v="0"/>
  </r>
  <r>
    <n v="1047"/>
    <n v="100819"/>
    <n v="5111900199"/>
    <s v="12-329"/>
    <s v="NIVEL ESTACION TOPCON ATB-4"/>
    <s v="2013"/>
    <s v="feb"/>
    <n v="928000"/>
    <n v="0"/>
    <s v="269/2018"/>
    <n v="19412389"/>
    <s v="JOSE NORBERTO GUTIERREZ MOJICA"/>
    <x v="0"/>
  </r>
  <r>
    <n v="1048"/>
    <n v="100820"/>
    <n v="5111900199"/>
    <s v="12-330"/>
    <s v="NIVEL ESTACION TOPCON ATB-4"/>
    <s v="2013"/>
    <s v="feb"/>
    <n v="928000"/>
    <n v="0"/>
    <s v="269/2018-278/2018"/>
    <n v="80472711"/>
    <s v="NELSON EDUARDO DUITAMA DAZA"/>
    <x v="0"/>
  </r>
  <r>
    <n v="1049"/>
    <n v="100821"/>
    <n v="5111900199"/>
    <s v="12-331"/>
    <s v="NIVEL ESTACION TOPCON ATB-4"/>
    <s v="2013"/>
    <s v="feb"/>
    <n v="928000"/>
    <n v="0"/>
    <s v="269/2018-285/2018"/>
    <n v="79305605"/>
    <s v="NESTOR HUGO VASQUEZ SILVA"/>
    <x v="0"/>
  </r>
  <r>
    <n v="1050"/>
    <n v="105014"/>
    <n v="5111900199"/>
    <s v="550B3"/>
    <s v="TALADRO PERCUTOR B&amp;D CON JGO BROCAS Y ESTUCHE"/>
    <s v="2013"/>
    <s v="feb"/>
    <n v="174006"/>
    <n v="0"/>
    <s v="246/2018"/>
    <n v="80353540"/>
    <s v="EDILBERTO FORERO CASTAÑEDA"/>
    <x v="0"/>
  </r>
  <r>
    <n v="1051"/>
    <n v="101346"/>
    <n v="5111900199"/>
    <s v="22990"/>
    <s v="IMPRESORA MULTIFUNCIONAL EPSON XP-401 / QEXY0"/>
    <s v="2013"/>
    <s v="jul"/>
    <n v="209000"/>
    <n v="0"/>
    <s v="081/2018"/>
    <n v="80217720"/>
    <s v="FREDY ELIECER VELASQUEZ AMORTEGUI"/>
    <x v="0"/>
  </r>
  <r>
    <n v="1052"/>
    <n v="101461"/>
    <n v="5111900199"/>
    <s v="36826"/>
    <s v="TELEFONO CELULAR BLU DASH JR"/>
    <s v="2013"/>
    <s v="jul"/>
    <n v="149900"/>
    <n v="0"/>
    <s v="230/2018"/>
    <n v="79332590"/>
    <s v="JUAN HERNANDO LIZARAZO JARA"/>
    <x v="1"/>
  </r>
  <r>
    <n v="1053"/>
    <n v="101907"/>
    <n v="5111900199"/>
    <s v="12-2201"/>
    <s v="GATO HIDRAULICO DE 2 TONELADAS"/>
    <s v="2013"/>
    <s v="jul"/>
    <n v="30865"/>
    <n v="0"/>
    <s v="115/2018"/>
    <n v="79332590"/>
    <s v="JUAN HERNANDO LIZARAZO JARA"/>
    <x v="1"/>
  </r>
  <r>
    <n v="1054"/>
    <n v="101906"/>
    <n v="5111900199"/>
    <s v="12-2202"/>
    <s v="GATO HIDRAULICO DE 2 TONELADAS"/>
    <s v="2013"/>
    <s v="jul"/>
    <n v="30865"/>
    <n v="0"/>
    <s v="245/2018"/>
    <n v="79334115"/>
    <s v="GUSTAVO RODRIGUEZ BOHORQUEZ"/>
    <x v="0"/>
  </r>
  <r>
    <n v="1055"/>
    <n v="101901"/>
    <n v="5111900199"/>
    <s v="12-2203"/>
    <s v="GATO HIDRAULICO DE 2 TONELADAS"/>
    <s v="2013"/>
    <s v="jul"/>
    <n v="30865"/>
    <n v="0"/>
    <s v="245/2018"/>
    <n v="79334115"/>
    <s v="GUSTAVO RODRIGUEZ BOHORQUEZ"/>
    <x v="0"/>
  </r>
  <r>
    <n v="1056"/>
    <n v="101908"/>
    <n v="5111900199"/>
    <s v="12-2204"/>
    <s v="GATO HIDRAULICO DE 2 TONELADAS"/>
    <s v="2013"/>
    <s v="jul"/>
    <n v="30865"/>
    <n v="0"/>
    <s v="115/2018"/>
    <n v="79332590"/>
    <s v="JUAN HERNANDO LIZARAZO JARA"/>
    <x v="1"/>
  </r>
  <r>
    <n v="1057"/>
    <n v="101909"/>
    <n v="5111900199"/>
    <s v="12-2205"/>
    <s v="GATO HIDRAULICO DE 2 TONELADAS"/>
    <s v="2013"/>
    <s v="jul"/>
    <n v="30865"/>
    <n v="0"/>
    <s v="115/2018"/>
    <n v="79332590"/>
    <s v="JUAN HERNANDO LIZARAZO JARA"/>
    <x v="1"/>
  </r>
  <r>
    <n v="1058"/>
    <n v="101910"/>
    <n v="5111900199"/>
    <s v="12-2206"/>
    <s v="GATO HIDRAULICO DE 2 TONELADAS"/>
    <s v="2013"/>
    <s v="jul"/>
    <n v="30865"/>
    <n v="0"/>
    <s v="115/2018"/>
    <n v="79332590"/>
    <s v="JUAN HERNANDO LIZARAZO JARA"/>
    <x v="1"/>
  </r>
  <r>
    <n v="1059"/>
    <n v="101911"/>
    <n v="5111900199"/>
    <s v="12-2207"/>
    <s v="GATO HIDRAULICO DE 2 TONELADAS"/>
    <s v="2013"/>
    <s v="jul"/>
    <n v="30865"/>
    <n v="0"/>
    <s v="115/2018"/>
    <n v="79332590"/>
    <s v="JUAN HERNANDO LIZARAZO JARA"/>
    <x v="1"/>
  </r>
  <r>
    <n v="1060"/>
    <n v="101912"/>
    <n v="5111900199"/>
    <s v="12-2208"/>
    <s v="GATO HIDRAULICO DE 2 TONELADAS"/>
    <s v="2013"/>
    <s v="jul"/>
    <n v="30865"/>
    <n v="0"/>
    <s v="115/2018"/>
    <n v="79332590"/>
    <s v="JUAN HERNANDO LIZARAZO JARA"/>
    <x v="1"/>
  </r>
  <r>
    <n v="1061"/>
    <n v="101913"/>
    <n v="5111900199"/>
    <s v="12-2209"/>
    <s v="GATO HIDRAULICO DE 2 TONELADAS"/>
    <s v="2013"/>
    <s v="jul"/>
    <n v="30865"/>
    <n v="0"/>
    <s v="115/2018"/>
    <n v="79332590"/>
    <s v="JUAN HERNANDO LIZARAZO JARA"/>
    <x v="1"/>
  </r>
  <r>
    <n v="1062"/>
    <n v="101914"/>
    <n v="5111900199"/>
    <s v="12-2210"/>
    <s v="GATO HIDRAULICO DE 2 TONELADAS"/>
    <s v="2013"/>
    <s v="jul"/>
    <n v="30865"/>
    <n v="0"/>
    <s v="115/2018"/>
    <n v="79332590"/>
    <s v="JUAN HERNANDO LIZARAZO JARA"/>
    <x v="1"/>
  </r>
  <r>
    <n v="1063"/>
    <n v="101915"/>
    <n v="5111900199"/>
    <s v="12-2211"/>
    <s v="GATO HIDRAULICO DE 2 TONELADAS"/>
    <s v="2013"/>
    <s v="jul"/>
    <n v="30865"/>
    <n v="0"/>
    <s v="115/2018"/>
    <n v="79332590"/>
    <s v="JUAN HERNANDO LIZARAZO JARA"/>
    <x v="1"/>
  </r>
  <r>
    <n v="1064"/>
    <n v="101916"/>
    <n v="5111900199"/>
    <s v="12-2212"/>
    <s v="GATO HIDRAULICO DE 2 TONELADAS"/>
    <s v="2013"/>
    <s v="jul"/>
    <n v="30865"/>
    <n v="0"/>
    <s v="115/2018"/>
    <n v="79332590"/>
    <s v="JUAN HERNANDO LIZARAZO JARA"/>
    <x v="1"/>
  </r>
  <r>
    <n v="1065"/>
    <n v="101917"/>
    <n v="5111900199"/>
    <s v="12-2213"/>
    <s v="GATO HIDRAULICO DE 2 TONELADAS"/>
    <s v="2013"/>
    <s v="jul"/>
    <n v="30865"/>
    <n v="0"/>
    <s v="115/2018"/>
    <n v="79332590"/>
    <s v="JUAN HERNANDO LIZARAZO JARA"/>
    <x v="1"/>
  </r>
  <r>
    <n v="1066"/>
    <n v="101918"/>
    <n v="5111900199"/>
    <s v="12-2214"/>
    <s v="GATO HIDRAULICO DE 2 TONELADAS"/>
    <s v="2013"/>
    <s v="jul"/>
    <n v="30865"/>
    <n v="0"/>
    <s v="115/2018"/>
    <n v="79332590"/>
    <s v="JUAN HERNANDO LIZARAZO JARA"/>
    <x v="1"/>
  </r>
  <r>
    <n v="1067"/>
    <n v="101899"/>
    <n v="5111900199"/>
    <s v="12-2215"/>
    <s v="GATO HIDRAULICO DE 2 TONELADAS"/>
    <s v="2013"/>
    <s v="jul"/>
    <n v="30865"/>
    <n v="0"/>
    <s v="115/2018"/>
    <n v="79332590"/>
    <s v="JUAN HERNANDO LIZARAZO JARA"/>
    <x v="1"/>
  </r>
  <r>
    <n v="1068"/>
    <n v="101900"/>
    <n v="5111900199"/>
    <s v="12-2217"/>
    <s v="GATO HIDRAULICO DE 2 TONELADAS"/>
    <s v="2013"/>
    <s v="jul"/>
    <n v="30865"/>
    <n v="0"/>
    <s v="115/2018"/>
    <n v="79332590"/>
    <s v="JUAN HERNANDO LIZARAZO JARA"/>
    <x v="1"/>
  </r>
  <r>
    <n v="1069"/>
    <n v="101902"/>
    <n v="5111900199"/>
    <s v="12-2218"/>
    <s v="GATO HIDRAULICO DE 2 TONELADAS"/>
    <s v="2013"/>
    <s v="jul"/>
    <n v="30865"/>
    <n v="0"/>
    <s v="115/2018"/>
    <n v="79332590"/>
    <s v="JUAN HERNANDO LIZARAZO JARA"/>
    <x v="1"/>
  </r>
  <r>
    <n v="1070"/>
    <n v="101903"/>
    <n v="5111900199"/>
    <s v="12-2219"/>
    <s v="GATO HIDRAULICO DE 2 TONELADAS"/>
    <s v="2013"/>
    <s v="jul"/>
    <n v="30865"/>
    <n v="0"/>
    <s v="115/2018"/>
    <n v="79332590"/>
    <s v="JUAN HERNANDO LIZARAZO JARA"/>
    <x v="1"/>
  </r>
  <r>
    <n v="1071"/>
    <n v="101904"/>
    <n v="5111900199"/>
    <s v="12-2220"/>
    <s v="GATO HIDRAULICO DE 2 TONELADAS"/>
    <s v="2013"/>
    <s v="jul"/>
    <n v="30865"/>
    <n v="0"/>
    <s v="115/2018"/>
    <n v="79332590"/>
    <s v="JUAN HERNANDO LIZARAZO JARA"/>
    <x v="1"/>
  </r>
  <r>
    <n v="1072"/>
    <n v="101919"/>
    <n v="5111900199"/>
    <s v="12-2221"/>
    <s v="GATO HIDRAULICO DE 32 TONELADAS"/>
    <s v="2013"/>
    <s v="jul"/>
    <n v="139478"/>
    <n v="0"/>
    <s v="115/2018"/>
    <n v="79332590"/>
    <s v="JUAN HERNANDO LIZARAZO JARA"/>
    <x v="1"/>
  </r>
  <r>
    <n v="1073"/>
    <n v="101920"/>
    <n v="5111900199"/>
    <s v="12-2222"/>
    <s v="GATO HIDRAULICO DE 32 TONELADAS"/>
    <s v="2013"/>
    <s v="jul"/>
    <n v="139478"/>
    <n v="0"/>
    <s v="115/2018"/>
    <n v="79332590"/>
    <s v="JUAN HERNANDO LIZARAZO JARA"/>
    <x v="1"/>
  </r>
  <r>
    <n v="1074"/>
    <n v="101921"/>
    <n v="5111900199"/>
    <s v="12-2223"/>
    <s v="GATO HIDRAULICO DE 32 TONELADAS"/>
    <s v="2013"/>
    <s v="jul"/>
    <n v="139478"/>
    <n v="0"/>
    <s v="115/2018"/>
    <n v="79332590"/>
    <s v="JUAN HERNANDO LIZARAZO JARA"/>
    <x v="1"/>
  </r>
  <r>
    <n v="1075"/>
    <n v="101922"/>
    <n v="5111900199"/>
    <s v="12-2224"/>
    <s v="GATO HIDRAULICO DE 32 TONELADAS"/>
    <s v="2013"/>
    <s v="jul"/>
    <n v="139478"/>
    <n v="0"/>
    <s v="115/2018"/>
    <n v="79332590"/>
    <s v="JUAN HERNANDO LIZARAZO JARA"/>
    <x v="1"/>
  </r>
  <r>
    <n v="1076"/>
    <n v="101923"/>
    <n v="5111900199"/>
    <s v="12-2225"/>
    <s v="GATO HIDRAULICO DE 32 TONELADAS"/>
    <s v="2013"/>
    <s v="jul"/>
    <n v="139478"/>
    <n v="0"/>
    <s v="115/2018"/>
    <n v="79332590"/>
    <s v="JUAN HERNANDO LIZARAZO JARA"/>
    <x v="1"/>
  </r>
  <r>
    <n v="1077"/>
    <n v="101924"/>
    <n v="5111900199"/>
    <s v="12-2226"/>
    <s v="GATO HIDRAULICO DE 32 TONELADAS"/>
    <s v="2013"/>
    <s v="jul"/>
    <n v="139478"/>
    <n v="0"/>
    <s v="115/2018"/>
    <n v="79332590"/>
    <s v="JUAN HERNANDO LIZARAZO JARA"/>
    <x v="1"/>
  </r>
  <r>
    <n v="1078"/>
    <n v="101925"/>
    <n v="5111900199"/>
    <s v="12-2227"/>
    <s v="GATO HIDRAULICO DE 32 TONELADAS"/>
    <s v="2013"/>
    <s v="jul"/>
    <n v="139478"/>
    <n v="0"/>
    <s v="115/2018"/>
    <n v="79332590"/>
    <s v="JUAN HERNANDO LIZARAZO JARA"/>
    <x v="1"/>
  </r>
  <r>
    <n v="1079"/>
    <n v="101926"/>
    <n v="5111900199"/>
    <s v="12-2228"/>
    <s v="GATO HIDRAULICO DE 32 TONELADAS"/>
    <s v="2013"/>
    <s v="jul"/>
    <n v="139478"/>
    <n v="0"/>
    <s v="115/2018"/>
    <n v="79332590"/>
    <s v="JUAN HERNANDO LIZARAZO JARA"/>
    <x v="1"/>
  </r>
  <r>
    <n v="1080"/>
    <n v="101927"/>
    <n v="5111900199"/>
    <s v="12-2229"/>
    <s v="GATO HIDRAULICO DE 32 TONELADAS"/>
    <s v="2013"/>
    <s v="jul"/>
    <n v="139478"/>
    <n v="0"/>
    <s v="115/2018"/>
    <n v="79332590"/>
    <s v="JUAN HERNANDO LIZARAZO JARA"/>
    <x v="1"/>
  </r>
  <r>
    <n v="1081"/>
    <n v="101928"/>
    <n v="5111900199"/>
    <s v="12-2230"/>
    <s v="GATO HIDRAULICO DE 32 TONELADAS"/>
    <s v="2013"/>
    <s v="jul"/>
    <n v="139478"/>
    <n v="0"/>
    <s v="115/2018"/>
    <n v="79332590"/>
    <s v="JUAN HERNANDO LIZARAZO JARA"/>
    <x v="1"/>
  </r>
  <r>
    <n v="1082"/>
    <n v="101929"/>
    <n v="5111900199"/>
    <s v="12-2231"/>
    <s v="GATO HIDRAULICO DE 32 TONELADAS"/>
    <s v="2013"/>
    <s v="jul"/>
    <n v="139478"/>
    <n v="0"/>
    <s v="115/2018"/>
    <n v="79332590"/>
    <s v="JUAN HERNANDO LIZARAZO JARA"/>
    <x v="1"/>
  </r>
  <r>
    <n v="1083"/>
    <n v="101931"/>
    <n v="5111900199"/>
    <s v="12-2233"/>
    <s v="GATO HIDRAULICO DE 32 TONELADAS"/>
    <s v="2013"/>
    <s v="jul"/>
    <n v="139478"/>
    <n v="0"/>
    <s v="115/2018"/>
    <n v="79332590"/>
    <s v="JUAN HERNANDO LIZARAZO JARA"/>
    <x v="1"/>
  </r>
  <r>
    <n v="1084"/>
    <n v="101932"/>
    <n v="5111900199"/>
    <s v="12-2234"/>
    <s v="EXTINTOR DE 5 LBS TIPO ABC"/>
    <s v="2013"/>
    <s v="jul"/>
    <n v="37468"/>
    <n v="0"/>
    <s v="102/2018"/>
    <n v="1049624327"/>
    <s v="ELIANA PATRICIA CAYCEDO OCHOA"/>
    <x v="0"/>
  </r>
  <r>
    <n v="1085"/>
    <n v="101933"/>
    <n v="5111900199"/>
    <s v="12-2235"/>
    <s v="EXTINTOR DE 5 LBS TIPO ABC"/>
    <s v="2013"/>
    <s v="jul"/>
    <n v="37468"/>
    <n v="0"/>
    <s v="102/2018"/>
    <n v="1049624327"/>
    <s v="ELIANA PATRICIA CAYCEDO OCHOA"/>
    <x v="0"/>
  </r>
  <r>
    <n v="1086"/>
    <n v="101972"/>
    <n v="5111900199"/>
    <s v="12-2236"/>
    <s v="EXTINTOR DE 5 LBS TIPO ABC"/>
    <s v="2013"/>
    <s v="jul"/>
    <n v="37468"/>
    <n v="0"/>
    <s v="102/2018"/>
    <n v="1049624327"/>
    <s v="ELIANA PATRICIA CAYCEDO OCHOA"/>
    <x v="0"/>
  </r>
  <r>
    <n v="1087"/>
    <n v="101933"/>
    <n v="5111900199"/>
    <s v="12-2237"/>
    <s v="EXTINTOR DE 5 LBS TIPO ABC"/>
    <s v="2013"/>
    <s v="jul"/>
    <n v="37468"/>
    <n v="0"/>
    <s v="102/2018"/>
    <n v="1049624327"/>
    <s v="ELIANA PATRICIA CAYCEDO OCHOA"/>
    <x v="0"/>
  </r>
  <r>
    <n v="1088"/>
    <n v="101934"/>
    <n v="5111900199"/>
    <s v="12-2238"/>
    <s v="EXTINTOR DE 5 LBS TIPO ABC"/>
    <s v="2013"/>
    <s v="jul"/>
    <n v="37468"/>
    <n v="0"/>
    <s v="102/2018"/>
    <n v="1049624327"/>
    <s v="ELIANA PATRICIA CAYCEDO OCHOA"/>
    <x v="0"/>
  </r>
  <r>
    <n v="1089"/>
    <n v="101935"/>
    <n v="5111900199"/>
    <s v="12-2239"/>
    <s v="EXTINTOR DE 5 LBS TIPO ABC"/>
    <s v="2013"/>
    <s v="jul"/>
    <n v="37468"/>
    <n v="0"/>
    <s v="102/2018"/>
    <n v="1049624327"/>
    <s v="ELIANA PATRICIA CAYCEDO OCHOA"/>
    <x v="0"/>
  </r>
  <r>
    <n v="1090"/>
    <n v="101936"/>
    <n v="5111900199"/>
    <s v="12-2240"/>
    <s v="EXTINTOR DE 5 LBS TIPO ABC"/>
    <s v="2013"/>
    <s v="jul"/>
    <n v="37468"/>
    <n v="0"/>
    <s v="102/2018"/>
    <n v="1049624327"/>
    <s v="ELIANA PATRICIA CAYCEDO OCHOA"/>
    <x v="0"/>
  </r>
  <r>
    <n v="1091"/>
    <n v="101937"/>
    <n v="5111900199"/>
    <s v="12-2241"/>
    <s v="EXTINTOR DE 5 LBS TIPO ABC"/>
    <s v="2013"/>
    <s v="jul"/>
    <n v="37468"/>
    <n v="0"/>
    <s v="102/2018"/>
    <n v="1049624327"/>
    <s v="ELIANA PATRICIA CAYCEDO OCHOA"/>
    <x v="0"/>
  </r>
  <r>
    <n v="1092"/>
    <n v="101938"/>
    <n v="5111900199"/>
    <s v="12-2242"/>
    <s v="EXTINTOR DE 5 LBS TIPO ABC"/>
    <s v="2013"/>
    <s v="jul"/>
    <n v="37468"/>
    <n v="0"/>
    <s v="102/2018"/>
    <n v="1049624327"/>
    <s v="ELIANA PATRICIA CAYCEDO OCHOA"/>
    <x v="0"/>
  </r>
  <r>
    <n v="1093"/>
    <n v="101939"/>
    <n v="5111900199"/>
    <s v="12-2243"/>
    <s v="EXTINTOR DE 5 LBS TIPO ABC"/>
    <s v="2013"/>
    <s v="jul"/>
    <n v="37468"/>
    <n v="0"/>
    <s v="102/2018"/>
    <n v="1049624327"/>
    <s v="ELIANA PATRICIA CAYCEDO OCHOA"/>
    <x v="0"/>
  </r>
  <r>
    <n v="1094"/>
    <n v="101940"/>
    <n v="5111900199"/>
    <s v="12-2244"/>
    <s v="EXTINTOR DE 5 LBS TIPO ABC"/>
    <s v="2013"/>
    <s v="jul"/>
    <n v="37468"/>
    <n v="0"/>
    <s v="102/2018"/>
    <n v="1049624327"/>
    <s v="ELIANA PATRICIA CAYCEDO OCHOA"/>
    <x v="0"/>
  </r>
  <r>
    <n v="1095"/>
    <n v="101941"/>
    <n v="5111900199"/>
    <s v="12-2245"/>
    <s v="EXTINTOR DE 5 LBS TIPO ABC"/>
    <s v="2013"/>
    <s v="jul"/>
    <n v="37468"/>
    <n v="0"/>
    <s v="102/2018"/>
    <n v="1049624327"/>
    <s v="ELIANA PATRICIA CAYCEDO OCHOA"/>
    <x v="0"/>
  </r>
  <r>
    <n v="1096"/>
    <n v="101942"/>
    <n v="5111900199"/>
    <s v="12-2246"/>
    <s v="EXTINTOR DE 5 LBS TIPO ABC"/>
    <s v="2013"/>
    <s v="jul"/>
    <n v="37468"/>
    <n v="0"/>
    <s v="102/2018"/>
    <n v="1049624327"/>
    <s v="ELIANA PATRICIA CAYCEDO OCHOA"/>
    <x v="0"/>
  </r>
  <r>
    <n v="1097"/>
    <n v="101943"/>
    <n v="5111900199"/>
    <s v="12-2247"/>
    <s v="EXTINTOR DE 5 LBS TIPO ABC"/>
    <s v="2013"/>
    <s v="jul"/>
    <n v="37468"/>
    <n v="0"/>
    <s v="102/2018"/>
    <n v="1049624327"/>
    <s v="ELIANA PATRICIA CAYCEDO OCHOA"/>
    <x v="0"/>
  </r>
  <r>
    <n v="1098"/>
    <n v="101944"/>
    <n v="5111900199"/>
    <s v="12-2248"/>
    <s v="EXTINTOR DE 5 LBS TIPO ABC"/>
    <s v="2013"/>
    <s v="jul"/>
    <n v="37468"/>
    <n v="0"/>
    <s v="102/2018"/>
    <n v="1049624327"/>
    <s v="ELIANA PATRICIA CAYCEDO OCHOA"/>
    <x v="0"/>
  </r>
  <r>
    <n v="1099"/>
    <n v="101971"/>
    <n v="5111900199"/>
    <s v="12-2249"/>
    <s v="EXTINTOR DE 5 LBS TIPO ABC"/>
    <s v="2013"/>
    <s v="jul"/>
    <n v="37468"/>
    <n v="0"/>
    <s v="057/2019"/>
    <n v="1049624327"/>
    <s v="ELIANA PATRICIA CAYCEDO OCHOA"/>
    <x v="0"/>
  </r>
  <r>
    <n v="1100"/>
    <n v="101945"/>
    <n v="5111900199"/>
    <s v="12-2250"/>
    <s v="EXTINTOR DE 5 LBS TIPO ABC"/>
    <s v="2013"/>
    <s v="jul"/>
    <n v="37468"/>
    <n v="0"/>
    <s v="102/2018"/>
    <n v="1049624327"/>
    <s v="ELIANA PATRICIA CAYCEDO OCHOA"/>
    <x v="0"/>
  </r>
  <r>
    <n v="1101"/>
    <n v="101946"/>
    <n v="5111900199"/>
    <s v="12-2251"/>
    <s v="EXTINTOR DE 5 LBS TIPO ABC"/>
    <s v="2013"/>
    <s v="jul"/>
    <n v="37468"/>
    <n v="0"/>
    <s v="102/2018"/>
    <n v="1049624327"/>
    <s v="ELIANA PATRICIA CAYCEDO OCHOA"/>
    <x v="0"/>
  </r>
  <r>
    <n v="1102"/>
    <n v="101947"/>
    <n v="5111900199"/>
    <s v="12-2252"/>
    <s v="EXTINTOR DE 5 LBS TIPO ABC"/>
    <s v="2013"/>
    <s v="jul"/>
    <n v="37468"/>
    <n v="0"/>
    <s v="102/2018"/>
    <n v="1049624327"/>
    <s v="ELIANA PATRICIA CAYCEDO OCHOA"/>
    <x v="0"/>
  </r>
  <r>
    <n v="1103"/>
    <n v="101948"/>
    <n v="5111900199"/>
    <s v="12-2253"/>
    <s v="EXTINTOR DE 5 LBS TIPO ABC"/>
    <s v="2013"/>
    <s v="jul"/>
    <n v="37468"/>
    <n v="0"/>
    <s v="102/2018"/>
    <n v="1049624327"/>
    <s v="ELIANA PATRICIA CAYCEDO OCHOA"/>
    <x v="0"/>
  </r>
  <r>
    <n v="1104"/>
    <n v="101949"/>
    <n v="5111900199"/>
    <s v="12-2254"/>
    <s v="EXTINTOR DE 5 LBS TIPO ABC"/>
    <s v="2013"/>
    <s v="jul"/>
    <n v="37468"/>
    <n v="0"/>
    <s v="102/2018"/>
    <n v="1049624327"/>
    <s v="ELIANA PATRICIA CAYCEDO OCHOA"/>
    <x v="0"/>
  </r>
  <r>
    <n v="1105"/>
    <n v="101950"/>
    <n v="5111900199"/>
    <s v="12-2255"/>
    <s v="EXTINTOR DE 5 LBS TIPO ABC"/>
    <s v="2013"/>
    <s v="jul"/>
    <n v="37468"/>
    <n v="0"/>
    <s v="102/2018"/>
    <n v="1049624327"/>
    <s v="ELIANA PATRICIA CAYCEDO OCHOA"/>
    <x v="0"/>
  </r>
  <r>
    <n v="1106"/>
    <n v="101951"/>
    <n v="5111900199"/>
    <s v="12-2256"/>
    <s v="EXTINTOR DE 5 LBS TIPO ABC"/>
    <s v="2013"/>
    <s v="jul"/>
    <n v="37468"/>
    <n v="0"/>
    <s v="102/2018"/>
    <n v="1049624327"/>
    <s v="ELIANA PATRICIA CAYCEDO OCHOA"/>
    <x v="0"/>
  </r>
  <r>
    <n v="1107"/>
    <n v="101952"/>
    <n v="5111900199"/>
    <s v="12-2257"/>
    <s v="EXTINTOR DE 5 LBS TIPO ABC"/>
    <s v="2013"/>
    <s v="jul"/>
    <n v="37468"/>
    <n v="0"/>
    <s v="102/2018"/>
    <n v="1049624327"/>
    <s v="ELIANA PATRICIA CAYCEDO OCHOA"/>
    <x v="0"/>
  </r>
  <r>
    <n v="1108"/>
    <n v="101953"/>
    <n v="5111900199"/>
    <s v="12-2258"/>
    <s v="EXTINTOR DE 5 LBS TIPO ABC"/>
    <s v="2013"/>
    <s v="jul"/>
    <n v="37468"/>
    <n v="0"/>
    <s v="102/2018"/>
    <n v="1049624327"/>
    <s v="ELIANA PATRICIA CAYCEDO OCHOA"/>
    <x v="0"/>
  </r>
  <r>
    <n v="1109"/>
    <n v="101954"/>
    <n v="5111900199"/>
    <s v="12-2259"/>
    <s v="EXTINTOR DE 5 LBS TIPO ABC"/>
    <s v="2013"/>
    <s v="jul"/>
    <n v="37468"/>
    <n v="0"/>
    <s v="102/2018"/>
    <n v="1049624327"/>
    <s v="ELIANA PATRICIA CAYCEDO OCHOA"/>
    <x v="0"/>
  </r>
  <r>
    <n v="1110"/>
    <n v="101955"/>
    <n v="5111900199"/>
    <s v="12-2260"/>
    <s v="EXTINTOR DE 5 LBS TIPO ABC"/>
    <s v="2013"/>
    <s v="jul"/>
    <n v="37468"/>
    <n v="0"/>
    <s v="102/2018"/>
    <n v="1049624327"/>
    <s v="ELIANA PATRICIA CAYCEDO OCHOA"/>
    <x v="0"/>
  </r>
  <r>
    <n v="1111"/>
    <n v="101956"/>
    <n v="5111900199"/>
    <s v="12-2261"/>
    <s v="EXTINTOR DE 5 LBS TIPO ABC"/>
    <s v="2013"/>
    <s v="jul"/>
    <n v="37468"/>
    <n v="0"/>
    <s v="102/2018"/>
    <n v="1049624327"/>
    <s v="ELIANA PATRICIA CAYCEDO OCHOA"/>
    <x v="0"/>
  </r>
  <r>
    <n v="1112"/>
    <n v="101957"/>
    <n v="5111900199"/>
    <s v="12-2262"/>
    <s v="EXTINTOR DE 5 LBS TIPO ABC"/>
    <s v="2013"/>
    <s v="jul"/>
    <n v="37468"/>
    <n v="0"/>
    <s v="102/2018"/>
    <n v="1049624327"/>
    <s v="ELIANA PATRICIA CAYCEDO OCHOA"/>
    <x v="0"/>
  </r>
  <r>
    <n v="1113"/>
    <n v="101958"/>
    <n v="5111900199"/>
    <s v="12-2263"/>
    <s v="EXTINTOR DE 5 LBS TIPO ABC"/>
    <s v="2013"/>
    <s v="jul"/>
    <n v="37468"/>
    <n v="0"/>
    <s v="102/2018"/>
    <n v="1049624327"/>
    <s v="ELIANA PATRICIA CAYCEDO OCHOA"/>
    <x v="0"/>
  </r>
  <r>
    <n v="1114"/>
    <n v="101959"/>
    <n v="5111900199"/>
    <s v="12-2264"/>
    <s v="EXTINTOR DE 5 LBS TIPO ABC"/>
    <s v="2013"/>
    <s v="jul"/>
    <n v="37468"/>
    <n v="0"/>
    <s v="102/2018"/>
    <n v="1049624327"/>
    <s v="ELIANA PATRICIA CAYCEDO OCHOA"/>
    <x v="0"/>
  </r>
  <r>
    <n v="1115"/>
    <n v="101960"/>
    <n v="5111900199"/>
    <s v="12-2265"/>
    <s v="EXTINTOR DE 5 LBS TIPO ABC"/>
    <s v="2013"/>
    <s v="jul"/>
    <n v="37468"/>
    <n v="0"/>
    <s v="057/2019"/>
    <n v="1049624327"/>
    <s v="ELIANA PATRICIA CAYCEDO OCHOA"/>
    <x v="0"/>
  </r>
  <r>
    <n v="1116"/>
    <n v="101961"/>
    <n v="5111900199"/>
    <s v="12-2266"/>
    <s v="EXTINTOR DE 5 LBS TIPO ABC"/>
    <s v="2013"/>
    <s v="jul"/>
    <n v="37468"/>
    <n v="0"/>
    <s v="057/2019"/>
    <n v="1049624327"/>
    <s v="ELIANA PATRICIA CAYCEDO OCHOA"/>
    <x v="0"/>
  </r>
  <r>
    <n v="1117"/>
    <n v="101962"/>
    <n v="5111900199"/>
    <s v="12-2267"/>
    <s v="EXTINTOR DE 5 LBS TIPO ABC"/>
    <s v="2013"/>
    <s v="jul"/>
    <n v="37468"/>
    <n v="0"/>
    <s v="057/2019"/>
    <n v="1049624327"/>
    <s v="ELIANA PATRICIA CAYCEDO OCHOA"/>
    <x v="0"/>
  </r>
  <r>
    <n v="1118"/>
    <n v="101963"/>
    <n v="5111900199"/>
    <s v="12-2268"/>
    <s v="EXTINTOR DE 5 LBS TIPO ABC"/>
    <s v="2013"/>
    <s v="jul"/>
    <n v="37468"/>
    <n v="0"/>
    <s v="057/2019"/>
    <n v="1049624327"/>
    <s v="ELIANA PATRICIA CAYCEDO OCHOA"/>
    <x v="0"/>
  </r>
  <r>
    <n v="1119"/>
    <n v="101964"/>
    <n v="5111900199"/>
    <s v="12-2269"/>
    <s v="EXTINTOR DE 5 LBS TIPO ABC"/>
    <s v="2013"/>
    <s v="jul"/>
    <n v="37468"/>
    <n v="0"/>
    <s v="057/2019"/>
    <n v="1049624327"/>
    <s v="ELIANA PATRICIA CAYCEDO OCHOA"/>
    <x v="0"/>
  </r>
  <r>
    <n v="1120"/>
    <n v="101965"/>
    <n v="5111900199"/>
    <s v="12-2270"/>
    <s v="EXTINTOR DE 5 LBS TIPO ABC"/>
    <s v="2013"/>
    <s v="jul"/>
    <n v="37468"/>
    <n v="0"/>
    <s v="057/2019"/>
    <n v="1049624327"/>
    <s v="ELIANA PATRICIA CAYCEDO OCHOA"/>
    <x v="0"/>
  </r>
  <r>
    <n v="1121"/>
    <n v="101966"/>
    <n v="5111900199"/>
    <s v="12-2271"/>
    <s v="EXTINTOR DE 5 LBS TIPO ABC"/>
    <s v="2013"/>
    <s v="jul"/>
    <n v="37468"/>
    <n v="0"/>
    <s v="057/2019"/>
    <n v="1049624327"/>
    <s v="ELIANA PATRICIA CAYCEDO OCHOA"/>
    <x v="0"/>
  </r>
  <r>
    <n v="1122"/>
    <n v="101967"/>
    <n v="5111900199"/>
    <s v="12-2272"/>
    <s v="EXTINTOR DE 5 LBS TIPO ABC"/>
    <s v="2013"/>
    <s v="jul"/>
    <n v="37468"/>
    <n v="0"/>
    <s v="057/2019"/>
    <n v="1049624327"/>
    <s v="ELIANA PATRICIA CAYCEDO OCHOA"/>
    <x v="0"/>
  </r>
  <r>
    <n v="1123"/>
    <n v="101973"/>
    <n v="5111900199"/>
    <s v="12-2273"/>
    <s v="EXTINTOR DE 5 LBS TIPO ABC"/>
    <s v="2013"/>
    <s v="jul"/>
    <n v="37468"/>
    <n v="0"/>
    <s v="057/2019"/>
    <n v="1049624327"/>
    <s v="ELIANA PATRICIA CAYCEDO OCHOA"/>
    <x v="0"/>
  </r>
  <r>
    <n v="1124"/>
    <n v="101968"/>
    <n v="5111900199"/>
    <s v="12-2274"/>
    <s v="EXTINTOR DE 5 LBS TIPO ABC"/>
    <s v="2013"/>
    <s v="jul"/>
    <n v="37468"/>
    <n v="0"/>
    <s v="057/2019"/>
    <n v="1049624327"/>
    <s v="ELIANA PATRICIA CAYCEDO OCHOA"/>
    <x v="0"/>
  </r>
  <r>
    <n v="1125"/>
    <n v="101969"/>
    <n v="5111900199"/>
    <s v="12-2275"/>
    <s v="EXTINTOR DE 5 LBS TIPO ABC"/>
    <s v="2013"/>
    <s v="jul"/>
    <n v="37468"/>
    <n v="0"/>
    <s v="057/2019"/>
    <n v="1049624327"/>
    <s v="ELIANA PATRICIA CAYCEDO OCHOA"/>
    <x v="0"/>
  </r>
  <r>
    <n v="1126"/>
    <n v="101970"/>
    <n v="5111900199"/>
    <s v="12-2276"/>
    <s v="EXTINTOR DE 5 LBS TIPO ABC"/>
    <s v="2013"/>
    <s v="jul"/>
    <n v="37468"/>
    <n v="0"/>
    <s v="057/2019"/>
    <n v="1049624327"/>
    <s v="ELIANA PATRICIA CAYCEDO OCHOA"/>
    <x v="0"/>
  </r>
  <r>
    <n v="1127"/>
    <n v="101975"/>
    <n v="5111900199"/>
    <s v="12-2277"/>
    <s v="EXTINTOR DE 10 LBS TIPO ABC"/>
    <s v="2013"/>
    <s v="jul"/>
    <n v="52200"/>
    <n v="0"/>
    <s v="102/2018"/>
    <n v="1049624327"/>
    <s v="ELIANA PATRICIA CAYCEDO OCHOA"/>
    <x v="0"/>
  </r>
  <r>
    <n v="1128"/>
    <n v="101987"/>
    <n v="5111900199"/>
    <s v="12-2278"/>
    <s v="EXTINTOR DE 10 LBS TIPO ABC"/>
    <s v="2013"/>
    <s v="jul"/>
    <n v="52200"/>
    <n v="0"/>
    <s v="100/2018-080/2019"/>
    <n v="53107569"/>
    <s v="CONSUELO SUAREZ"/>
    <x v="0"/>
  </r>
  <r>
    <n v="1129"/>
    <n v="101976"/>
    <n v="5111900199"/>
    <s v="12-2279"/>
    <s v="EXTINTOR DE 10 LBS TIPO ABC"/>
    <s v="2013"/>
    <s v="jul"/>
    <n v="52200"/>
    <n v="0"/>
    <s v="102/2018"/>
    <n v="1049624327"/>
    <s v="ELIANA PATRICIA CAYCEDO OCHOA"/>
    <x v="0"/>
  </r>
  <r>
    <n v="1130"/>
    <n v="101977"/>
    <n v="5111900199"/>
    <s v="12-2280"/>
    <s v="EXTINTOR DE 10 LBS TIPO ABC"/>
    <s v="2013"/>
    <s v="jul"/>
    <n v="52200"/>
    <n v="0"/>
    <s v="102/2018"/>
    <n v="1049624327"/>
    <s v="ELIANA PATRICIA CAYCEDO OCHOA"/>
    <x v="0"/>
  </r>
  <r>
    <n v="1131"/>
    <n v="101978"/>
    <n v="5111900199"/>
    <s v="12-2281"/>
    <s v="EXTINTOR DE 10 LBS TIPO ABC"/>
    <s v="2013"/>
    <s v="jul"/>
    <n v="52200"/>
    <n v="0"/>
    <s v="102/2018"/>
    <n v="1049624327"/>
    <s v="ELIANA PATRICIA CAYCEDO OCHOA"/>
    <x v="0"/>
  </r>
  <r>
    <n v="1132"/>
    <n v="101988"/>
    <n v="5111900199"/>
    <s v="12-2282"/>
    <s v="EXTINTOR DE 10 LBS TIPO ABC"/>
    <s v="2013"/>
    <s v="jul"/>
    <n v="52200"/>
    <n v="0"/>
    <s v="100/2018-080/2019"/>
    <n v="53107569"/>
    <s v="CONSUELO SUAREZ"/>
    <x v="0"/>
  </r>
  <r>
    <n v="1133"/>
    <n v="101989"/>
    <n v="5111900199"/>
    <s v="12-2283"/>
    <s v="EXTINTOR DE 10 LBS TIPO ABC"/>
    <s v="2013"/>
    <s v="jul"/>
    <n v="52200"/>
    <n v="0"/>
    <s v="100/2018-080/2019"/>
    <n v="53107569"/>
    <s v="CONSUELO SUAREZ"/>
    <x v="0"/>
  </r>
  <r>
    <n v="1134"/>
    <n v="101990"/>
    <n v="5111900199"/>
    <s v="12-2284"/>
    <s v="EXTINTOR DE 10 LBS TIPO ABC"/>
    <s v="2013"/>
    <s v="jul"/>
    <n v="52200"/>
    <n v="0"/>
    <s v="100/2018-080/2019"/>
    <n v="53107569"/>
    <s v="CONSUELO SUAREZ"/>
    <x v="0"/>
  </r>
  <r>
    <n v="1135"/>
    <n v="101991"/>
    <n v="5111900199"/>
    <s v="12-2285"/>
    <s v="EXTINTOR DE 10 LBS TIPO ABC"/>
    <s v="2013"/>
    <s v="jul"/>
    <n v="52200"/>
    <n v="0"/>
    <s v="100/2018-080/2019"/>
    <n v="53107569"/>
    <s v="CONSUELO SUAREZ"/>
    <x v="0"/>
  </r>
  <r>
    <n v="1136"/>
    <n v="101992"/>
    <n v="5111900199"/>
    <s v="12-2286"/>
    <s v="EXTINTOR DE 10 LBS TIPO ABC"/>
    <s v="2013"/>
    <s v="jul"/>
    <n v="52200"/>
    <n v="0"/>
    <s v="102/2018"/>
    <n v="1049624327"/>
    <s v="ELIANA PATRICIA CAYCEDO OCHOA"/>
    <x v="0"/>
  </r>
  <r>
    <n v="1137"/>
    <n v="101993"/>
    <n v="5111900199"/>
    <s v="12-2287"/>
    <s v="EXTINTOR DE 10 LBS TIPO ABC"/>
    <s v="2013"/>
    <s v="jul"/>
    <n v="52200"/>
    <n v="0"/>
    <s v="102/2018"/>
    <n v="1049624327"/>
    <s v="ELIANA PATRICIA CAYCEDO OCHOA"/>
    <x v="0"/>
  </r>
  <r>
    <n v="1138"/>
    <n v="101994"/>
    <n v="5111900199"/>
    <s v="12-2288"/>
    <s v="EXTINTOR DE 10 LBS TIPO ABC"/>
    <s v="2013"/>
    <s v="jul"/>
    <n v="52200"/>
    <n v="0"/>
    <s v="102/2018"/>
    <n v="1049624327"/>
    <s v="ELIANA PATRICIA CAYCEDO OCHOA"/>
    <x v="0"/>
  </r>
  <r>
    <n v="1139"/>
    <n v="101982"/>
    <n v="5111900199"/>
    <s v="12-2289"/>
    <s v="EXTINTOR DE 10 LBS TIPO ABC"/>
    <s v="2013"/>
    <s v="jul"/>
    <n v="52200"/>
    <n v="0"/>
    <s v="100/2018-080/2019"/>
    <n v="53107569"/>
    <s v="CONSUELO SUAREZ"/>
    <x v="0"/>
  </r>
  <r>
    <n v="1140"/>
    <n v="101979"/>
    <n v="5111900199"/>
    <s v="12-2290"/>
    <s v="EXTINTOR DE 10 LBS TIPO ABC"/>
    <s v="2013"/>
    <s v="jul"/>
    <n v="52200"/>
    <n v="0"/>
    <s v="102/2018"/>
    <n v="1049624327"/>
    <s v="ELIANA PATRICIA CAYCEDO OCHOA"/>
    <x v="0"/>
  </r>
  <r>
    <n v="1141"/>
    <n v="101983"/>
    <n v="5111900199"/>
    <s v="12-2291"/>
    <s v="EXTINTOR DE 10 LBS TIPO ABC"/>
    <s v="2013"/>
    <s v="jul"/>
    <n v="52200"/>
    <n v="0"/>
    <s v="100/2018-080/2019"/>
    <n v="53107569"/>
    <s v="CONSUELO SUAREZ"/>
    <x v="0"/>
  </r>
  <r>
    <n v="1142"/>
    <n v="101980"/>
    <n v="5111900199"/>
    <s v="12-2292"/>
    <s v="EXTINTOR DE 10 LBS TIPO ABC"/>
    <s v="2013"/>
    <s v="jul"/>
    <n v="52200"/>
    <n v="0"/>
    <s v="102/2018"/>
    <n v="1049624327"/>
    <s v="ELIANA PATRICIA CAYCEDO OCHOA"/>
    <x v="0"/>
  </r>
  <r>
    <n v="1143"/>
    <n v="101981"/>
    <n v="5111900199"/>
    <s v="12-2293"/>
    <s v="EXTINTOR DE 10 LBS TIPO ABC"/>
    <s v="2013"/>
    <s v="jul"/>
    <n v="52200"/>
    <n v="0"/>
    <s v="102/2018-080/2019"/>
    <n v="53107569"/>
    <s v="CONSUELO SUAREZ"/>
    <x v="0"/>
  </r>
  <r>
    <n v="1144"/>
    <n v="101984"/>
    <n v="5111900199"/>
    <s v="12-2294"/>
    <s v="EXTINTOR DE 10 LBS TIPO ABC"/>
    <s v="2013"/>
    <s v="jul"/>
    <n v="52200"/>
    <n v="0"/>
    <s v="100/2018-080/2019"/>
    <n v="53107569"/>
    <s v="CONSUELO SUAREZ"/>
    <x v="0"/>
  </r>
  <r>
    <n v="1145"/>
    <n v="101985"/>
    <n v="5111900199"/>
    <s v="12-2295"/>
    <s v="EXTINTOR DE 10 LBS TIPO ABC"/>
    <s v="2013"/>
    <s v="jul"/>
    <n v="52200"/>
    <n v="0"/>
    <s v="100/2018-080/2019"/>
    <n v="53107569"/>
    <s v="CONSUELO SUAREZ"/>
    <x v="0"/>
  </r>
  <r>
    <n v="1146"/>
    <n v="101986"/>
    <n v="5111900199"/>
    <s v="12-2296"/>
    <s v="EXTINTOR DE 10 LBS TIPO ABC"/>
    <s v="2013"/>
    <s v="jul"/>
    <n v="52200"/>
    <n v="0"/>
    <s v="100/2018-080/2019"/>
    <n v="53107569"/>
    <s v="CONSUELO SUAREZ"/>
    <x v="0"/>
  </r>
  <r>
    <n v="1147"/>
    <n v="101995"/>
    <n v="5111900199"/>
    <s v="12-2297"/>
    <s v="EXTINTOR DE 20 LBS TIPO ABC"/>
    <s v="2013"/>
    <s v="jul"/>
    <n v="88102"/>
    <n v="0"/>
    <s v="102/2018"/>
    <n v="1049624327"/>
    <s v="ELIANA PATRICIA CAYCEDO OCHOA"/>
    <x v="0"/>
  </r>
  <r>
    <n v="1148"/>
    <n v="101996"/>
    <n v="5111900199"/>
    <s v="12-2298"/>
    <s v="EXTINTOR DE 20 LBS TIPO ABC"/>
    <s v="2013"/>
    <s v="jul"/>
    <n v="88102"/>
    <n v="0"/>
    <s v="102/2018"/>
    <n v="1049624327"/>
    <s v="ELIANA PATRICIA CAYCEDO OCHOA"/>
    <x v="0"/>
  </r>
  <r>
    <n v="1149"/>
    <n v="101997"/>
    <n v="5111900199"/>
    <s v="12-2299"/>
    <s v="EXTINTOR DE 20 LBS TIPO ABC"/>
    <s v="2013"/>
    <s v="jul"/>
    <n v="88102"/>
    <n v="0"/>
    <s v="102/2018"/>
    <n v="1049624327"/>
    <s v="ELIANA PATRICIA CAYCEDO OCHOA"/>
    <x v="0"/>
  </r>
  <r>
    <n v="1150"/>
    <n v="103087"/>
    <n v="5111900199"/>
    <s v="192311"/>
    <s v="PULIDORA INDUSTRIAL DEWALT D-28494 + ACCESORI"/>
    <s v="2013"/>
    <s v="jul"/>
    <n v="744559"/>
    <n v="0"/>
    <s v="260/2018"/>
    <n v="52703963"/>
    <s v="DIANA PAOLA MUÑOZ GARCIA"/>
    <x v="0"/>
  </r>
  <r>
    <n v="1151"/>
    <n v="103401"/>
    <n v="5111900199"/>
    <s v="372056"/>
    <s v="TALADRO PERCUTOR DEWALT 1/2 D-21710 B3 + ACC"/>
    <s v="2013"/>
    <s v="jul"/>
    <n v="341395"/>
    <n v="0"/>
    <s v="260/2018-231/2019"/>
    <n v="79332590"/>
    <s v="JUAN HERNANDO LIZARAZO JARA"/>
    <x v="1"/>
  </r>
  <r>
    <n v="1152"/>
    <n v="105377"/>
    <n v="5111900199"/>
    <s v="1050-A"/>
    <s v="CIZALLA SATA DE 42 / REF:93508"/>
    <s v="2013"/>
    <s v="jul"/>
    <n v="223032"/>
    <n v="0"/>
    <s v="236/2018-150/2019"/>
    <n v="79332590"/>
    <s v="JUAN HERNANDO LIZARAZO JARA"/>
    <x v="1"/>
  </r>
  <r>
    <n v="1153"/>
    <n v="105378"/>
    <n v="5111900199"/>
    <s v="1050-B"/>
    <s v="CIZALLA SATA DE 42 / REF:93508"/>
    <s v="2013"/>
    <s v="jul"/>
    <n v="223032"/>
    <n v="0"/>
    <s v="236/2018-150/2019"/>
    <n v="79332590"/>
    <s v="JUAN HERNANDO LIZARAZO JARA"/>
    <x v="1"/>
  </r>
  <r>
    <n v="1154"/>
    <n v="100170"/>
    <n v="5111900199"/>
    <s v="821"/>
    <s v="TAMIZ DE 8 X 2 X 1 ENDECOTTS"/>
    <s v="2013"/>
    <s v="mar"/>
    <n v="115768"/>
    <s v="270/2018"/>
    <n v="0"/>
    <n v="79663901"/>
    <s v="WILLINTONG CONTRERAS CAMACHO"/>
    <x v="0"/>
  </r>
  <r>
    <n v="1155"/>
    <n v="100171"/>
    <n v="5111900199"/>
    <s v="822"/>
    <s v="TAMIZ DE 8 X 2 X 2 ENDECOTTS"/>
    <s v="2013"/>
    <s v="mar"/>
    <n v="115768"/>
    <s v="270/2018"/>
    <n v="0"/>
    <n v="79663901"/>
    <s v="WILLINTONG CONTRERAS CAMACHO"/>
    <x v="0"/>
  </r>
  <r>
    <n v="1156"/>
    <n v="100172"/>
    <n v="5111900199"/>
    <s v="824"/>
    <s v="TAMIZ DE 8 X 2 X 4 ENDECOTTS"/>
    <s v="2013"/>
    <s v="mar"/>
    <n v="115768"/>
    <s v="270/2018"/>
    <n v="0"/>
    <n v="79663901"/>
    <s v="WILLINTONG CONTRERAS CAMACHO"/>
    <x v="0"/>
  </r>
  <r>
    <n v="1157"/>
    <n v="100175"/>
    <n v="5111900199"/>
    <s v="920"/>
    <s v="TERMOMETRO TEL-TRU BIMETALICO 8 PARA 250ø"/>
    <s v="2013"/>
    <s v="mar"/>
    <n v="103837"/>
    <n v="0"/>
    <s v="253/2018-009/2019"/>
    <n v="79332590"/>
    <s v="JUAN HERNANDO LIZARAZO JARA"/>
    <x v="1"/>
  </r>
  <r>
    <n v="1158"/>
    <n v="100176"/>
    <n v="5111900199"/>
    <s v="921"/>
    <s v="TERMOMETRO TEL-TRU BIMETALICO 8 PARA 250ø"/>
    <s v="2013"/>
    <s v="mar"/>
    <n v="103837"/>
    <n v="0"/>
    <s v="253/2018-009/2019"/>
    <n v="79332590"/>
    <s v="JUAN HERNANDO LIZARAZO JARA"/>
    <x v="1"/>
  </r>
  <r>
    <n v="1159"/>
    <n v="100177"/>
    <n v="5111900199"/>
    <s v="922"/>
    <s v="TERMOMETRO TEL-TRU BIMETALICO 8 PARA 250ø"/>
    <s v="2013"/>
    <s v="mar"/>
    <n v="103837"/>
    <n v="0"/>
    <s v="253/2018-009/2019"/>
    <n v="79332590"/>
    <s v="JUAN HERNANDO LIZARAZO JARA"/>
    <x v="1"/>
  </r>
  <r>
    <n v="1160"/>
    <n v="100178"/>
    <n v="5111900199"/>
    <s v="923"/>
    <s v="TERMOMETRO TEL-TRU BIMETALICO 8 PARA 250ø"/>
    <s v="2013"/>
    <s v="mar"/>
    <n v="103837"/>
    <n v="0"/>
    <s v="253/2018-009/2019"/>
    <n v="79332590"/>
    <s v="JUAN HERNANDO LIZARAZO JARA"/>
    <x v="1"/>
  </r>
  <r>
    <n v="1161"/>
    <n v="100179"/>
    <n v="5111900199"/>
    <s v="924"/>
    <s v="TERMOMETRO TEL-TRU BIMETALICO 8 PARA 250ø"/>
    <s v="2013"/>
    <s v="mar"/>
    <n v="103837"/>
    <n v="0"/>
    <s v="253/2018-009/2019"/>
    <n v="79332590"/>
    <s v="JUAN HERNANDO LIZARAZO JARA"/>
    <x v="1"/>
  </r>
  <r>
    <n v="1162"/>
    <n v="100180"/>
    <n v="5111900199"/>
    <s v="925"/>
    <s v="TERMOMETRO TEL-TRU BIMETALICO 8 PARA 250ø"/>
    <s v="2013"/>
    <s v="mar"/>
    <n v="103838"/>
    <n v="0"/>
    <s v="253/2018-009/2019"/>
    <n v="79332590"/>
    <s v="JUAN HERNANDO LIZARAZO JARA"/>
    <x v="1"/>
  </r>
  <r>
    <n v="1163"/>
    <n v="100181"/>
    <n v="5111900199"/>
    <s v="926"/>
    <s v="TERMOMETRO TEL-TRU BIMETALICO 8 PARA 250ø"/>
    <s v="2013"/>
    <s v="mar"/>
    <n v="103838"/>
    <n v="0"/>
    <s v="253/2018-009/2019"/>
    <n v="79332590"/>
    <s v="JUAN HERNANDO LIZARAZO JARA"/>
    <x v="1"/>
  </r>
  <r>
    <n v="1164"/>
    <n v="100182"/>
    <n v="5111900199"/>
    <s v="927"/>
    <s v="TERMOMETRO TEL-TRU BIMETALICO 8 PARA 250ø"/>
    <s v="2013"/>
    <s v="mar"/>
    <n v="103838"/>
    <n v="0"/>
    <s v="253/2018-009/2019"/>
    <n v="79332590"/>
    <s v="JUAN HERNANDO LIZARAZO JARA"/>
    <x v="1"/>
  </r>
  <r>
    <n v="1165"/>
    <n v="100183"/>
    <n v="5111900199"/>
    <s v="928"/>
    <s v="TERMOMETRO TEL-TRU BIMETALICO 8 PARA 250ø"/>
    <s v="2013"/>
    <s v="mar"/>
    <n v="103838"/>
    <n v="0"/>
    <s v="253/2018-009/2019"/>
    <n v="79332590"/>
    <s v="JUAN HERNANDO LIZARAZO JARA"/>
    <x v="1"/>
  </r>
  <r>
    <n v="1166"/>
    <n v="100184"/>
    <n v="5111900199"/>
    <s v="929"/>
    <s v="TERMOMETRO TEL-TRU BIMETALICO 8 PARA 250ø"/>
    <s v="2013"/>
    <s v="mar"/>
    <n v="103838"/>
    <n v="0"/>
    <s v="253/2018-009/2019"/>
    <n v="79332590"/>
    <s v="JUAN HERNANDO LIZARAZO JARA"/>
    <x v="1"/>
  </r>
  <r>
    <n v="1167"/>
    <n v="100826"/>
    <n v="5111900199"/>
    <n v="1656"/>
    <s v="BOTIQUIN PORTATIL DE PRIMEROS AUXILIOS"/>
    <s v="2013"/>
    <s v="mar"/>
    <n v="872447"/>
    <n v="0"/>
    <n v="0"/>
    <n v="79332590"/>
    <s v="JUAN HERNANDO LIZARAZO JARA"/>
    <x v="1"/>
  </r>
  <r>
    <n v="1168"/>
    <n v="100824"/>
    <n v="5111900199"/>
    <n v="1657"/>
    <s v="BOTIQUIN PORTATIL DE PRIMEROS AUXILIOS"/>
    <s v="2013"/>
    <s v="mar"/>
    <n v="872447"/>
    <n v="0"/>
    <n v="0"/>
    <n v="79332590"/>
    <s v="JUAN HERNANDO LIZARAZO JARA"/>
    <x v="1"/>
  </r>
  <r>
    <n v="1169"/>
    <n v="100825"/>
    <n v="5111900199"/>
    <n v="2663"/>
    <s v="BOTIQUIN PORTATIL DE PRIMEROS AUXILIOS"/>
    <s v="2013"/>
    <s v="mar"/>
    <n v="872447"/>
    <n v="0"/>
    <n v="0"/>
    <n v="79332590"/>
    <s v="JUAN HERNANDO LIZARAZO JARA"/>
    <x v="1"/>
  </r>
  <r>
    <n v="1170"/>
    <n v="100492"/>
    <n v="5111900199"/>
    <s v="8210"/>
    <s v="TAMIZ DE 8 X 2 X 10 ENDECOTTS"/>
    <s v="2013"/>
    <s v="mar"/>
    <n v="115768"/>
    <s v="270/2018"/>
    <n v="0"/>
    <n v="79663901"/>
    <s v="WILLINTONG CONTRERAS CAMACHO"/>
    <x v="0"/>
  </r>
  <r>
    <n v="1171"/>
    <n v="100493"/>
    <n v="5111900199"/>
    <s v="8215"/>
    <s v="TAMIZ 8 X 2 X 1/2 ENDECOTTS"/>
    <s v="2013"/>
    <s v="mar"/>
    <n v="115768"/>
    <s v="270/2018"/>
    <n v="0"/>
    <n v="79663901"/>
    <s v="WILLINTONG CONTRERAS CAMACHO"/>
    <x v="0"/>
  </r>
  <r>
    <n v="1172"/>
    <n v="100494"/>
    <n v="5111900199"/>
    <s v="8216"/>
    <s v="TAMIZ DE 8 X 2 X 16 ENDECOTTS"/>
    <s v="2013"/>
    <s v="mar"/>
    <n v="115768"/>
    <s v="270/2018"/>
    <n v="0"/>
    <n v="79663901"/>
    <s v="WILLINTONG CONTRERAS CAMACHO"/>
    <x v="0"/>
  </r>
  <r>
    <n v="1173"/>
    <n v="100495"/>
    <n v="5111900199"/>
    <s v="8230"/>
    <s v="TAMIZ DE 8 X 2 X 30 ENDECOTTS"/>
    <s v="2013"/>
    <s v="mar"/>
    <n v="115768"/>
    <s v="270/2018"/>
    <n v="0"/>
    <n v="79663901"/>
    <s v="WILLINTONG CONTRERAS CAMACHO"/>
    <x v="0"/>
  </r>
  <r>
    <n v="1174"/>
    <n v="100496"/>
    <n v="5111900199"/>
    <s v="8240"/>
    <s v="TAMIZ DE 8 X 2 X 40"/>
    <s v="2013"/>
    <s v="mar"/>
    <n v="115768"/>
    <s v="270/2018"/>
    <n v="0"/>
    <n v="79663901"/>
    <s v="WILLINTONG CONTRERAS CAMACHO"/>
    <x v="0"/>
  </r>
  <r>
    <n v="1175"/>
    <n v="100497"/>
    <n v="5111900199"/>
    <s v="8280"/>
    <s v="TAMIZ DE 8 X 2 80 ENDECOTTS"/>
    <s v="2013"/>
    <s v="mar"/>
    <n v="115768"/>
    <s v="270/2018"/>
    <n v="0"/>
    <n v="79663901"/>
    <s v="WILLINTONG CONTRERAS CAMACHO"/>
    <x v="0"/>
  </r>
  <r>
    <n v="1176"/>
    <n v="101483"/>
    <n v="5111900199"/>
    <s v="82200"/>
    <s v="TAMIZ DE 8 X 2 X 200 JGO X 3 PIEZAS ENDECOT"/>
    <s v="2013"/>
    <s v="mar"/>
    <n v="347304"/>
    <n v="0"/>
    <s v="260/2018-102/2019"/>
    <n v="79332590"/>
    <s v="JUAN HERNANDO LIZARAZO JARA"/>
    <x v="1"/>
  </r>
  <r>
    <n v="1177"/>
    <n v="101484"/>
    <n v="5111900199"/>
    <s v="84200"/>
    <s v="TAMIZ DE 8 X 4 X 200 JUEGO X 2 PIEZAS ENDEC"/>
    <s v="2013"/>
    <s v="mar"/>
    <n v="570720"/>
    <n v="0"/>
    <s v="260/2018-102/2019"/>
    <n v="79332590"/>
    <s v="JUAN HERNANDO LIZARAZO JARA"/>
    <x v="1"/>
  </r>
  <r>
    <n v="1178"/>
    <n v="103434"/>
    <n v="5111900199"/>
    <s v="456789"/>
    <s v="PINZA VOLTIAMPERIMETRICA 2013"/>
    <s v="2013"/>
    <s v="mar"/>
    <n v="487939"/>
    <n v="0"/>
    <s v="260/2018"/>
    <n v="52703963"/>
    <s v="DIANA PAOLA MUÑOZ GARCIA"/>
    <x v="0"/>
  </r>
  <r>
    <n v="1179"/>
    <n v="100823"/>
    <n v="5111900199"/>
    <s v="12-336"/>
    <s v="BOTIQUIN PORTATIL DE PRIMEROS AUXILIOS"/>
    <s v="2013"/>
    <s v="mar"/>
    <n v="872447"/>
    <n v="0"/>
    <n v="0"/>
    <n v="79332590"/>
    <s v="JUAN HERNANDO LIZARAZO JARA"/>
    <x v="1"/>
  </r>
  <r>
    <n v="1180"/>
    <n v="100827"/>
    <n v="5111900199"/>
    <s v="12-337"/>
    <s v="BOTIQUIN PORTATIL DE PRIMEROS AUXILIOS"/>
    <s v="2013"/>
    <s v="mar"/>
    <n v="872447"/>
    <n v="0"/>
    <n v="0"/>
    <n v="79332590"/>
    <s v="JUAN HERNANDO LIZARAZO JARA"/>
    <x v="1"/>
  </r>
  <r>
    <n v="1181"/>
    <n v="100828"/>
    <n v="5111900199"/>
    <s v="12-338"/>
    <s v="BOTIQUIN PORTATIL DE PRIMEROS AUXILIOS"/>
    <s v="2013"/>
    <s v="mar"/>
    <n v="872447"/>
    <n v="0"/>
    <n v="0"/>
    <n v="79332590"/>
    <s v="JUAN HERNANDO LIZARAZO JARA"/>
    <x v="1"/>
  </r>
  <r>
    <n v="1182"/>
    <n v="100829"/>
    <n v="5111900199"/>
    <s v="12-339"/>
    <s v="BOTIQUIN PORTATIL DE PRIMEROS AUXILIOS"/>
    <s v="2013"/>
    <s v="mar"/>
    <n v="872447"/>
    <n v="0"/>
    <n v="0"/>
    <n v="79332590"/>
    <s v="JUAN HERNANDO LIZARAZO JARA"/>
    <x v="1"/>
  </r>
  <r>
    <n v="1183"/>
    <n v="100830"/>
    <n v="5111900199"/>
    <s v="12-340"/>
    <s v="BOTIQUIN PORTATIL DE PRIMEROS AUXILIOS"/>
    <s v="2013"/>
    <s v="mar"/>
    <n v="872447"/>
    <n v="0"/>
    <n v="0"/>
    <n v="79332590"/>
    <s v="JUAN HERNANDO LIZARAZO JARA"/>
    <x v="1"/>
  </r>
  <r>
    <n v="1184"/>
    <n v="100831"/>
    <n v="5111900199"/>
    <s v="12-341"/>
    <s v="BOTIQUIN PORTATIL DE PRIMEROS AUXILIOS"/>
    <s v="2013"/>
    <s v="mar"/>
    <n v="872447"/>
    <n v="0"/>
    <n v="0"/>
    <n v="79332590"/>
    <s v="JUAN HERNANDO LIZARAZO JARA"/>
    <x v="1"/>
  </r>
  <r>
    <n v="1185"/>
    <n v="100832"/>
    <n v="5111900199"/>
    <s v="12-342"/>
    <s v="BOTIQUIN PORTATIL DE PRIMEROS AUXILIOS"/>
    <s v="2013"/>
    <s v="mar"/>
    <n v="872447"/>
    <n v="0"/>
    <n v="0"/>
    <n v="79332590"/>
    <s v="JUAN HERNANDO LIZARAZO JARA"/>
    <x v="1"/>
  </r>
  <r>
    <n v="1186"/>
    <n v="100833"/>
    <n v="5111900199"/>
    <s v="12-343"/>
    <s v="BOTIQUIN PORTATIL DE PRIMEROS AUXILIOS"/>
    <s v="2013"/>
    <s v="mar"/>
    <n v="872447"/>
    <n v="0"/>
    <n v="0"/>
    <n v="79332590"/>
    <s v="JUAN HERNANDO LIZARAZO JARA"/>
    <x v="1"/>
  </r>
  <r>
    <n v="1187"/>
    <n v="100834"/>
    <n v="5111900199"/>
    <s v="12-344"/>
    <s v="BOTIQUIN PORTATIL DE PRIMEROS AUXILIOS"/>
    <s v="2013"/>
    <s v="mar"/>
    <n v="872447"/>
    <n v="0"/>
    <n v="0"/>
    <n v="79332590"/>
    <s v="JUAN HERNANDO LIZARAZO JARA"/>
    <x v="1"/>
  </r>
  <r>
    <n v="1188"/>
    <n v="100835"/>
    <n v="5111900199"/>
    <s v="12-345"/>
    <s v="BOTIQUIN PORTATIL DE PRIMEROS AUXILIOS"/>
    <s v="2013"/>
    <s v="mar"/>
    <n v="872447"/>
    <n v="0"/>
    <n v="0"/>
    <n v="79332590"/>
    <s v="JUAN HERNANDO LIZARAZO JARA"/>
    <x v="1"/>
  </r>
  <r>
    <n v="1189"/>
    <n v="100836"/>
    <n v="5111900199"/>
    <s v="12-346"/>
    <s v="BOTIQUIN PORTATIL DE PRIMEROS AUXILIOS"/>
    <s v="2013"/>
    <s v="mar"/>
    <n v="872447"/>
    <n v="0"/>
    <n v="0"/>
    <n v="79332590"/>
    <s v="JUAN HERNANDO LIZARAZO JARA"/>
    <x v="1"/>
  </r>
  <r>
    <n v="1190"/>
    <n v="100837"/>
    <n v="5111900199"/>
    <s v="12-347"/>
    <s v="BOTIQUIN PORTATIL DE PRIMEROS AUXILIOS"/>
    <s v="2013"/>
    <s v="mar"/>
    <n v="872447"/>
    <n v="0"/>
    <n v="0"/>
    <n v="79332590"/>
    <s v="JUAN HERNANDO LIZARAZO JARA"/>
    <x v="1"/>
  </r>
  <r>
    <n v="1191"/>
    <n v="100838"/>
    <n v="5111900199"/>
    <s v="12-348"/>
    <s v="BOTIQUIN PORTATIL DE PRIMEROS AUXILIOS"/>
    <s v="2013"/>
    <s v="mar"/>
    <n v="872447"/>
    <n v="0"/>
    <n v="0"/>
    <n v="79332590"/>
    <s v="JUAN HERNANDO LIZARAZO JARA"/>
    <x v="1"/>
  </r>
  <r>
    <n v="1192"/>
    <n v="100839"/>
    <n v="5111900199"/>
    <s v="12-349"/>
    <s v="BOTIQUIN PORTATIL DE PRIMEROS AUXILIOS"/>
    <s v="2013"/>
    <s v="mar"/>
    <n v="872447"/>
    <n v="0"/>
    <n v="0"/>
    <n v="79332590"/>
    <s v="JUAN HERNANDO LIZARAZO JARA"/>
    <x v="1"/>
  </r>
  <r>
    <n v="1193"/>
    <n v="100840"/>
    <n v="5111900199"/>
    <s v="12-350"/>
    <s v="BOTIQUIN PORTATIL DE PRIMEROS AUXILIOS"/>
    <s v="2013"/>
    <s v="mar"/>
    <n v="872447"/>
    <n v="0"/>
    <n v="0"/>
    <n v="79332590"/>
    <s v="JUAN HERNANDO LIZARAZO JARA"/>
    <x v="1"/>
  </r>
  <r>
    <n v="1194"/>
    <n v="100841"/>
    <n v="5111900199"/>
    <s v="12-351"/>
    <s v="BOTIQUIN PORTATIL DE PRIMEROS AUXILIOS"/>
    <s v="2013"/>
    <s v="mar"/>
    <n v="872447"/>
    <n v="0"/>
    <n v="0"/>
    <n v="79332590"/>
    <s v="JUAN HERNANDO LIZARAZO JARA"/>
    <x v="1"/>
  </r>
  <r>
    <n v="1195"/>
    <n v="100842"/>
    <n v="5111900199"/>
    <s v="12-352"/>
    <s v="BOTIQUIN PORTATIL DE PRIMEROS AUXILIOS"/>
    <s v="2013"/>
    <s v="mar"/>
    <n v="872447"/>
    <n v="0"/>
    <n v="0"/>
    <n v="79332590"/>
    <s v="JUAN HERNANDO LIZARAZO JARA"/>
    <x v="1"/>
  </r>
  <r>
    <n v="1196"/>
    <n v="100843"/>
    <n v="5111900199"/>
    <s v="12-353"/>
    <s v="CAMILLA TIPO MILLER NARANJA"/>
    <s v="2013"/>
    <s v="mar"/>
    <n v="207104"/>
    <n v="0"/>
    <s v="139/2018-094/2019-327/2019"/>
    <n v="79332590"/>
    <s v="JUAN HERNANDO LIZARAZO JARA"/>
    <x v="1"/>
  </r>
  <r>
    <n v="1197"/>
    <n v="100844"/>
    <n v="5111900199"/>
    <s v="12-354"/>
    <s v="CAMILLA TIPO MILLER NARANJA"/>
    <s v="2013"/>
    <s v="mar"/>
    <n v="207104"/>
    <n v="0"/>
    <s v="139/2018-094/2019-327/2019"/>
    <n v="79332590"/>
    <s v="JUAN HERNANDO LIZARAZO JARA"/>
    <x v="1"/>
  </r>
  <r>
    <n v="1198"/>
    <n v="100845"/>
    <n v="5111900199"/>
    <s v="12-355"/>
    <s v="CAMILLA TIPO MILLER NARANJA"/>
    <s v="2013"/>
    <s v="mar"/>
    <n v="207104"/>
    <n v="0"/>
    <s v="139/2018-094/2019-327/2019"/>
    <n v="79332590"/>
    <s v="JUAN HERNANDO LIZARAZO JARA"/>
    <x v="1"/>
  </r>
  <r>
    <n v="1199"/>
    <n v="100846"/>
    <n v="5111900199"/>
    <s v="12-356"/>
    <s v="CAMILLA TIPO MILLER NARANJA"/>
    <s v="2013"/>
    <s v="mar"/>
    <n v="207104"/>
    <n v="0"/>
    <s v="139/2018-094/2019-327/2019"/>
    <n v="79332590"/>
    <s v="JUAN HERNANDO LIZARAZO JARA"/>
    <x v="1"/>
  </r>
  <r>
    <n v="1200"/>
    <n v="100847"/>
    <n v="5111900199"/>
    <s v="12-357"/>
    <s v="CAMILLA TIPO MILLER NARANJA"/>
    <s v="2013"/>
    <s v="mar"/>
    <n v="207104"/>
    <n v="0"/>
    <s v="139/2018-094/2019-327/2019"/>
    <n v="79332590"/>
    <s v="JUAN HERNANDO LIZARAZO JARA"/>
    <x v="1"/>
  </r>
  <r>
    <n v="1201"/>
    <n v="100848"/>
    <n v="5111900199"/>
    <s v="12-358"/>
    <s v="CAMILLA TIPO MILLER NARANJA"/>
    <s v="2013"/>
    <s v="mar"/>
    <n v="207104"/>
    <n v="0"/>
    <s v="139/2018-094/2019-327/2019"/>
    <n v="79332590"/>
    <s v="JUAN HERNANDO LIZARAZO JARA"/>
    <x v="1"/>
  </r>
  <r>
    <n v="1202"/>
    <n v="100849"/>
    <n v="5111900199"/>
    <s v="12-359"/>
    <s v="CAMILLA TIPO MILLER NARANJA"/>
    <s v="2013"/>
    <s v="mar"/>
    <n v="207104"/>
    <n v="0"/>
    <s v="139/2018-094/2019-327/2019"/>
    <n v="79332590"/>
    <s v="JUAN HERNANDO LIZARAZO JARA"/>
    <x v="1"/>
  </r>
  <r>
    <n v="1203"/>
    <n v="100853"/>
    <n v="5111900199"/>
    <s v="12-363"/>
    <s v="CAMILLA TIPO MILLER NARANJA"/>
    <s v="2013"/>
    <s v="mar"/>
    <n v="207104"/>
    <n v="0"/>
    <s v="139/2018-094/2019-327/2019"/>
    <n v="79332590"/>
    <s v="JUAN HERNANDO LIZARAZO JARA"/>
    <x v="1"/>
  </r>
  <r>
    <n v="1204"/>
    <n v="100859"/>
    <n v="5111900199"/>
    <s v="12-369"/>
    <s v="CAMILLA TIPO MILLER NARANJA"/>
    <s v="2013"/>
    <s v="mar"/>
    <n v="207104"/>
    <n v="0"/>
    <s v="139/2018-094/2019-327/2019"/>
    <n v="79332590"/>
    <s v="JUAN HERNANDO LIZARAZO JARA"/>
    <x v="1"/>
  </r>
  <r>
    <n v="1205"/>
    <n v="100915"/>
    <n v="5111900199"/>
    <s v="12-709"/>
    <s v="DISPOSITIVO ENSAYO VIGUETAS PARA CONCRETO"/>
    <s v="2013"/>
    <s v="mar"/>
    <n v="989480"/>
    <s v="270/2018"/>
    <n v="0"/>
    <n v="79663901"/>
    <s v="WILLINTONG CONTRERAS CAMACHO"/>
    <x v="0"/>
  </r>
  <r>
    <n v="1206"/>
    <n v="100919"/>
    <n v="5111900199"/>
    <s v="12-713"/>
    <s v="TERMOMETRO EN VIDRIO HUMBOLDT 6-400¦ C PARA L"/>
    <s v="2013"/>
    <s v="mar"/>
    <n v="549260"/>
    <n v="0"/>
    <s v="102/2019"/>
    <n v="79332590"/>
    <s v="JUAN HERNANDO LIZARAZO JARA"/>
    <x v="1"/>
  </r>
  <r>
    <n v="1207"/>
    <n v="100920"/>
    <n v="5111900199"/>
    <s v="12-714"/>
    <s v="TERMOMETRO EN VIDRIO HUMBOLDT -2 A 80¦ C PUNT"/>
    <s v="2013"/>
    <s v="mar"/>
    <n v="554016"/>
    <n v="0"/>
    <s v="102/2019"/>
    <n v="79332590"/>
    <s v="JUAN HERNANDO LIZARAZO JARA"/>
    <x v="1"/>
  </r>
  <r>
    <n v="1208"/>
    <n v="100930"/>
    <n v="5111900199"/>
    <s v="12-724"/>
    <s v="LLAVE INGLESA PARA TUBO DE 24"/>
    <s v="2013"/>
    <s v="mar"/>
    <n v="139200"/>
    <s v="270/2018"/>
    <n v="0"/>
    <n v="79663901"/>
    <s v="WILLINTONG CONTRERAS CAMACHO"/>
    <x v="0"/>
  </r>
  <r>
    <n v="1209"/>
    <n v="100931"/>
    <n v="5111900199"/>
    <s v="12-725"/>
    <s v="LLAVE INGLESA PARA TUBO DE 18"/>
    <s v="2013"/>
    <s v="mar"/>
    <n v="116000"/>
    <s v="270/2018-185/2019"/>
    <n v="0"/>
    <n v="79332590"/>
    <s v="JUAN HERNANDO LIZARAZO JARA"/>
    <x v="1"/>
  </r>
  <r>
    <n v="1210"/>
    <n v="100934"/>
    <n v="5111900199"/>
    <s v="12-728"/>
    <s v="BASCULA ELECTRONICA DE 20 KG OHAUS"/>
    <s v="2013"/>
    <s v="mar"/>
    <n v="2174188"/>
    <s v="270/2018"/>
    <n v="0"/>
    <n v="79663901"/>
    <s v="WILLINTONG CONTRERAS CAMACHO"/>
    <x v="0"/>
  </r>
  <r>
    <n v="1211"/>
    <n v="100937"/>
    <n v="5111900199"/>
    <s v="12-731"/>
    <s v="MARTILLO DE COMPACTACION PROCTOR 10 LBS X 18"/>
    <s v="2013"/>
    <s v="mar"/>
    <n v="215412"/>
    <s v="270/2018"/>
    <s v="270/2018-102/2019"/>
    <n v="79332590"/>
    <s v="JUAN HERNANDO LIZARAZO JARA"/>
    <x v="1"/>
  </r>
  <r>
    <n v="1212"/>
    <n v="100942"/>
    <n v="5111900199"/>
    <s v="12-736"/>
    <s v="PENETROMETRO DINAMICO DE CONO PORTATIL CON CA"/>
    <s v="2013"/>
    <s v="mar"/>
    <n v="1334000"/>
    <n v="0"/>
    <s v="102/2019"/>
    <n v="79332590"/>
    <s v="JUAN HERNANDO LIZARAZO JARA"/>
    <x v="1"/>
  </r>
  <r>
    <n v="1213"/>
    <n v="105009"/>
    <n v="5111900199"/>
    <s v="821.2"/>
    <s v="TAMIZ DE 8 X 2 X 1/2 ENDECOTTS"/>
    <s v="2013"/>
    <s v="mar"/>
    <n v="115768"/>
    <s v="270/2018"/>
    <n v="0"/>
    <n v="79663901"/>
    <s v="WILLINTONG CONTRERAS CAMACHO"/>
    <x v="0"/>
  </r>
  <r>
    <n v="1214"/>
    <n v="105008"/>
    <n v="5111900199"/>
    <s v="821.5"/>
    <s v="TAMIZ DE 8 X 2 X 1.1/2 ENDECOTTS"/>
    <s v="2013"/>
    <s v="mar"/>
    <n v="115768"/>
    <s v="270/2018"/>
    <n v="0"/>
    <n v="79663901"/>
    <s v="WILLINTONG CONTRERAS CAMACHO"/>
    <x v="0"/>
  </r>
  <r>
    <n v="1215"/>
    <n v="105007"/>
    <n v="5111900199"/>
    <s v="823.4"/>
    <s v="TAMIZ DE 8 X 2 X 3/4 ENDECOTTS"/>
    <s v="2013"/>
    <s v="mar"/>
    <n v="115768"/>
    <s v="270/2018"/>
    <n v="0"/>
    <n v="79663901"/>
    <s v="WILLINTONG CONTRERAS CAMACHO"/>
    <x v="0"/>
  </r>
  <r>
    <n v="1216"/>
    <n v="105006"/>
    <n v="5111900199"/>
    <s v="823.8"/>
    <s v="TAMIZ 8 X 2 X 3/8 ENDECOTTS"/>
    <s v="2013"/>
    <s v="mar"/>
    <n v="115768"/>
    <s v="270/2018"/>
    <n v="0"/>
    <n v="79663901"/>
    <s v="WILLINTONG CONTRERAS CAMACHO"/>
    <x v="0"/>
  </r>
  <r>
    <n v="1217"/>
    <n v="103056"/>
    <n v="5111900199"/>
    <s v="191174"/>
    <s v="PULIDORA DEWALT 9 MOD:D28494 CON ACCESORIOS"/>
    <s v="2013"/>
    <s v="may"/>
    <n v="420580"/>
    <n v="0"/>
    <s v="236/2018-150/2019"/>
    <n v="79332590"/>
    <s v="JUAN HERNANDO LIZARAZO JARA"/>
    <x v="1"/>
  </r>
  <r>
    <n v="1218"/>
    <n v="103203"/>
    <n v="5111900199"/>
    <s v="204384"/>
    <s v="TECLADO IBM MOVILIDAD S: 13204384"/>
    <s v="2013"/>
    <s v="may"/>
    <n v="5000"/>
    <n v="0"/>
    <s v="115/2018"/>
    <n v="79332590"/>
    <s v="JUAN HERNANDO LIZARAZO JARA"/>
    <x v="1"/>
  </r>
  <r>
    <n v="1219"/>
    <n v="100947"/>
    <n v="5111900199"/>
    <s v="12-739"/>
    <s v="PENETROMETRO DINAMICO DE CONO TIPO TRL + CA"/>
    <s v="2013"/>
    <s v="may"/>
    <n v="1100000"/>
    <n v="0"/>
    <s v="102/2019"/>
    <n v="79332590"/>
    <s v="JUAN HERNANDO LIZARAZO JARA"/>
    <x v="1"/>
  </r>
  <r>
    <n v="1220"/>
    <n v="100948"/>
    <n v="5111900199"/>
    <s v="12-740"/>
    <s v="PENETROMETRO DINAMICO DE CONO TIPO TRL + CA"/>
    <s v="2013"/>
    <s v="may"/>
    <n v="1100000"/>
    <n v="0"/>
    <s v="102/2019"/>
    <n v="79332590"/>
    <s v="JUAN HERNANDO LIZARAZO JARA"/>
    <x v="1"/>
  </r>
  <r>
    <n v="1221"/>
    <n v="100945"/>
    <n v="5111900199"/>
    <s v="12-741"/>
    <s v="PENETROMETRO DINAMICO DE CONO TIPO TRL + CA"/>
    <s v="2013"/>
    <s v="may"/>
    <n v="1100000"/>
    <n v="0"/>
    <s v="073/2018"/>
    <n v="52703963"/>
    <s v="DIANA PAOLA MUÑOZ GARCIA"/>
    <x v="0"/>
  </r>
  <r>
    <n v="1222"/>
    <n v="103585"/>
    <n v="5111900199"/>
    <s v="847226"/>
    <s v="TALADRO PERCUTOR DE 1/2 DEWALT"/>
    <s v="2013"/>
    <s v="oct"/>
    <n v="563268"/>
    <n v="0"/>
    <s v="236/2018-148/2019"/>
    <n v="79332590"/>
    <s v="JUAN HERNANDO LIZARAZO JARA"/>
    <x v="1"/>
  </r>
  <r>
    <n v="1223"/>
    <n v="101631"/>
    <n v="5111900199"/>
    <s v="12-0121"/>
    <s v="FLECHA LUMINOSA TIPO I"/>
    <s v="2013"/>
    <s v="oct"/>
    <n v="1511459"/>
    <n v="0"/>
    <s v="247/2018"/>
    <n v="79333089"/>
    <s v="SANTIAGO GUERRERO RODRIGUEZ"/>
    <x v="0"/>
  </r>
  <r>
    <n v="1224"/>
    <n v="100272"/>
    <n v="5111900199"/>
    <n v="3201"/>
    <s v="EXTINTOR SOLKAFLAM 3700 GR"/>
    <s v="2013"/>
    <s v="sep"/>
    <n v="129197.53"/>
    <n v="0"/>
    <s v="100/2018-080/2019"/>
    <n v="53107569"/>
    <s v="CONSUELO SUAREZ"/>
    <x v="0"/>
  </r>
  <r>
    <n v="1225"/>
    <n v="101477"/>
    <n v="5111900199"/>
    <s v="065954"/>
    <s v="EQUIPO AVANTRACK 2MOTOSLMU1175 CON SIM"/>
    <s v="2014"/>
    <s v="abr"/>
    <n v="290000"/>
    <n v="0"/>
    <s v="263/2018-356/2018"/>
    <n v="79332590"/>
    <s v="JUAN HERNANDO LIZARAZO JARA"/>
    <x v="1"/>
  </r>
  <r>
    <n v="1226"/>
    <n v="101504"/>
    <n v="5111900199"/>
    <s v="102179"/>
    <s v="EQUIPO AVANTRACK 2MOTOSLMU1175 CON SIM"/>
    <s v="2014"/>
    <s v="abr"/>
    <n v="290000"/>
    <n v="0"/>
    <s v="263/2018-356/2018"/>
    <n v="79332590"/>
    <s v="JUAN HERNANDO LIZARAZO JARA"/>
    <x v="1"/>
  </r>
  <r>
    <n v="1227"/>
    <n v="103034"/>
    <n v="5111900199"/>
    <s v="185547"/>
    <s v="EQUIPO AVANTRACK 2MOTOSLMU1175 CON SIM"/>
    <s v="2014"/>
    <s v="abr"/>
    <n v="290000"/>
    <n v="0"/>
    <s v="263/2018-356/2018"/>
    <n v="79332590"/>
    <s v="JUAN HERNANDO LIZARAZO JARA"/>
    <x v="1"/>
  </r>
  <r>
    <n v="1228"/>
    <n v="103292"/>
    <n v="5111900199"/>
    <s v="215302"/>
    <s v="EQUIPO AVANTRACK 2MOTOSLMU1175 CON SIM"/>
    <s v="2014"/>
    <s v="abr"/>
    <n v="290000"/>
    <n v="0"/>
    <s v="263/2018-356/2018"/>
    <n v="79332590"/>
    <s v="JUAN HERNANDO LIZARAZO JARA"/>
    <x v="1"/>
  </r>
  <r>
    <n v="1229"/>
    <n v="103293"/>
    <n v="5111900199"/>
    <s v="215435"/>
    <s v="EQUIPO AVANTRACK 2MOTOSLMU1175 CON SIM"/>
    <s v="2014"/>
    <s v="abr"/>
    <n v="290000"/>
    <n v="0"/>
    <s v="263/2018-356/2018"/>
    <n v="79332590"/>
    <s v="JUAN HERNANDO LIZARAZO JARA"/>
    <x v="1"/>
  </r>
  <r>
    <n v="1230"/>
    <n v="103294"/>
    <n v="5111900199"/>
    <s v="215518"/>
    <s v="EQUIPO AVANTRACK 2MOTOSLMU1175 CON SIM"/>
    <s v="2014"/>
    <s v="abr"/>
    <n v="290000"/>
    <n v="0"/>
    <s v="263/2018-356/2018"/>
    <n v="79332590"/>
    <s v="JUAN HERNANDO LIZARAZO JARA"/>
    <x v="1"/>
  </r>
  <r>
    <n v="1231"/>
    <n v="103295"/>
    <n v="5111900199"/>
    <s v="216029"/>
    <s v="EQUIPO AVANTRACK 2MOTOSLMU1175 CON SIM"/>
    <s v="2014"/>
    <s v="abr"/>
    <n v="290000"/>
    <n v="0"/>
    <s v="263/2018-356/2018"/>
    <n v="79332590"/>
    <s v="JUAN HERNANDO LIZARAZO JARA"/>
    <x v="1"/>
  </r>
  <r>
    <n v="1232"/>
    <n v="103297"/>
    <n v="5111900199"/>
    <s v="217449"/>
    <s v="EQUIPO AVANTRACK 2 MOTOSLMU1175 CON SIM"/>
    <s v="2014"/>
    <s v="abr"/>
    <n v="290000"/>
    <n v="0"/>
    <s v="247/2018"/>
    <n v="79333089"/>
    <s v="SANTIAGO GUERRERO RODRIGUEZ"/>
    <x v="0"/>
  </r>
  <r>
    <n v="1233"/>
    <n v="103298"/>
    <n v="5111900199"/>
    <s v="217555"/>
    <s v="EQUIPO AVANTRACK2MOTOS LMU1175 CON SIM"/>
    <s v="2014"/>
    <s v="abr"/>
    <n v="290000"/>
    <n v="0"/>
    <s v="263/2018-356/2018"/>
    <n v="79332590"/>
    <s v="JUAN HERNANDO LIZARAZO JARA"/>
    <x v="1"/>
  </r>
  <r>
    <n v="1234"/>
    <n v="103299"/>
    <n v="5111900199"/>
    <s v="226382"/>
    <s v="EQUIPO AVANTRACK 2MOTOS LMU1175 CON SIM"/>
    <s v="2014"/>
    <s v="abr"/>
    <n v="290000"/>
    <n v="0"/>
    <s v="263/2018-356/2018"/>
    <n v="79332590"/>
    <s v="JUAN HERNANDO LIZARAZO JARA"/>
    <x v="1"/>
  </r>
  <r>
    <n v="1235"/>
    <n v="103301"/>
    <n v="5111900199"/>
    <s v="229345"/>
    <s v="EQUIPO AVANTRACK 2MOTOSLMU1175 CON SIM"/>
    <s v="2014"/>
    <s v="abr"/>
    <n v="290000"/>
    <n v="0"/>
    <s v="263/2018-356/2018"/>
    <n v="79332590"/>
    <s v="JUAN HERNANDO LIZARAZO JARA"/>
    <x v="1"/>
  </r>
  <r>
    <n v="1236"/>
    <n v="103326"/>
    <n v="5111900199"/>
    <s v="294307"/>
    <s v="EQUIPO AVANTRACK 2MOTOSLMU1175 CON SIM"/>
    <s v="2014"/>
    <s v="abr"/>
    <n v="290000"/>
    <n v="0"/>
    <s v="263/2018-356/2018"/>
    <n v="79332590"/>
    <s v="JUAN HERNANDO LIZARAZO JARA"/>
    <x v="1"/>
  </r>
  <r>
    <n v="1237"/>
    <n v="103343"/>
    <n v="5111900199"/>
    <s v="310970"/>
    <s v="EQUIPO AVANTRACK 2MOTOS LMU1175 CON SIM"/>
    <s v="2014"/>
    <s v="abr"/>
    <n v="290000"/>
    <n v="0"/>
    <s v="263/2018-356/2018"/>
    <n v="79332590"/>
    <s v="JUAN HERNANDO LIZARAZO JARA"/>
    <x v="1"/>
  </r>
  <r>
    <n v="1238"/>
    <n v="103344"/>
    <n v="5111900199"/>
    <s v="324575"/>
    <s v="EQUIPO AVANTRACK 2MOTOSLMU1175 CON SIM"/>
    <s v="2014"/>
    <s v="abr"/>
    <n v="290000"/>
    <n v="0"/>
    <s v="263/2018-356/2018"/>
    <n v="79332590"/>
    <s v="JUAN HERNANDO LIZARAZO JARA"/>
    <x v="1"/>
  </r>
  <r>
    <n v="1239"/>
    <n v="103345"/>
    <n v="5111900199"/>
    <s v="324666"/>
    <s v="EQUIPO AVANTRACK 2MOTOSLMU1175 CON SIM"/>
    <s v="2014"/>
    <s v="abr"/>
    <n v="290000"/>
    <n v="0"/>
    <s v="263/2018-356/2018"/>
    <n v="79332590"/>
    <s v="JUAN HERNANDO LIZARAZO JARA"/>
    <x v="1"/>
  </r>
  <r>
    <n v="1240"/>
    <n v="103390"/>
    <n v="5111900199"/>
    <s v="355520"/>
    <s v="EQUIPO AVANTRACK 2MOTOSLMU1175 CON SIM"/>
    <s v="2014"/>
    <s v="abr"/>
    <n v="290000"/>
    <n v="0"/>
    <s v="263/2018-356/2018"/>
    <n v="79332590"/>
    <s v="JUAN HERNANDO LIZARAZO JARA"/>
    <x v="1"/>
  </r>
  <r>
    <n v="1241"/>
    <n v="103612"/>
    <n v="5111900199"/>
    <s v="926867"/>
    <s v="EQUIPO AVANTRACK 2MOTOSLMU1175 CON SIM"/>
    <s v="2014"/>
    <s v="abr"/>
    <n v="290000"/>
    <n v="0"/>
    <s v="263/2018-356/2018"/>
    <n v="79332590"/>
    <s v="JUAN HERNANDO LIZARAZO JARA"/>
    <x v="1"/>
  </r>
  <r>
    <n v="1242"/>
    <n v="100147"/>
    <n v="5111900199"/>
    <s v="00167"/>
    <s v="EQUIPO DE OXICORTE CON ACCESORIOS - REF-135 /"/>
    <s v="2014"/>
    <s v="dic"/>
    <n v="1468055.4"/>
    <n v="0"/>
    <s v="149/2019"/>
    <n v="79496429"/>
    <s v="HARRY MONROY"/>
    <x v="0"/>
  </r>
  <r>
    <n v="1243"/>
    <n v="100148"/>
    <n v="5111900199"/>
    <s v="00168"/>
    <s v="EQUIPO DE OXICORTE CON ACCESORIOS - REF 135 /"/>
    <s v="2014"/>
    <s v="dic"/>
    <n v="1468055.4"/>
    <n v="0"/>
    <s v="149/2019"/>
    <n v="79496429"/>
    <s v="HARRY MONROY"/>
    <x v="0"/>
  </r>
  <r>
    <n v="1244"/>
    <n v="100149"/>
    <n v="5111900199"/>
    <s v="00169"/>
    <s v="PINZA VOLTIAMPERITRO REF 402"/>
    <s v="2014"/>
    <s v="dic"/>
    <n v="573556.19999999995"/>
    <n v="0"/>
    <s v="234/2018"/>
    <n v="79235189"/>
    <s v="JOAQUIN JEREZ CASAS"/>
    <x v="0"/>
  </r>
  <r>
    <n v="1245"/>
    <n v="100151"/>
    <n v="5111900199"/>
    <s v="00171"/>
    <s v="TALADRO PERCUTOR DE 1/2 860W - DEWALT"/>
    <s v="2014"/>
    <s v="dic"/>
    <n v="653390.88"/>
    <n v="0"/>
    <s v="236/2018-148/2019"/>
    <n v="79332590"/>
    <s v="JUAN HERNANDO LIZARAZO JARA"/>
    <x v="1"/>
  </r>
  <r>
    <n v="1246"/>
    <n v="103557"/>
    <n v="5111900199"/>
    <s v="750016"/>
    <s v="SOPLADORA ECHO 25.4CC"/>
    <s v="2014"/>
    <s v="ene"/>
    <n v="510400"/>
    <n v="0"/>
    <s v="237/2018-093/2019"/>
    <n v="79332590"/>
    <s v="JUAN HERNANDO LIZARAZO JARA"/>
    <x v="1"/>
  </r>
  <r>
    <n v="1247"/>
    <n v="103674"/>
    <n v="5111900199"/>
    <s v="1100010"/>
    <s v="CARPA TIPO KIOSKO"/>
    <s v="2014"/>
    <s v="feb"/>
    <n v="1150952"/>
    <n v="0"/>
    <n v="0"/>
    <n v="79332590"/>
    <s v="JUAN HERNANDO LIZARAZO JARA"/>
    <x v="1"/>
  </r>
  <r>
    <n v="1248"/>
    <n v="103357"/>
    <n v="5111900199"/>
    <s v="20-0007"/>
    <s v="BIBLIOTECA EN MADERA X5 UN S/ACTA 2011 MOVILI"/>
    <s v="2014"/>
    <s v="feb"/>
    <n v="1"/>
    <n v="0"/>
    <s v="065/2018"/>
    <n v="79332590"/>
    <s v="JUAN HERNANDO LIZARAZO JARA"/>
    <x v="1"/>
  </r>
  <r>
    <n v="1249"/>
    <n v="103117"/>
    <n v="5111900199"/>
    <s v="20-0030"/>
    <s v="EXTINTOR S/ACTA 2011 MOVILIDAD"/>
    <s v="2014"/>
    <s v="feb"/>
    <n v="42500"/>
    <n v="0"/>
    <s v="057/2019"/>
    <n v="1049624327"/>
    <s v="ELIANA PATRICIA CAYCEDO OCHOA"/>
    <x v="0"/>
  </r>
  <r>
    <n v="1250"/>
    <n v="104785"/>
    <n v="5111900199"/>
    <s v="00006"/>
    <s v="TALADRO PERCUTOR DE 1/2 860W 2 VEL. VAR REV."/>
    <s v="2014"/>
    <s v="jun"/>
    <n v="590045.01"/>
    <n v="0"/>
    <s v="260/2018"/>
    <n v="52703963"/>
    <s v="DIANA PAOLA MUÑOZ GARCIA"/>
    <x v="0"/>
  </r>
  <r>
    <n v="1251"/>
    <n v="102007"/>
    <n v="5111900199"/>
    <s v="12-4023"/>
    <s v="CPU IBM/29R7077 MOVILIDAD"/>
    <s v="2014"/>
    <s v="mar"/>
    <n v="225000"/>
    <n v="0"/>
    <s v="070/2018-115-2018"/>
    <n v="79332590"/>
    <s v="JUAN HERNANDO LIZARAZO JARA"/>
    <x v="1"/>
  </r>
  <r>
    <n v="1252"/>
    <n v="102063"/>
    <n v="5111900199"/>
    <s v="12-4096"/>
    <s v="CPU IBM / 1851 - MOVILIDAD"/>
    <s v="2014"/>
    <s v="mar"/>
    <n v="225000"/>
    <s v="270/2018-185/2019"/>
    <n v="0"/>
    <n v="79332590"/>
    <s v="JUAN HERNANDO LIZARAZO JARA"/>
    <x v="1"/>
  </r>
  <r>
    <n v="1253"/>
    <n v="100025"/>
    <n v="5111900199"/>
    <s v="00026"/>
    <s v="MOTOROLA MOTO G"/>
    <s v="2014"/>
    <s v="oct"/>
    <n v="249999.72"/>
    <n v="0"/>
    <s v="256/2018-256/2019"/>
    <n v="79332590"/>
    <s v="JUAN HERNANDO LIZARAZO JARA"/>
    <x v="1"/>
  </r>
  <r>
    <n v="1254"/>
    <n v="100048"/>
    <n v="5111900199"/>
    <s v="00051"/>
    <s v="KIT DE EMERGENCIAS Y SALUD OCUPACIONAL (CAMIL"/>
    <s v="2014"/>
    <s v="oct"/>
    <n v="800143.91"/>
    <n v="0"/>
    <s v="260/2018"/>
    <n v="52703963"/>
    <s v="DIANA PAOLA MUÑOZ GARCIA"/>
    <x v="0"/>
  </r>
  <r>
    <n v="1255"/>
    <n v="100053"/>
    <n v="5111900199"/>
    <s v="00057"/>
    <s v="KIT DE ATENCIàN DE EMERGENCIAS Y SALUD OCUPAC"/>
    <s v="2014"/>
    <s v="oct"/>
    <n v="800143.91"/>
    <n v="0"/>
    <s v="260/2018"/>
    <n v="52703963"/>
    <s v="DIANA PAOLA MUÑOZ GARCIA"/>
    <x v="0"/>
  </r>
  <r>
    <n v="1256"/>
    <n v="100062"/>
    <n v="5111900199"/>
    <s v="00071"/>
    <s v="KIT DE EMERGENCIAS Y SALUD OCUPACIONAL (CAMIL"/>
    <s v="2014"/>
    <s v="oct"/>
    <n v="800143.91"/>
    <n v="0"/>
    <s v="138/2019"/>
    <n v="79332590"/>
    <s v="JUAN HERNANDO LIZARAZO JARA"/>
    <x v="1"/>
  </r>
  <r>
    <n v="1257"/>
    <n v="100063"/>
    <n v="5111900199"/>
    <s v="00072"/>
    <s v="KIT DE EMERGENCIAS Y SALUD OCUPACIONAL (CAMIL"/>
    <s v="2014"/>
    <s v="oct"/>
    <n v="800143.91"/>
    <n v="0"/>
    <s v="138/2019"/>
    <n v="79332590"/>
    <s v="JUAN HERNANDO LIZARAZO JARA"/>
    <x v="1"/>
  </r>
  <r>
    <n v="1258"/>
    <n v="100090"/>
    <n v="5111900199"/>
    <s v="00104"/>
    <s v="KIT DE EMERGENCIAS Y SALUD OCUPACIONAL (CAMIL"/>
    <s v="2014"/>
    <s v="oct"/>
    <n v="800143.91"/>
    <n v="0"/>
    <s v="260/2018"/>
    <n v="52703963"/>
    <s v="DIANA PAOLA MUÑOZ GARCIA"/>
    <x v="0"/>
  </r>
  <r>
    <n v="1259"/>
    <n v="100098"/>
    <n v="5111900199"/>
    <s v="00112"/>
    <s v="CARPA TIPO KIOSKO"/>
    <s v="2014"/>
    <s v="oct"/>
    <n v="1150952"/>
    <n v="0"/>
    <s v="088/2018"/>
    <n v="79332590"/>
    <s v="JUAN HERNANDO LIZARAZO JARA"/>
    <x v="1"/>
  </r>
  <r>
    <n v="1260"/>
    <n v="100099"/>
    <n v="5111900199"/>
    <s v="00113"/>
    <s v="CARPA TIPO KIOSCO"/>
    <s v="2014"/>
    <s v="oct"/>
    <n v="1150952"/>
    <n v="0"/>
    <s v="089/2018"/>
    <n v="19400007"/>
    <s v="GUSTAVO VELANDIA"/>
    <x v="0"/>
  </r>
  <r>
    <n v="1261"/>
    <n v="103028"/>
    <n v="5111900199"/>
    <s v="00114"/>
    <s v="CARPA TIPO KIOSKO"/>
    <s v="2014"/>
    <s v="oct"/>
    <n v="1150952"/>
    <n v="0"/>
    <s v="090/2018"/>
    <n v="79332590"/>
    <s v="JUAN HERNANDO LIZARAZO JARA"/>
    <x v="1"/>
  </r>
  <r>
    <n v="1262"/>
    <n v="100101"/>
    <n v="5111900199"/>
    <s v="00115"/>
    <s v="CARPA TIPO KIOSCO"/>
    <s v="2014"/>
    <s v="oct"/>
    <n v="1150952"/>
    <n v="0"/>
    <s v="091/2018"/>
    <n v="79332590"/>
    <s v="JUAN HERNANDO LIZARAZO JARA"/>
    <x v="1"/>
  </r>
  <r>
    <n v="1263"/>
    <n v="100102"/>
    <n v="5111900199"/>
    <s v="00116"/>
    <s v="CARPA TIPO KIOSCO"/>
    <s v="2014"/>
    <s v="oct"/>
    <n v="1150952"/>
    <n v="0"/>
    <s v="093/2018"/>
    <n v="79332590"/>
    <s v="JUAN HERNANDO LIZARAZO JARA"/>
    <x v="1"/>
  </r>
  <r>
    <n v="1264"/>
    <n v="100103"/>
    <n v="5111900199"/>
    <s v="00117"/>
    <s v="CARPA TIPO KIOSCO"/>
    <s v="2014"/>
    <s v="oct"/>
    <n v="1150952"/>
    <n v="0"/>
    <n v="0"/>
    <n v="79332590"/>
    <s v="JUAN HERNANDO LIZARAZO JARA"/>
    <x v="1"/>
  </r>
  <r>
    <n v="1265"/>
    <n v="100104"/>
    <n v="5111900199"/>
    <s v="00118"/>
    <s v="CARPA TIPO KIOSCO"/>
    <s v="2014"/>
    <s v="oct"/>
    <n v="1150952"/>
    <n v="0"/>
    <s v="061/2019-154/2019-228/2019"/>
    <n v="0"/>
    <s v="SINTRAUNIOBRAS - NANCY VILLAMIZAR"/>
    <x v="0"/>
  </r>
  <r>
    <n v="1266"/>
    <n v="100105"/>
    <n v="5111900199"/>
    <s v="00119"/>
    <s v="CARPA TIPO KIOSCO"/>
    <s v="2014"/>
    <s v="oct"/>
    <n v="1150952"/>
    <n v="0"/>
    <n v="0"/>
    <n v="79332590"/>
    <s v="JUAN HERNANDO LIZARAZO JARA"/>
    <x v="1"/>
  </r>
  <r>
    <n v="1267"/>
    <n v="104797"/>
    <n v="5111900199"/>
    <s v="00120"/>
    <s v="CARPA TIPO KIOSCO"/>
    <s v="2014"/>
    <s v="oct"/>
    <n v="1150952"/>
    <n v="0"/>
    <n v="0"/>
    <n v="79332590"/>
    <s v="JUAN HERNANDO LIZARAZO JARA"/>
    <x v="1"/>
  </r>
  <r>
    <n v="1268"/>
    <n v="104798"/>
    <n v="5111900199"/>
    <n v="121"/>
    <s v="CARPA TIPO KIOSCO"/>
    <s v="2014"/>
    <s v="oct"/>
    <n v="1150952"/>
    <n v="0"/>
    <n v="0"/>
    <n v="79332590"/>
    <s v="JUAN HERNANDO LIZARAZO JARA"/>
    <x v="1"/>
  </r>
  <r>
    <n v="1269"/>
    <n v="100108"/>
    <n v="5111900199"/>
    <s v="00122"/>
    <s v="CARPA TIPO KIOSCO"/>
    <s v="2014"/>
    <s v="oct"/>
    <n v="1150952"/>
    <n v="0"/>
    <s v="113/2018"/>
    <n v="79332590"/>
    <s v="JUAN HERNANDO LIZARAZO JARA"/>
    <x v="1"/>
  </r>
  <r>
    <n v="1270"/>
    <n v="100109"/>
    <n v="5111900199"/>
    <s v="00123"/>
    <s v="CARPA TIPO KIOSCO"/>
    <s v="2014"/>
    <s v="oct"/>
    <n v="1150952"/>
    <n v="0"/>
    <s v="227/2018-061/2019-117/2019-228/2019"/>
    <n v="35313388"/>
    <s v="SINTRAUNIOBRAS - NANCY VILLAMIZAR"/>
    <x v="0"/>
  </r>
  <r>
    <n v="1271"/>
    <n v="100110"/>
    <n v="5111900199"/>
    <s v="00125"/>
    <s v="CARPA TIPO KIOSCO"/>
    <s v="2014"/>
    <s v="oct"/>
    <n v="1150952"/>
    <n v="0"/>
    <s v="227/2018-061/2019-117/2019"/>
    <n v="11439109"/>
    <s v="WILLIAM SANCHEZ"/>
    <x v="0"/>
  </r>
  <r>
    <n v="1272"/>
    <n v="100111"/>
    <n v="5111900199"/>
    <s v="00126"/>
    <s v="CARPA TIPO KIOSCO"/>
    <s v="2014"/>
    <s v="oct"/>
    <n v="1150952"/>
    <n v="0"/>
    <s v="284/2018-117/2019"/>
    <n v="11439109"/>
    <s v="WILLIAM SANCHEZ"/>
    <x v="0"/>
  </r>
  <r>
    <n v="1273"/>
    <n v="100112"/>
    <n v="5111900199"/>
    <s v="00127"/>
    <s v="CARPA TIPO KIOSCO"/>
    <s v="2014"/>
    <s v="oct"/>
    <n v="1150952"/>
    <n v="0"/>
    <s v="006/2019"/>
    <n v="79332590"/>
    <s v="JUAN HERNANDO LIZARAZO JARA"/>
    <x v="1"/>
  </r>
  <r>
    <n v="1274"/>
    <n v="100113"/>
    <n v="5111900199"/>
    <s v="00132"/>
    <s v="CARPA TIPO KIOSCO"/>
    <s v="2014"/>
    <s v="oct"/>
    <n v="1150952"/>
    <n v="0"/>
    <n v="0"/>
    <n v="79332590"/>
    <s v="JUAN HERNANDO LIZARAZO JARA"/>
    <x v="1"/>
  </r>
  <r>
    <n v="1275"/>
    <n v="100114"/>
    <n v="5111900199"/>
    <s v="00133"/>
    <s v="CARPA TIPO KIOSCO"/>
    <s v="2014"/>
    <s v="oct"/>
    <n v="1150952"/>
    <n v="0"/>
    <n v="0"/>
    <n v="79332590"/>
    <s v="JUAN HERNANDO LIZARAZO JARA"/>
    <x v="1"/>
  </r>
  <r>
    <n v="1276"/>
    <n v="100115"/>
    <n v="5111900199"/>
    <s v="00134"/>
    <s v="CARPA TIPO KIOSCO"/>
    <s v="2014"/>
    <s v="oct"/>
    <n v="1150952"/>
    <n v="0"/>
    <n v="0"/>
    <n v="79332590"/>
    <s v="JUAN HERNANDO LIZARAZO JARA"/>
    <x v="1"/>
  </r>
  <r>
    <n v="1277"/>
    <n v="100116"/>
    <n v="5111900199"/>
    <s v="00135"/>
    <s v="CARPA TIPO KIOSCO"/>
    <s v="2014"/>
    <s v="oct"/>
    <n v="1150952"/>
    <n v="0"/>
    <n v="0"/>
    <n v="79332590"/>
    <s v="JUAN HERNANDO LIZARAZO JARA"/>
    <x v="1"/>
  </r>
  <r>
    <n v="1278"/>
    <n v="100117"/>
    <n v="5111900199"/>
    <s v="00136"/>
    <s v="CARPA TIPO KIOSCO"/>
    <s v="2014"/>
    <s v="oct"/>
    <n v="1150952"/>
    <n v="0"/>
    <n v="0"/>
    <n v="79332590"/>
    <s v="JUAN HERNANDO LIZARAZO JARA"/>
    <x v="1"/>
  </r>
  <r>
    <n v="1279"/>
    <n v="100118"/>
    <n v="5111900199"/>
    <s v="00137"/>
    <s v="CARPA TIPO KIOSCO"/>
    <s v="2014"/>
    <s v="oct"/>
    <n v="1150952"/>
    <n v="0"/>
    <n v="0"/>
    <n v="79332590"/>
    <s v="JUAN HERNANDO LIZARAZO JARA"/>
    <x v="1"/>
  </r>
  <r>
    <n v="1280"/>
    <n v="100119"/>
    <n v="5111900199"/>
    <s v="00138"/>
    <s v="CARPA TIPO KIOSCO"/>
    <s v="2014"/>
    <s v="oct"/>
    <n v="1150952"/>
    <n v="0"/>
    <n v="0"/>
    <n v="79332590"/>
    <s v="JUAN HERNANDO LIZARAZO JARA"/>
    <x v="1"/>
  </r>
  <r>
    <n v="1281"/>
    <n v="100120"/>
    <n v="5111900199"/>
    <s v="00139"/>
    <s v="CARPA TIPO KIOSCO"/>
    <s v="2014"/>
    <s v="oct"/>
    <n v="1150952"/>
    <n v="0"/>
    <n v="0"/>
    <n v="79332590"/>
    <s v="JUAN HERNANDO LIZARAZO JARA"/>
    <x v="1"/>
  </r>
  <r>
    <n v="1282"/>
    <n v="100121"/>
    <n v="5111900199"/>
    <s v="00140"/>
    <s v="CARPA TIPO KIOSCO"/>
    <s v="2014"/>
    <s v="oct"/>
    <n v="1150952"/>
    <n v="0"/>
    <n v="0"/>
    <n v="79332590"/>
    <s v="JUAN HERNANDO LIZARAZO JARA"/>
    <x v="1"/>
  </r>
  <r>
    <n v="1283"/>
    <n v="100122"/>
    <n v="5111900199"/>
    <s v="00141"/>
    <s v="CARPA TIPO KIOSCO"/>
    <s v="2014"/>
    <s v="oct"/>
    <n v="1150952"/>
    <n v="0"/>
    <n v="0"/>
    <n v="79332590"/>
    <s v="JUAN HERNANDO LIZARAZO JARA"/>
    <x v="1"/>
  </r>
  <r>
    <n v="1284"/>
    <n v="100123"/>
    <n v="5111900199"/>
    <s v="00142"/>
    <s v="CARPA TIPO KIOSCO"/>
    <s v="2014"/>
    <s v="oct"/>
    <n v="1150952"/>
    <n v="0"/>
    <n v="0"/>
    <n v="79332590"/>
    <s v="JUAN HERNANDO LIZARAZO JARA"/>
    <x v="1"/>
  </r>
  <r>
    <n v="1285"/>
    <n v="100124"/>
    <n v="5111900199"/>
    <s v="00143"/>
    <s v="CARPA TIPO KIOSCO"/>
    <s v="2014"/>
    <s v="oct"/>
    <n v="1150952"/>
    <n v="0"/>
    <n v="0"/>
    <n v="79332590"/>
    <s v="JUAN HERNANDO LIZARAZO JARA"/>
    <x v="1"/>
  </r>
  <r>
    <n v="1286"/>
    <n v="100125"/>
    <n v="5111900199"/>
    <s v="00144"/>
    <s v="CARPA TIPO KIOSCO"/>
    <s v="2014"/>
    <s v="oct"/>
    <n v="1150952"/>
    <n v="0"/>
    <n v="0"/>
    <n v="79332590"/>
    <s v="JUAN HERNANDO LIZARAZO JARA"/>
    <x v="1"/>
  </r>
  <r>
    <n v="1287"/>
    <n v="100126"/>
    <n v="5111900199"/>
    <s v="00145"/>
    <s v="CARPA TIPO KIOSCO"/>
    <s v="2014"/>
    <s v="oct"/>
    <n v="1150952"/>
    <n v="0"/>
    <n v="0"/>
    <n v="79332590"/>
    <s v="JUAN HERNANDO LIZARAZO JARA"/>
    <x v="1"/>
  </r>
  <r>
    <n v="1288"/>
    <n v="106694"/>
    <n v="5111900199"/>
    <s v="00146"/>
    <s v="CARPA TIPO KIOSCO"/>
    <s v="2014"/>
    <s v="oct"/>
    <n v="1150952"/>
    <n v="0"/>
    <n v="0"/>
    <n v="79332590"/>
    <s v="JUAN HERNANDO LIZARAZO JARA"/>
    <x v="1"/>
  </r>
  <r>
    <n v="1289"/>
    <n v="100128"/>
    <n v="5111900199"/>
    <s v="00147"/>
    <s v="CARPA TIPO KIOSCO"/>
    <s v="2014"/>
    <s v="oct"/>
    <n v="1150952"/>
    <n v="0"/>
    <n v="0"/>
    <n v="79332590"/>
    <s v="JUAN HERNANDO LIZARAZO JARA"/>
    <x v="1"/>
  </r>
  <r>
    <n v="1290"/>
    <n v="100129"/>
    <n v="5111900199"/>
    <s v="00148"/>
    <s v="CARPA TIPO KIOSCO"/>
    <s v="2014"/>
    <s v="oct"/>
    <n v="1150952"/>
    <n v="0"/>
    <n v="0"/>
    <n v="79332590"/>
    <s v="JUAN HERNANDO LIZARAZO JARA"/>
    <x v="1"/>
  </r>
  <r>
    <n v="1291"/>
    <n v="100130"/>
    <n v="5111900199"/>
    <s v="00149"/>
    <s v="CARPA TIPO KIOSCO"/>
    <s v="2014"/>
    <s v="oct"/>
    <n v="1150952"/>
    <n v="0"/>
    <n v="0"/>
    <n v="79332590"/>
    <s v="JUAN HERNANDO LIZARAZO JARA"/>
    <x v="1"/>
  </r>
  <r>
    <n v="1292"/>
    <n v="100131"/>
    <n v="5111900199"/>
    <s v="00150"/>
    <s v="CARPA TIPO KIOSCO"/>
    <s v="2014"/>
    <s v="oct"/>
    <n v="1150952"/>
    <n v="0"/>
    <n v="0"/>
    <n v="79332590"/>
    <s v="JUAN HERNANDO LIZARAZO JARA"/>
    <x v="1"/>
  </r>
  <r>
    <n v="1293"/>
    <n v="100132"/>
    <n v="5111900199"/>
    <s v="00151"/>
    <s v="CARPA TIPO KIOSCO"/>
    <s v="2014"/>
    <s v="oct"/>
    <n v="1150952"/>
    <n v="0"/>
    <n v="0"/>
    <n v="79332590"/>
    <s v="JUAN HERNANDO LIZARAZO JARA"/>
    <x v="1"/>
  </r>
  <r>
    <n v="1294"/>
    <n v="100133"/>
    <n v="5111900199"/>
    <s v="00152"/>
    <s v="CARPA TIPO KIOSCO"/>
    <s v="2014"/>
    <s v="oct"/>
    <n v="1150952"/>
    <n v="0"/>
    <n v="0"/>
    <n v="79332590"/>
    <s v="JUAN HERNANDO LIZARAZO JARA"/>
    <x v="1"/>
  </r>
  <r>
    <n v="1295"/>
    <n v="100134"/>
    <n v="5111900199"/>
    <s v="00153"/>
    <s v="CARPA TIPO KIOSCO"/>
    <s v="2014"/>
    <s v="oct"/>
    <n v="1150952"/>
    <n v="0"/>
    <n v="0"/>
    <n v="79332590"/>
    <s v="JUAN HERNANDO LIZARAZO JARA"/>
    <x v="1"/>
  </r>
  <r>
    <n v="1296"/>
    <n v="100135"/>
    <n v="5111900199"/>
    <s v="00154"/>
    <s v="CARPA TIPO KIOSCO"/>
    <s v="2014"/>
    <s v="oct"/>
    <n v="1150952"/>
    <n v="0"/>
    <n v="0"/>
    <n v="79332590"/>
    <s v="JUAN HERNANDO LIZARAZO JARA"/>
    <x v="1"/>
  </r>
  <r>
    <n v="1297"/>
    <n v="100136"/>
    <n v="5111900199"/>
    <s v="00155"/>
    <s v="CARPA TIPO KIOSCO"/>
    <s v="2014"/>
    <s v="oct"/>
    <n v="1150952"/>
    <n v="0"/>
    <n v="0"/>
    <n v="79332590"/>
    <s v="JUAN HERNANDO LIZARAZO JARA"/>
    <x v="1"/>
  </r>
  <r>
    <n v="1298"/>
    <n v="100137"/>
    <n v="5111900199"/>
    <s v="00156"/>
    <s v="CARPA TIPO KIOSCO"/>
    <s v="2014"/>
    <s v="oct"/>
    <n v="1150952"/>
    <n v="0"/>
    <n v="0"/>
    <n v="79332590"/>
    <s v="JUAN HERNANDO LIZARAZO JARA"/>
    <x v="1"/>
  </r>
  <r>
    <n v="1299"/>
    <n v="100138"/>
    <n v="5111900199"/>
    <s v="00157"/>
    <s v="CARPA TIPO KIOSCO"/>
    <s v="2014"/>
    <s v="oct"/>
    <n v="1150952"/>
    <n v="0"/>
    <n v="0"/>
    <n v="79332590"/>
    <s v="JUAN HERNANDO LIZARAZO JARA"/>
    <x v="1"/>
  </r>
  <r>
    <n v="1300"/>
    <n v="100139"/>
    <n v="5111900199"/>
    <s v="00158"/>
    <s v="CARPA TIPO KIOSCO"/>
    <s v="2014"/>
    <s v="oct"/>
    <n v="1150952"/>
    <n v="0"/>
    <n v="0"/>
    <n v="79332590"/>
    <s v="JUAN HERNANDO LIZARAZO JARA"/>
    <x v="1"/>
  </r>
  <r>
    <n v="1301"/>
    <n v="100140"/>
    <n v="5111900199"/>
    <s v="00159"/>
    <s v="CARPA TIPO KIOSCO"/>
    <s v="2014"/>
    <s v="oct"/>
    <n v="1150952"/>
    <n v="0"/>
    <n v="0"/>
    <n v="79332590"/>
    <s v="JUAN HERNANDO LIZARAZO JARA"/>
    <x v="1"/>
  </r>
  <r>
    <n v="1302"/>
    <n v="100056"/>
    <n v="5111900199"/>
    <s v="00160"/>
    <s v="CARPA TIPO KIOSCO"/>
    <s v="2014"/>
    <s v="oct"/>
    <n v="1150952"/>
    <n v="0"/>
    <n v="0"/>
    <n v="79332590"/>
    <s v="JUAN HERNANDO LIZARAZO JARA"/>
    <x v="1"/>
  </r>
  <r>
    <n v="1303"/>
    <n v="103707"/>
    <n v="5111900199"/>
    <s v="00160"/>
    <s v="CARPA TIPO KIOSCO"/>
    <s v="2014"/>
    <s v="oct"/>
    <n v="1150952"/>
    <n v="0"/>
    <n v="0"/>
    <n v="79332590"/>
    <s v="JUAN HERNANDO LIZARAZO JARA"/>
    <x v="1"/>
  </r>
  <r>
    <n v="1304"/>
    <n v="100142"/>
    <n v="5111900199"/>
    <s v="00161"/>
    <s v="CARPA TIPO KIOSCO"/>
    <s v="2014"/>
    <s v="oct"/>
    <n v="1150952"/>
    <n v="0"/>
    <n v="0"/>
    <n v="79332590"/>
    <s v="JUAN HERNANDO LIZARAZO JARA"/>
    <x v="1"/>
  </r>
  <r>
    <n v="1305"/>
    <n v="100143"/>
    <n v="5111900199"/>
    <s v="00163"/>
    <s v="MOTOROLA G"/>
    <s v="2014"/>
    <s v="oct"/>
    <n v="350000"/>
    <n v="0"/>
    <s v="262/2018-299/2018-299/2018-167/2019"/>
    <n v="79970630"/>
    <s v="JULIO CESAR CORDOBA"/>
    <x v="0"/>
  </r>
  <r>
    <n v="1306"/>
    <n v="0"/>
    <n v="5111900199"/>
    <s v="1100051"/>
    <s v="CARPA TIPO KIOSCO"/>
    <s v="2014"/>
    <s v="oct"/>
    <n v="1150952"/>
    <n v="0"/>
    <n v="0"/>
    <n v="79332590"/>
    <s v="JUAN HERNANDO LIZARAZO JARA"/>
    <x v="1"/>
  </r>
  <r>
    <n v="1307"/>
    <n v="103708"/>
    <n v="5111900199"/>
    <s v="1100052"/>
    <s v="CARPA TIPO KIOSCO"/>
    <s v="2014"/>
    <s v="oct"/>
    <n v="1150952"/>
    <n v="0"/>
    <n v="0"/>
    <n v="79332590"/>
    <s v="JUAN HERNANDO LIZARAZO JARA"/>
    <x v="1"/>
  </r>
  <r>
    <n v="1308"/>
    <n v="103709"/>
    <n v="5111900199"/>
    <s v="1100053"/>
    <s v="CARPA TIPO KIOSCO"/>
    <s v="2014"/>
    <s v="oct"/>
    <n v="1150952"/>
    <n v="0"/>
    <s v="078/2018"/>
    <n v="79332590"/>
    <s v="JUAN HERNANDO LIZARAZO JARA"/>
    <x v="1"/>
  </r>
  <r>
    <n v="1309"/>
    <n v="103710"/>
    <n v="5111900199"/>
    <n v="1100054"/>
    <s v="CARPA TIPO KIOSCO"/>
    <s v="2014"/>
    <s v="oct"/>
    <n v="1150952"/>
    <n v="0"/>
    <n v="0"/>
    <n v="79332590"/>
    <s v="JUAN HERNANDO LIZARAZO JARA"/>
    <x v="1"/>
  </r>
  <r>
    <n v="1310"/>
    <n v="103711"/>
    <n v="5111900199"/>
    <s v="1100055"/>
    <s v="CARPA TIPO KIOSCO"/>
    <s v="2014"/>
    <s v="oct"/>
    <n v="1150952"/>
    <n v="0"/>
    <n v="0"/>
    <n v="79332590"/>
    <s v="JUAN HERNANDO LIZARAZO JARA"/>
    <x v="1"/>
  </r>
  <r>
    <n v="1311"/>
    <n v="100032"/>
    <n v="5111900199"/>
    <s v="00033"/>
    <s v="MOTOROLA MOTO G"/>
    <s v="2014"/>
    <s v="sep"/>
    <n v="249999.72"/>
    <n v="0"/>
    <s v="141/2018-016/2019-338/2019"/>
    <n v="19412389"/>
    <s v="JOSE NORBERTO GUTIERREZ MOJICA"/>
    <x v="1"/>
  </r>
  <r>
    <n v="1312"/>
    <n v="103815"/>
    <n v="5111900199"/>
    <s v="1400040"/>
    <s v="ESCALERA DE 5 PELDANOS TIPO TIJERA"/>
    <s v="2015"/>
    <s v="abr"/>
    <n v="103500"/>
    <n v="0"/>
    <s v="268/2018"/>
    <n v="79496429"/>
    <s v="HARY GUILLEROMO MONROY MARTINEZ"/>
    <x v="0"/>
  </r>
  <r>
    <n v="1313"/>
    <n v="103816"/>
    <n v="5111900199"/>
    <s v="1400041"/>
    <s v="BASCULA DE 300 KG X 100G"/>
    <s v="2015"/>
    <s v="abr"/>
    <n v="300000"/>
    <n v="0"/>
    <s v="268/2018"/>
    <n v="79496429"/>
    <s v="HARY GUILLEROMO MONROY MARTINEZ"/>
    <x v="0"/>
  </r>
  <r>
    <n v="1314"/>
    <n v="103817"/>
    <n v="5111900199"/>
    <s v="1400042"/>
    <s v="BOMBA DE MANO ROTATIVA"/>
    <s v="2015"/>
    <s v="abr"/>
    <n v="111708"/>
    <n v="0"/>
    <s v="268/2018"/>
    <n v="79496429"/>
    <s v="HARY GUILLEROMO MONROY MARTINEZ"/>
    <x v="0"/>
  </r>
  <r>
    <n v="1315"/>
    <n v="103821"/>
    <n v="5111900199"/>
    <s v="1400047"/>
    <s v="MOTOSIERRA HUSQVARNA 455 RANCHER"/>
    <s v="2015"/>
    <s v="abr"/>
    <n v="1570905"/>
    <n v="0"/>
    <s v="115/2018"/>
    <n v="79332590"/>
    <s v="JUAN HERNANDO LIZARAZO JARA"/>
    <x v="1"/>
  </r>
  <r>
    <n v="1316"/>
    <n v="103822"/>
    <n v="5111900199"/>
    <s v="1400048"/>
    <s v="MOTOSIERRA HUSQVARNA 455 RANCHER"/>
    <s v="2015"/>
    <s v="abr"/>
    <n v="1570905"/>
    <n v="0"/>
    <s v="246/2018"/>
    <n v="80353540"/>
    <s v="EDILBERTO FORERO CASTAÑEDA"/>
    <x v="0"/>
  </r>
  <r>
    <n v="1317"/>
    <n v="103826"/>
    <n v="5111900199"/>
    <s v="1400051"/>
    <s v="GUADA¥ADORA HUSQVARNA 143R-II"/>
    <s v="2015"/>
    <s v="abr"/>
    <n v="907497"/>
    <n v="0"/>
    <s v="115/2018"/>
    <n v="79332590"/>
    <s v="JUAN HERNANDO LIZARAZO JARA"/>
    <x v="1"/>
  </r>
  <r>
    <n v="1318"/>
    <n v="103827"/>
    <n v="5111900199"/>
    <s v="1400052"/>
    <s v="GUADA¥ADORA HUSQVARNA 143R-II"/>
    <s v="2015"/>
    <s v="abr"/>
    <n v="907497"/>
    <n v="0"/>
    <s v="115/2018-211/2019"/>
    <n v="1110498739"/>
    <s v="ANDREA MEDINA"/>
    <x v="0"/>
  </r>
  <r>
    <n v="1319"/>
    <n v="103828"/>
    <n v="5111900199"/>
    <s v="1400053"/>
    <s v="GUADA¥ADORA HUSQVARNA 143R-II"/>
    <s v="2015"/>
    <s v="abr"/>
    <n v="907497"/>
    <n v="0"/>
    <s v="115/2018"/>
    <n v="79332590"/>
    <s v="JUAN HERNANDO LIZARAZO JARA"/>
    <x v="1"/>
  </r>
  <r>
    <n v="1320"/>
    <n v="103668"/>
    <n v="5111900199"/>
    <s v="1000077"/>
    <s v="KIT TRABAJO EN ALTURAS"/>
    <s v="2015"/>
    <s v="ago"/>
    <n v="2434700"/>
    <n v="0"/>
    <s v="152/2019"/>
    <n v="79332590"/>
    <s v="JUAN HERNANDO LIZARAZO JARA"/>
    <x v="1"/>
  </r>
  <r>
    <n v="1321"/>
    <n v="103718"/>
    <n v="5111900199"/>
    <s v="1100062"/>
    <s v="KIT TRABAJO EN ALTURAS (MITIGACION)"/>
    <s v="2015"/>
    <s v="ago"/>
    <n v="2434700"/>
    <n v="0"/>
    <s v="266/2018"/>
    <n v="80217720"/>
    <s v="FREDY ELIECER VELASQUEZ AMORTEGUI"/>
    <x v="0"/>
  </r>
  <r>
    <n v="1322"/>
    <n v="103719"/>
    <n v="5111900199"/>
    <s v="1100063"/>
    <s v="KIT TRABAJOS EN ALTURAS (MITIGACION)"/>
    <s v="2015"/>
    <s v="ago"/>
    <n v="2434700"/>
    <n v="0"/>
    <s v="266/2018"/>
    <n v="80217720"/>
    <s v="FREDY ELIECER VELASQUEZ AMORTEGUI"/>
    <x v="0"/>
  </r>
  <r>
    <n v="1323"/>
    <n v="103721"/>
    <n v="5111900199"/>
    <n v="1100065"/>
    <s v="KIT TRABAJO EN ALTURAS (MITIGACION"/>
    <s v="2015"/>
    <s v="ago"/>
    <n v="2434700"/>
    <n v="0"/>
    <s v="238/2018"/>
    <n v="79235189"/>
    <s v="JOAQUIN JEREZ CASAS"/>
    <x v="0"/>
  </r>
  <r>
    <n v="1324"/>
    <n v="103723"/>
    <n v="5111900199"/>
    <s v="1100067"/>
    <s v="KIT TRABAJO EN ALTURAS (MITIGACION"/>
    <s v="2015"/>
    <s v="ago"/>
    <n v="2434700"/>
    <n v="0"/>
    <s v="238/2018"/>
    <n v="79235189"/>
    <s v="JOAQUIN JEREZ CASAS"/>
    <x v="0"/>
  </r>
  <r>
    <n v="1325"/>
    <n v="103724"/>
    <n v="5111900199"/>
    <s v="1100068"/>
    <s v="KIT TRABAJO EN ALTURAS"/>
    <s v="2015"/>
    <s v="ago"/>
    <n v="2434700"/>
    <n v="0"/>
    <s v="153/2019"/>
    <n v="79332590"/>
    <s v="JUAN HERNANDO LIZARAZO JARA"/>
    <x v="1"/>
  </r>
  <r>
    <n v="1326"/>
    <n v="103725"/>
    <n v="5111900199"/>
    <s v="1100069"/>
    <s v="KIT TRABAJO EN ALTURAS"/>
    <s v="2015"/>
    <s v="ago"/>
    <n v="2434700"/>
    <n v="0"/>
    <s v="155/2019-187/2019"/>
    <n v="79332590"/>
    <s v="JUAN HERNANDO LIZARAZO JARA"/>
    <x v="1"/>
  </r>
  <r>
    <n v="1327"/>
    <n v="103726"/>
    <n v="5111900199"/>
    <s v="1100070"/>
    <s v="KIT TRABAJO EN ALTURAS"/>
    <s v="2015"/>
    <s v="ago"/>
    <n v="2434700"/>
    <n v="0"/>
    <s v="156/2019"/>
    <n v="79467907"/>
    <s v="WILLIAM GONZALEZ"/>
    <x v="0"/>
  </r>
  <r>
    <n v="1328"/>
    <n v="103732"/>
    <n v="5111900199"/>
    <n v="1100076"/>
    <s v="KIT TRABAJO EN ALTURAS"/>
    <s v="2015"/>
    <s v="ago"/>
    <n v="2434700"/>
    <n v="0"/>
    <n v="0"/>
    <n v="79332590"/>
    <s v="JUAN HERNANDO LIZARAZO JARA"/>
    <x v="1"/>
  </r>
  <r>
    <n v="1329"/>
    <n v="103733"/>
    <n v="5111900199"/>
    <n v="1100078"/>
    <s v="KIT TRABAJO EN ALTURAS"/>
    <s v="2015"/>
    <s v="ago"/>
    <n v="2434700"/>
    <n v="0"/>
    <n v="0"/>
    <n v="79332590"/>
    <s v="JUAN HERNANDO LIZARAZO JARA"/>
    <x v="1"/>
  </r>
  <r>
    <n v="1330"/>
    <n v="103734"/>
    <n v="5111900199"/>
    <n v="1100079"/>
    <s v="KIT TRABAJO EN ALTURAS"/>
    <s v="2015"/>
    <s v="ago"/>
    <n v="2434700"/>
    <n v="0"/>
    <n v="0"/>
    <n v="79332590"/>
    <s v="JUAN HERNANDO LIZARAZO JARA"/>
    <x v="1"/>
  </r>
  <r>
    <n v="1331"/>
    <n v="103735"/>
    <n v="5111900199"/>
    <s v="1100080"/>
    <s v="KIT TRABAJO EN ALTURAS"/>
    <s v="2015"/>
    <s v="ago"/>
    <n v="2434700"/>
    <n v="0"/>
    <n v="0"/>
    <n v="79332590"/>
    <s v="JUAN HERNANDO LIZARAZO JARA"/>
    <x v="1"/>
  </r>
  <r>
    <n v="1332"/>
    <n v="103736"/>
    <n v="5111900199"/>
    <s v="1100081"/>
    <s v="KIT TRABAJO EN ALTURAS"/>
    <s v="2015"/>
    <s v="ago"/>
    <n v="2434700"/>
    <n v="0"/>
    <n v="0"/>
    <n v="79332590"/>
    <s v="JUAN HERNANDO LIZARAZO JARA"/>
    <x v="1"/>
  </r>
  <r>
    <n v="1333"/>
    <n v="103737"/>
    <n v="5111900199"/>
    <s v="1100082"/>
    <s v="KIT TRABAJO EN ALTURAS"/>
    <s v="2015"/>
    <s v="ago"/>
    <n v="2434700"/>
    <n v="0"/>
    <n v="0"/>
    <n v="79332590"/>
    <s v="JUAN HERNANDO LIZARAZO JARA"/>
    <x v="1"/>
  </r>
  <r>
    <n v="1334"/>
    <n v="103757"/>
    <n v="5111900199"/>
    <s v="1200039"/>
    <s v="DISPENSADOR DE AGUA ABBA 2.5 LTS DA1032B"/>
    <s v="2015"/>
    <s v="ago"/>
    <n v="515100"/>
    <n v="0"/>
    <s v="260/2018"/>
    <n v="52703963"/>
    <s v="DIANA PAOLA MUÑOZ GARCIA"/>
    <x v="0"/>
  </r>
  <r>
    <n v="1335"/>
    <n v="103951"/>
    <n v="5111900199"/>
    <s v="1400176"/>
    <s v="PULIDORA 65W 22-180"/>
    <s v="2015"/>
    <s v="ago"/>
    <n v="760000"/>
    <n v="0"/>
    <s v="115/2018-153/2018-243/2019"/>
    <n v="7164647"/>
    <s v="MANUEL ALFONSO AVILA QUINTANA"/>
    <x v="0"/>
  </r>
  <r>
    <n v="1336"/>
    <n v="104002"/>
    <n v="5111900199"/>
    <s v="1400225"/>
    <s v="DISPOSITIVO DE CANALIZACION - BARRICADA VIA C"/>
    <s v="2015"/>
    <s v="ago"/>
    <n v="435723.33"/>
    <n v="0"/>
    <s v="260/2018"/>
    <n v="52703963"/>
    <s v="DIANA PAOLA MUÑOZ GARCIA"/>
    <x v="0"/>
  </r>
  <r>
    <n v="1337"/>
    <n v="104003"/>
    <n v="5111900199"/>
    <s v="1400226"/>
    <s v="DISPOSITIVO DE CANALIZACION - BARRICADA VIA C"/>
    <s v="2015"/>
    <s v="ago"/>
    <n v="435723.33"/>
    <n v="0"/>
    <s v="247/2018"/>
    <n v="79333089"/>
    <s v="SANTIAGO GUERRERO RODRIGUEZ"/>
    <x v="0"/>
  </r>
  <r>
    <n v="1338"/>
    <n v="104022"/>
    <n v="5111900199"/>
    <s v="1400247"/>
    <s v="TALADRO PERCUTOR 65B 20-2"/>
    <s v="2015"/>
    <s v="ago"/>
    <n v="690000"/>
    <n v="0"/>
    <s v="115/2018-047/2019-105/2019"/>
    <n v="79332590"/>
    <s v="JUAN HERNANDO LIZARAZO JARA"/>
    <x v="1"/>
  </r>
  <r>
    <n v="1339"/>
    <n v="104023"/>
    <n v="5111900199"/>
    <s v="1400248"/>
    <s v="TALADRO PERCUTOR 65B 20-2"/>
    <s v="2015"/>
    <s v="ago"/>
    <n v="690000"/>
    <n v="0"/>
    <s v="115/2018"/>
    <n v="79332590"/>
    <s v="JUAN HERNANDO LIZARAZO JARA"/>
    <x v="1"/>
  </r>
  <r>
    <n v="1340"/>
    <n v="104059"/>
    <n v="5111900199"/>
    <s v="1400253"/>
    <s v="TALADRO PERCUTOR 65B 13RE"/>
    <s v="2015"/>
    <s v="ago"/>
    <n v="245000"/>
    <n v="0"/>
    <s v="115/2018-140/2019-144/2019"/>
    <n v="79332590"/>
    <s v="JUAN HERNANDO LIZARAZO JARA"/>
    <x v="1"/>
  </r>
  <r>
    <n v="1341"/>
    <n v="104029"/>
    <n v="5111900199"/>
    <s v="1400254"/>
    <s v="TALADRO PERCUTOR 65B 16RE"/>
    <s v="2015"/>
    <s v="ago"/>
    <n v="380000"/>
    <n v="0"/>
    <s v="115/2018"/>
    <n v="79332590"/>
    <s v="JUAN HERNANDO LIZARAZO JARA"/>
    <x v="1"/>
  </r>
  <r>
    <n v="1342"/>
    <n v="104030"/>
    <n v="5111900199"/>
    <s v="1400255"/>
    <s v="TALADRO PERCUTOR 65B 16RE"/>
    <s v="2015"/>
    <s v="ago"/>
    <n v="380000"/>
    <n v="0"/>
    <s v="115/2018"/>
    <n v="79332590"/>
    <s v="JUAN HERNANDO LIZARAZO JARA"/>
    <x v="1"/>
  </r>
  <r>
    <n v="1343"/>
    <n v="104031"/>
    <n v="5111900199"/>
    <s v="1400256"/>
    <s v="TALADRO PERCUTOR 65B 16RE"/>
    <s v="2015"/>
    <s v="ago"/>
    <n v="380000"/>
    <n v="0"/>
    <s v="115/2018"/>
    <n v="79332590"/>
    <s v="JUAN HERNANDO LIZARAZO JARA"/>
    <x v="1"/>
  </r>
  <r>
    <n v="1344"/>
    <n v="104032"/>
    <n v="5111900199"/>
    <s v="1400257"/>
    <s v="TALADRO PERCUTOR 65B 16RE"/>
    <s v="2015"/>
    <s v="ago"/>
    <n v="380000"/>
    <n v="0"/>
    <s v="115/2018"/>
    <n v="79332590"/>
    <s v="JUAN HERNANDO LIZARAZO JARA"/>
    <x v="1"/>
  </r>
  <r>
    <n v="1345"/>
    <n v="104033"/>
    <n v="5111900199"/>
    <s v="1400258"/>
    <s v="TALADRO PERCUTOR 65B 16RE"/>
    <s v="2015"/>
    <s v="ago"/>
    <n v="380000"/>
    <n v="0"/>
    <s v="115/2018"/>
    <n v="79332590"/>
    <s v="JUAN HERNANDO LIZARAZO JARA"/>
    <x v="1"/>
  </r>
  <r>
    <n v="1346"/>
    <n v="104034"/>
    <n v="5111900199"/>
    <s v="1400259"/>
    <s v="ROTOMARTILLO GBH 2-28"/>
    <s v="2015"/>
    <s v="ago"/>
    <n v="1180000"/>
    <n v="0"/>
    <s v="115/2018"/>
    <n v="79332590"/>
    <s v="JUAN HERNANDO LIZARAZO JARA"/>
    <x v="1"/>
  </r>
  <r>
    <n v="1347"/>
    <n v="104035"/>
    <n v="5111900199"/>
    <s v="1400260"/>
    <s v="ROTOMARTILLO GBH 2-28"/>
    <s v="2015"/>
    <s v="ago"/>
    <n v="1180000"/>
    <n v="0"/>
    <s v="115/2018"/>
    <n v="79332590"/>
    <s v="JUAN HERNANDO LIZARAZO JARA"/>
    <x v="1"/>
  </r>
  <r>
    <n v="1348"/>
    <n v="104036"/>
    <n v="5111900199"/>
    <s v="1400261"/>
    <s v="ROTOMARTILLO GBH -2-28"/>
    <s v="2015"/>
    <s v="ago"/>
    <n v="1180000"/>
    <n v="0"/>
    <s v="115/2018"/>
    <n v="79332590"/>
    <s v="JUAN HERNANDO LIZARAZO JARA"/>
    <x v="1"/>
  </r>
  <r>
    <n v="1349"/>
    <n v="104037"/>
    <n v="5111900199"/>
    <s v="1400262"/>
    <s v="ROTOMARTILLO GBH 2-28"/>
    <s v="2015"/>
    <s v="ago"/>
    <n v="1180000"/>
    <n v="0"/>
    <s v="115/2018"/>
    <n v="79332590"/>
    <s v="JUAN HERNANDO LIZARAZO JARA"/>
    <x v="1"/>
  </r>
  <r>
    <n v="1350"/>
    <n v="104038"/>
    <n v="5111900199"/>
    <s v="1400263"/>
    <s v="ROTOMARTILLO GBH 2-28"/>
    <s v="2015"/>
    <s v="ago"/>
    <n v="1180000"/>
    <n v="0"/>
    <s v="115/2018"/>
    <n v="79332590"/>
    <s v="JUAN HERNANDO LIZARAZO JARA"/>
    <x v="1"/>
  </r>
  <r>
    <n v="1351"/>
    <n v="104039"/>
    <n v="5111900199"/>
    <s v="1400264"/>
    <s v="PULIDORA 65W 22180"/>
    <s v="2015"/>
    <s v="ago"/>
    <n v="760000"/>
    <n v="0"/>
    <s v="104/2018"/>
    <n v="79496429"/>
    <s v="HARY GUILLEROMO MONROY MARTINEZ"/>
    <x v="0"/>
  </r>
  <r>
    <n v="1352"/>
    <n v="104040"/>
    <n v="5111900199"/>
    <s v="1400265"/>
    <s v="PULIDORA 65W 22180"/>
    <s v="2015"/>
    <s v="ago"/>
    <n v="760000"/>
    <n v="0"/>
    <s v="269/2018-039/2019"/>
    <n v="79332590"/>
    <s v="JUAN HERNANDO LIZARAZO JARA"/>
    <x v="1"/>
  </r>
  <r>
    <n v="1353"/>
    <n v="104041"/>
    <n v="5111900199"/>
    <s v="1400266"/>
    <s v="PULIDORA 65W 22180"/>
    <s v="2015"/>
    <s v="ago"/>
    <n v="760000"/>
    <n v="0"/>
    <s v="269/2018-280/2018-114/2019"/>
    <n v="19440007"/>
    <s v="GUSTAVO VELANDIA"/>
    <x v="0"/>
  </r>
  <r>
    <n v="1354"/>
    <n v="104042"/>
    <n v="5111900199"/>
    <s v="1400267"/>
    <s v="PULIDORA 65W 22180"/>
    <s v="2015"/>
    <s v="ago"/>
    <n v="760000"/>
    <n v="0"/>
    <s v="115/2018-153/2018-114/2019-241/2019-243/2019"/>
    <n v="7164647"/>
    <s v="MANUEL ALFONSO AVILA QUINTANA"/>
    <x v="0"/>
  </r>
  <r>
    <n v="1355"/>
    <n v="104046"/>
    <n v="5111900199"/>
    <s v="1400271"/>
    <s v="PULIDORA 65W 24180"/>
    <s v="2015"/>
    <s v="ago"/>
    <n v="850000"/>
    <n v="0"/>
    <s v="083/2018-115/2018-073/2019-250/2019"/>
    <n v="7164647"/>
    <s v="MANUEL ALFONSO AVILA QUINTANA"/>
    <x v="0"/>
  </r>
  <r>
    <n v="1356"/>
    <n v="104048"/>
    <n v="5111900199"/>
    <s v="1400273"/>
    <s v="PULIDORA 65W 26180"/>
    <s v="2015"/>
    <s v="ago"/>
    <n v="980000"/>
    <n v="0"/>
    <s v="236/2018"/>
    <n v="3077519"/>
    <s v="JORGE ENRIQUE MARROQUIN BANOY"/>
    <x v="0"/>
  </r>
  <r>
    <n v="1357"/>
    <n v="104051"/>
    <n v="5111900199"/>
    <s v="1400274"/>
    <s v="PULIDORA 65W 26180"/>
    <s v="2015"/>
    <s v="ago"/>
    <n v="980000"/>
    <n v="0"/>
    <s v="149/2019"/>
    <n v="79496429"/>
    <s v="HARRY MONROY"/>
    <x v="0"/>
  </r>
  <r>
    <n v="1358"/>
    <n v="104052"/>
    <n v="5111900199"/>
    <s v="1400275"/>
    <s v="PULIDORA 65W 26180"/>
    <s v="2015"/>
    <s v="ago"/>
    <n v="980000"/>
    <n v="0"/>
    <s v="236/2018"/>
    <n v="3077519"/>
    <s v="JORGE ENRIQUE MARROQUIN BANOY"/>
    <x v="0"/>
  </r>
  <r>
    <n v="1359"/>
    <n v="104089"/>
    <n v="5111900199"/>
    <s v="1400276"/>
    <s v="PULIDORA 65W 26180"/>
    <s v="2015"/>
    <s v="ago"/>
    <n v="980000"/>
    <n v="0"/>
    <s v="236/2018"/>
    <n v="3077519"/>
    <s v="JORGE ENRIQUE MARROQUIN BANOY"/>
    <x v="0"/>
  </r>
  <r>
    <n v="1360"/>
    <n v="104049"/>
    <n v="5111900199"/>
    <s v="1400277"/>
    <s v="PULIDORA 65W 26180"/>
    <s v="2015"/>
    <s v="ago"/>
    <n v="980000"/>
    <n v="0"/>
    <s v="236/2018"/>
    <n v="3077519"/>
    <s v="JORGE ENRIQUE MARROQUIN BANOY"/>
    <x v="0"/>
  </r>
  <r>
    <n v="1361"/>
    <n v="104053"/>
    <n v="5111900199"/>
    <s v="1400278"/>
    <s v="TRONZADORA METAL 2200 14"/>
    <s v="2015"/>
    <s v="ago"/>
    <n v="950000"/>
    <n v="0"/>
    <s v="236/2018-148/2019"/>
    <n v="79332590"/>
    <s v="JUAN HERNANDO LIZARAZO JARA"/>
    <x v="1"/>
  </r>
  <r>
    <n v="1362"/>
    <n v="104054"/>
    <n v="5111900199"/>
    <s v="1400279"/>
    <s v="TRONZADORA METAL 2200 14"/>
    <s v="2015"/>
    <s v="ago"/>
    <n v="950000"/>
    <n v="0"/>
    <s v="236/2018"/>
    <n v="3077519"/>
    <s v="JORGE ENRIQUE MARROQUIN BANOY"/>
    <x v="0"/>
  </r>
  <r>
    <n v="1363"/>
    <n v="104055"/>
    <n v="5111900199"/>
    <s v="1400280"/>
    <s v="CARETA DE SOLDADOR"/>
    <s v="2015"/>
    <s v="ago"/>
    <n v="482560"/>
    <n v="0"/>
    <s v="236/2018-150/2019"/>
    <n v="79332590"/>
    <s v="JUAN HERNANDO LIZARAZO JARA"/>
    <x v="1"/>
  </r>
  <r>
    <n v="1364"/>
    <n v="104060"/>
    <n v="5111900199"/>
    <s v="1400285"/>
    <s v="TALADRO PERCUTOR 65B 13RE (C)"/>
    <s v="2015"/>
    <s v="ago"/>
    <n v="245000"/>
    <n v="0"/>
    <s v="115/2018-165/2019"/>
    <n v="79332590"/>
    <s v="JUAN HERNANDO LIZARAZO JARA"/>
    <x v="1"/>
  </r>
  <r>
    <n v="1365"/>
    <n v="104061"/>
    <n v="5111900199"/>
    <s v="1400286"/>
    <s v="TALADRO PERCUTOR 65B 13RE (C)"/>
    <s v="2015"/>
    <s v="ago"/>
    <n v="245000"/>
    <n v="0"/>
    <s v="115/2018-165/2019"/>
    <n v="79332590"/>
    <s v="JUAN HERNANDO LIZARAZO JARA"/>
    <x v="1"/>
  </r>
  <r>
    <n v="1366"/>
    <n v="104062"/>
    <n v="5111900199"/>
    <s v="1400287"/>
    <s v="TALADRO PERCUTOR 65B 13RE (C)"/>
    <s v="2015"/>
    <s v="ago"/>
    <n v="245000"/>
    <n v="0"/>
    <s v="115/2018"/>
    <n v="79332590"/>
    <s v="JUAN HERNANDO LIZARAZO JARA"/>
    <x v="1"/>
  </r>
  <r>
    <n v="1367"/>
    <n v="104064"/>
    <n v="5111900199"/>
    <s v="1400289"/>
    <s v="TALADRO PERCUTOR 65B 16RE (C)"/>
    <s v="2015"/>
    <s v="ago"/>
    <n v="380000"/>
    <n v="0"/>
    <s v="115/2018-040/2019"/>
    <n v="7164647"/>
    <s v="MANUEL ALFONSO AVILA QUINTANA"/>
    <x v="0"/>
  </r>
  <r>
    <n v="1368"/>
    <n v="104065"/>
    <n v="5111900199"/>
    <s v="1400290"/>
    <s v="TALADRO PERCUTOR 65B 16RE (C)"/>
    <s v="2015"/>
    <s v="ago"/>
    <n v="380000"/>
    <n v="0"/>
    <s v="080/2018-115/2018-098/2019-239/2019"/>
    <n v="11439109"/>
    <s v="WILLIAM HUMBERTO SANCHEZ"/>
    <x v="0"/>
  </r>
  <r>
    <n v="1369"/>
    <n v="104066"/>
    <n v="5111900199"/>
    <s v="1400291"/>
    <s v="TALADRO PERCUTOR 65B 16RE (C)"/>
    <s v="2015"/>
    <s v="ago"/>
    <n v="380000"/>
    <n v="0"/>
    <s v="115/2018"/>
    <n v="79332590"/>
    <s v="JUAN HERNANDO LIZARAZO JARA"/>
    <x v="1"/>
  </r>
  <r>
    <n v="1370"/>
    <n v="104067"/>
    <n v="5111900199"/>
    <s v="1400292"/>
    <s v="TALADRO PERCUTOR65B 16RE (C)"/>
    <s v="2015"/>
    <s v="ago"/>
    <n v="380000"/>
    <n v="0"/>
    <s v="115/2018"/>
    <n v="79332590"/>
    <s v="JUAN HERNANDO LIZARAZO JARA"/>
    <x v="1"/>
  </r>
  <r>
    <n v="1371"/>
    <n v="104068"/>
    <n v="5111900199"/>
    <s v="1400293"/>
    <s v="TALADRO PERCUTOR 65B 16RE  (C)"/>
    <s v="2015"/>
    <s v="ago"/>
    <n v="380000"/>
    <n v="0"/>
    <s v="115/2018"/>
    <n v="79332590"/>
    <s v="JUAN HERNANDO LIZARAZO JARA"/>
    <x v="1"/>
  </r>
  <r>
    <n v="1372"/>
    <n v="104069"/>
    <n v="5111900199"/>
    <s v="1400294"/>
    <s v="TALADRO PERCUTOR 65B 20-2 (C)"/>
    <s v="2015"/>
    <s v="ago"/>
    <n v="690000"/>
    <n v="0"/>
    <s v="115/2018-278/2019"/>
    <n v="79326906"/>
    <s v="TEOFILO RUIZ HERNANDEZ"/>
    <x v="0"/>
  </r>
  <r>
    <n v="1373"/>
    <n v="104070"/>
    <n v="5111900199"/>
    <s v="1400295"/>
    <s v="TALADRO PERCUTOR 65B 20-2 (C)"/>
    <s v="2015"/>
    <s v="ago"/>
    <n v="690000"/>
    <n v="0"/>
    <s v="115/2018"/>
    <n v="79332590"/>
    <s v="JUAN HERNANDO LIZARAZO JARA"/>
    <x v="1"/>
  </r>
  <r>
    <n v="1374"/>
    <n v="104071"/>
    <n v="5111900199"/>
    <s v="1400296"/>
    <s v="TALADRO PERCUTOR 65B 20-2"/>
    <s v="2015"/>
    <s v="ago"/>
    <n v="690000"/>
    <n v="0"/>
    <s v="115/2018"/>
    <n v="79332590"/>
    <s v="JUAN HERNANDO LIZARAZO JARA"/>
    <x v="1"/>
  </r>
  <r>
    <n v="1375"/>
    <n v="104072"/>
    <n v="5111900199"/>
    <s v="1400297"/>
    <s v="TALADRO PERCUTOR 65B 20-2  (C)"/>
    <s v="2015"/>
    <s v="ago"/>
    <n v="690000"/>
    <n v="0"/>
    <s v="115/2018"/>
    <n v="79332590"/>
    <s v="JUAN HERNANDO LIZARAZO JARA"/>
    <x v="1"/>
  </r>
  <r>
    <n v="1376"/>
    <n v="104073"/>
    <n v="5111900199"/>
    <s v="1400298"/>
    <s v="TALADRO PERCUTOR 65B 20-2"/>
    <s v="2015"/>
    <s v="ago"/>
    <n v="690000"/>
    <n v="0"/>
    <s v="115/2018"/>
    <n v="79332590"/>
    <s v="JUAN HERNANDO LIZARAZO JARA"/>
    <x v="1"/>
  </r>
  <r>
    <n v="1377"/>
    <n v="104075"/>
    <n v="5111900199"/>
    <s v="1400300"/>
    <s v="ROTOMARTILLO GBH 2-28 (C)"/>
    <s v="2015"/>
    <s v="ago"/>
    <n v="1180000"/>
    <n v="0"/>
    <s v="115/2018-215/2019"/>
    <n v="79976872"/>
    <s v="JHON PAUL BERNAL"/>
    <x v="0"/>
  </r>
  <r>
    <n v="1378"/>
    <n v="104076"/>
    <n v="5111900199"/>
    <s v="1400301"/>
    <s v="ROTOMARTILLO GBH 2-28 (C)"/>
    <s v="2015"/>
    <s v="ago"/>
    <n v="1180000"/>
    <n v="0"/>
    <s v="115/2018-114/2019-242/2019"/>
    <n v="1049626872"/>
    <s v="SAMUEL SANCHEZ"/>
    <x v="0"/>
  </r>
  <r>
    <n v="1379"/>
    <n v="104077"/>
    <n v="5111900199"/>
    <s v="1400302"/>
    <s v="ROTOMARTILLO GBH 2-28 (C)"/>
    <s v="2015"/>
    <s v="ago"/>
    <n v="1180000"/>
    <n v="0"/>
    <s v="115/2018"/>
    <n v="79332590"/>
    <s v="JUAN HERNANDO LIZARAZO JARA"/>
    <x v="1"/>
  </r>
  <r>
    <n v="1380"/>
    <n v="104079"/>
    <n v="5111900199"/>
    <s v="1400304"/>
    <s v="PULIDORA 65W 22180 (C)"/>
    <s v="2015"/>
    <s v="ago"/>
    <n v="760000"/>
    <n v="0"/>
    <s v="115/2018-221/2019"/>
    <n v="79467797"/>
    <s v="WILLIAM FERNANDO GONZALEZ"/>
    <x v="0"/>
  </r>
  <r>
    <n v="1381"/>
    <n v="104080"/>
    <n v="5111900199"/>
    <s v="1400305"/>
    <s v="PULIDORA 65W 22180 (C)"/>
    <s v="2015"/>
    <s v="ago"/>
    <n v="760000"/>
    <n v="0"/>
    <s v="080/2018-079/2019"/>
    <n v="79467907"/>
    <s v="WILLIAM FERNANDO GONZALEZ"/>
    <x v="0"/>
  </r>
  <r>
    <n v="1382"/>
    <n v="104081"/>
    <n v="5111900199"/>
    <s v="1400307"/>
    <s v="PULIDORA 65W 22180 (C)"/>
    <s v="2015"/>
    <s v="ago"/>
    <n v="760000"/>
    <n v="0"/>
    <s v="115/2018"/>
    <n v="79332590"/>
    <s v="JUAN HERNANDO LIZARAZO JARA"/>
    <x v="1"/>
  </r>
  <r>
    <n v="1383"/>
    <n v="104084"/>
    <n v="5111900199"/>
    <s v="1400309"/>
    <s v="PULIDORA 65W 24180 (C)"/>
    <s v="2015"/>
    <s v="ago"/>
    <n v="850000"/>
    <n v="0"/>
    <s v="126/2018"/>
    <n v="7164647"/>
    <s v="MANUEL ALFONSO AVILA QUINTANA"/>
    <x v="0"/>
  </r>
  <r>
    <n v="1384"/>
    <n v="104086"/>
    <n v="5111900199"/>
    <s v="1400310"/>
    <s v="PULIDORA 65W 24180 (C)"/>
    <s v="2015"/>
    <s v="ago"/>
    <n v="850000"/>
    <n v="0"/>
    <s v="126/2018"/>
    <n v="7164647"/>
    <s v="MANUEL ALFONSO AVILA QUINTANA"/>
    <x v="0"/>
  </r>
  <r>
    <n v="1385"/>
    <n v="104050"/>
    <n v="5111900199"/>
    <s v="1400314"/>
    <s v="PULIDORA 65W 26180"/>
    <s v="2015"/>
    <s v="ago"/>
    <n v="980000"/>
    <n v="0"/>
    <s v="236/2018"/>
    <n v="3077519"/>
    <s v="JORGE ENRIQUE MARROQUIN BANOY"/>
    <x v="0"/>
  </r>
  <r>
    <n v="1386"/>
    <n v="104092"/>
    <n v="5111900199"/>
    <s v="1400315"/>
    <s v="PULIDORA 65W 26180 (C)"/>
    <s v="2015"/>
    <s v="ago"/>
    <n v="980000"/>
    <n v="0"/>
    <s v="126/2018"/>
    <n v="7164647"/>
    <s v="MANUEL ALFONSO AVILA QUINTANA"/>
    <x v="0"/>
  </r>
  <r>
    <n v="1387"/>
    <n v="104090"/>
    <n v="5111900199"/>
    <s v="1400317"/>
    <s v="PULIDORA 65W 26180 (C)"/>
    <s v="2015"/>
    <s v="ago"/>
    <n v="980000"/>
    <n v="0"/>
    <s v="126/2018-274/2019"/>
    <n v="79332590"/>
    <s v="JUAN HERNANDO LIZARAZO JARA"/>
    <x v="1"/>
  </r>
  <r>
    <n v="1388"/>
    <n v="104091"/>
    <n v="5111900199"/>
    <s v="1400318"/>
    <s v="PULIDORA 65W 26180 (C)"/>
    <s v="2015"/>
    <s v="ago"/>
    <n v="980000"/>
    <n v="0"/>
    <s v="126/2018-114/2018"/>
    <n v="10119775"/>
    <s v="LUIS EDUARDO MARIN"/>
    <x v="0"/>
  </r>
  <r>
    <n v="1389"/>
    <n v="103580"/>
    <n v="5111900199"/>
    <s v="800045"/>
    <s v="MOTOBOMBA BARNES 1515HH-33 / SERIAL 151021215"/>
    <s v="2015"/>
    <s v="dic"/>
    <n v="1182086"/>
    <n v="0"/>
    <s v="260/2018-332/2019"/>
    <n v="79332590"/>
    <s v="JUAN HERNANDO LIZARAZO JARA"/>
    <x v="1"/>
  </r>
  <r>
    <n v="1390"/>
    <n v="104223"/>
    <n v="5111900199"/>
    <s v="1801165"/>
    <s v="PUNTO ECOLOGICO 3 CANECAS"/>
    <s v="2015"/>
    <s v="dic"/>
    <n v="170520"/>
    <n v="0"/>
    <s v="256/2018-346/2019"/>
    <n v="1077862206"/>
    <s v="LIZETH POLANIA RODRIGUEZ"/>
    <x v="0"/>
  </r>
  <r>
    <n v="1391"/>
    <n v="104224"/>
    <n v="5111900199"/>
    <s v="1801166"/>
    <s v="PUNTO ECOLOGICO 3 CANECAS"/>
    <s v="2015"/>
    <s v="dic"/>
    <n v="170520"/>
    <n v="0"/>
    <s v="256/2018-346/2019"/>
    <n v="1077862206"/>
    <s v="LIZETH POLANIA RODRIGUEZ"/>
    <x v="0"/>
  </r>
  <r>
    <n v="1392"/>
    <n v="104225"/>
    <n v="5111900199"/>
    <s v="1801167"/>
    <s v="PUNTO ECOLOGICO 3 CANECAS"/>
    <s v="2015"/>
    <s v="dic"/>
    <n v="170520"/>
    <n v="0"/>
    <s v="256/2018-346/2019"/>
    <n v="1077862206"/>
    <s v="LIZETH POLANIA RODRIGUEZ"/>
    <x v="0"/>
  </r>
  <r>
    <n v="1393"/>
    <n v="104226"/>
    <n v="5111900199"/>
    <s v="1801168"/>
    <s v="PUNTO ECOLOGICO 3 CANECAS"/>
    <s v="2015"/>
    <s v="dic"/>
    <n v="170520"/>
    <n v="0"/>
    <s v="256/2018-346/2019"/>
    <n v="1077862206"/>
    <s v="LIZETH POLANIA RODRIGUEZ"/>
    <x v="0"/>
  </r>
  <r>
    <n v="1394"/>
    <n v="104227"/>
    <n v="5111900199"/>
    <s v="1801169"/>
    <s v="PUNTO ECOLOGICO 3 CANECAS"/>
    <s v="2015"/>
    <s v="dic"/>
    <n v="170520"/>
    <n v="0"/>
    <s v="256/2018-346/2019"/>
    <n v="1077862206"/>
    <s v="LIZETH POLANIA RODRIGUEZ"/>
    <x v="0"/>
  </r>
  <r>
    <n v="1395"/>
    <n v="104228"/>
    <n v="5111900199"/>
    <s v="1801170"/>
    <s v="PUNTO ECOLOGICO 3 CANECAS"/>
    <s v="2015"/>
    <s v="dic"/>
    <n v="170520"/>
    <n v="0"/>
    <s v="256/2018-346/2019"/>
    <n v="1077862206"/>
    <s v="LIZETH POLANIA RODRIGUEZ"/>
    <x v="0"/>
  </r>
  <r>
    <n v="1396"/>
    <n v="104229"/>
    <n v="5111900199"/>
    <s v="1801171"/>
    <s v="PUNTO ECOLOGICO 3 CANECAS"/>
    <s v="2015"/>
    <s v="dic"/>
    <n v="170520"/>
    <n v="0"/>
    <s v="256/2018-346/2019"/>
    <n v="1077862206"/>
    <s v="LIZETH POLANIA RODRIGUEZ"/>
    <x v="0"/>
  </r>
  <r>
    <n v="1397"/>
    <n v="104230"/>
    <n v="5111900199"/>
    <s v="1801172"/>
    <s v="PUNTO ECOLOGICO 3 CANECAS"/>
    <s v="2015"/>
    <s v="dic"/>
    <n v="170520"/>
    <n v="0"/>
    <s v="256/2018-346/2019"/>
    <n v="1077862206"/>
    <s v="LIZETH POLANIA RODRIGUEZ"/>
    <x v="0"/>
  </r>
  <r>
    <n v="1398"/>
    <n v="104231"/>
    <n v="5111900199"/>
    <s v="1801173"/>
    <s v="PUNTO ECOLOGICO 3 CANECAS"/>
    <s v="2015"/>
    <s v="dic"/>
    <n v="170520"/>
    <n v="0"/>
    <s v="256/2018-346/2019"/>
    <n v="1077862206"/>
    <s v="LIZETH POLANIA RODRIGUEZ"/>
    <x v="0"/>
  </r>
  <r>
    <n v="1399"/>
    <n v="104232"/>
    <n v="5111900199"/>
    <s v="1801174"/>
    <s v="PUNTO ECOLOGICO 3 CANECAS"/>
    <s v="2015"/>
    <s v="dic"/>
    <n v="170520"/>
    <n v="0"/>
    <s v="256/2018-346/2019"/>
    <n v="1077862206"/>
    <s v="LIZETH POLANIA RODRIGUEZ"/>
    <x v="0"/>
  </r>
  <r>
    <n v="1400"/>
    <n v="104233"/>
    <n v="5111900199"/>
    <s v="1801175"/>
    <s v="PUNTO ECOLOGICO 3 CANECAS"/>
    <s v="2015"/>
    <s v="dic"/>
    <n v="170520"/>
    <n v="0"/>
    <s v="256/2018-346/2019"/>
    <n v="1077862206"/>
    <s v="LIZETH POLANIA RODRIGUEZ"/>
    <x v="0"/>
  </r>
  <r>
    <n v="1401"/>
    <n v="104234"/>
    <n v="5111900199"/>
    <s v="1801176"/>
    <s v="PUNTO ECOLOGICO 3 CANECAS"/>
    <s v="2015"/>
    <s v="dic"/>
    <n v="170520"/>
    <n v="0"/>
    <s v="256/2018-346/2019"/>
    <n v="1077862206"/>
    <s v="LIZETH POLANIA RODRIGUEZ"/>
    <x v="0"/>
  </r>
  <r>
    <n v="1402"/>
    <n v="104235"/>
    <n v="5111900199"/>
    <s v="1801177"/>
    <s v="PUNTO ECOLOGICO 3 CANECAS"/>
    <s v="2015"/>
    <s v="dic"/>
    <n v="170520"/>
    <n v="0"/>
    <s v="256/2018-346/2019"/>
    <n v="1077862206"/>
    <s v="LIZETH POLANIA RODRIGUEZ"/>
    <x v="0"/>
  </r>
  <r>
    <n v="1403"/>
    <n v="104237"/>
    <n v="5111900199"/>
    <s v="1801179"/>
    <s v="PUNTO ECOLOGICO 3 CANECAS"/>
    <s v="2015"/>
    <s v="dic"/>
    <n v="170520"/>
    <n v="0"/>
    <s v="256/2018-346/2019"/>
    <n v="1077862206"/>
    <s v="LIZETH POLANIA RODRIGUEZ"/>
    <x v="0"/>
  </r>
  <r>
    <n v="1404"/>
    <n v="104238"/>
    <n v="5111900199"/>
    <s v="1801180"/>
    <s v="PUNTO ECOLOGICO 3 CANECAS"/>
    <s v="2015"/>
    <s v="dic"/>
    <n v="170520"/>
    <n v="0"/>
    <s v="256/2018-346/2019"/>
    <n v="1077862206"/>
    <s v="LIZETH POLANIA RODRIGUEZ"/>
    <x v="0"/>
  </r>
  <r>
    <n v="1405"/>
    <n v="104239"/>
    <n v="5111900199"/>
    <s v="1801181"/>
    <s v="PUNTO ECOLOGICO 3 CANECAS"/>
    <s v="2015"/>
    <s v="dic"/>
    <n v="170520"/>
    <n v="0"/>
    <s v="256/2018-346/2019"/>
    <n v="1077862206"/>
    <s v="LIZETH POLANIA RODRIGUEZ"/>
    <x v="0"/>
  </r>
  <r>
    <n v="1406"/>
    <n v="104240"/>
    <n v="5111900199"/>
    <s v="1801182"/>
    <s v="PUNTO ECOLOGICO 3 CANECAS"/>
    <s v="2015"/>
    <s v="dic"/>
    <n v="170520"/>
    <n v="0"/>
    <s v="256/2018-346/2019"/>
    <n v="1077862206"/>
    <s v="LIZETH POLANIA RODRIGUEZ"/>
    <x v="0"/>
  </r>
  <r>
    <n v="1407"/>
    <n v="104241"/>
    <n v="5111900199"/>
    <s v="1801183"/>
    <s v="PUNTO ECOLOGICO 3 CANECAS"/>
    <s v="2015"/>
    <s v="dic"/>
    <n v="170520"/>
    <n v="0"/>
    <s v="256/2018-346/2019"/>
    <n v="1077862206"/>
    <s v="LIZETH POLANIA RODRIGUEZ"/>
    <x v="0"/>
  </r>
  <r>
    <n v="1408"/>
    <n v="104242"/>
    <n v="5111900199"/>
    <s v="1801184"/>
    <s v="PUNTO ECOLOGICO 3 CANECAS"/>
    <s v="2015"/>
    <s v="dic"/>
    <n v="170520"/>
    <n v="0"/>
    <s v="256/2018-346/2019"/>
    <n v="1077862206"/>
    <s v="LIZETH POLANIA RODRIGUEZ"/>
    <x v="0"/>
  </r>
  <r>
    <n v="1409"/>
    <n v="104243"/>
    <n v="5111900199"/>
    <s v="1801185"/>
    <s v="PUNTO ECOLOGICO 3 CANECAS"/>
    <s v="2015"/>
    <s v="dic"/>
    <n v="170520"/>
    <n v="0"/>
    <s v="256/2018-346/2019"/>
    <n v="1077862206"/>
    <s v="LIZETH POLANIA RODRIGUEZ"/>
    <x v="0"/>
  </r>
  <r>
    <n v="1410"/>
    <n v="104244"/>
    <n v="5111900199"/>
    <s v="1801186"/>
    <s v="PUNTO ECOLOGICO 3 CANECAS"/>
    <s v="2015"/>
    <s v="dic"/>
    <n v="170520"/>
    <n v="0"/>
    <s v="256/2018-346/2019"/>
    <n v="1077862206"/>
    <s v="LIZETH POLANIA RODRIGUEZ"/>
    <x v="0"/>
  </r>
  <r>
    <n v="1411"/>
    <n v="103558"/>
    <n v="5111900199"/>
    <s v="750017"/>
    <s v="TELEFONO CELULAR MOTOROLA MOTO G"/>
    <s v="2015"/>
    <s v="ene"/>
    <n v="360000"/>
    <n v="0"/>
    <s v="205/2018"/>
    <n v="51920001"/>
    <s v="EDNA MATILDE VALLEJO"/>
    <x v="0"/>
  </r>
  <r>
    <n v="1412"/>
    <n v="103559"/>
    <n v="5111900199"/>
    <s v="750018"/>
    <s v="TELEFONO CELULAR MOTOROLA MOTO G"/>
    <s v="2015"/>
    <s v="ene"/>
    <n v="360000"/>
    <n v="0"/>
    <s v="154/2018-128/2019"/>
    <n v="79332590"/>
    <s v="JUAN HERNANDO LIZARAZO JARA"/>
    <x v="1"/>
  </r>
  <r>
    <n v="1413"/>
    <n v="103505"/>
    <n v="5111900199"/>
    <s v="700001"/>
    <s v="TELEFONO CELULAR MOTOROLA MOTO G"/>
    <s v="2015"/>
    <s v="feb"/>
    <n v="360000"/>
    <n v="0"/>
    <s v="076/2018"/>
    <n v="52239678"/>
    <s v="YOHANNA ROJAS"/>
    <x v="0"/>
  </r>
  <r>
    <n v="1414"/>
    <n v="103671"/>
    <n v="5111900199"/>
    <s v="1100007"/>
    <s v="CARPA TIPO KIOSKO"/>
    <s v="2015"/>
    <s v="feb"/>
    <n v="1150952"/>
    <n v="0"/>
    <n v="0"/>
    <n v="79332590"/>
    <s v="JUAN HERNANDO LIZARAZO JARA"/>
    <x v="1"/>
  </r>
  <r>
    <n v="1415"/>
    <n v="103672"/>
    <n v="5111900199"/>
    <s v="1100008"/>
    <s v="CARPA TIPO KIOSKO"/>
    <s v="2015"/>
    <s v="feb"/>
    <n v="1150952"/>
    <n v="0"/>
    <n v="0"/>
    <n v="79332590"/>
    <s v="JUAN HERNANDO LIZARAZO JARA"/>
    <x v="1"/>
  </r>
  <r>
    <n v="1416"/>
    <n v="103673"/>
    <n v="5111900199"/>
    <s v="1100009"/>
    <s v="CARPA TIPO KIOSKO"/>
    <s v="2015"/>
    <s v="feb"/>
    <n v="1150952"/>
    <n v="0"/>
    <n v="0"/>
    <n v="79332590"/>
    <s v="JUAN HERNANDO LIZARAZO JARA"/>
    <x v="1"/>
  </r>
  <r>
    <n v="1417"/>
    <n v="103675"/>
    <n v="5111900199"/>
    <s v="1100011"/>
    <s v="CARPA TIPO KIOSKO"/>
    <s v="2015"/>
    <s v="feb"/>
    <n v="1150952"/>
    <n v="0"/>
    <n v="0"/>
    <n v="79332590"/>
    <s v="JUAN HERNANDO LIZARAZO JARA"/>
    <x v="1"/>
  </r>
  <r>
    <n v="1418"/>
    <n v="103676"/>
    <n v="5111900199"/>
    <s v="1100012"/>
    <s v="CARPA TIPO KIOSKO"/>
    <s v="2015"/>
    <s v="feb"/>
    <n v="1150952"/>
    <n v="0"/>
    <n v="0"/>
    <n v="79332590"/>
    <s v="JUAN HERNANDO LIZARAZO JARA"/>
    <x v="1"/>
  </r>
  <r>
    <n v="1419"/>
    <n v="103677"/>
    <n v="5111900199"/>
    <s v="1100013"/>
    <s v="CARPA TIPO KIOSKO"/>
    <s v="2015"/>
    <s v="feb"/>
    <n v="1150952"/>
    <n v="0"/>
    <n v="0"/>
    <n v="79332590"/>
    <s v="JUAN HERNANDO LIZARAZO JARA"/>
    <x v="1"/>
  </r>
  <r>
    <n v="1420"/>
    <n v="103678"/>
    <n v="5111900199"/>
    <s v="1100014"/>
    <s v="CARPA TIPO KIOSKO"/>
    <s v="2015"/>
    <s v="feb"/>
    <n v="1150952"/>
    <n v="0"/>
    <n v="0"/>
    <n v="79332590"/>
    <s v="JUAN HERNANDO LIZARAZO JARA"/>
    <x v="1"/>
  </r>
  <r>
    <n v="1421"/>
    <n v="103679"/>
    <n v="5111900199"/>
    <s v="1100015"/>
    <s v="CARPA TIPO KIOSKO"/>
    <s v="2015"/>
    <s v="feb"/>
    <n v="1150952"/>
    <n v="0"/>
    <n v="0"/>
    <n v="79332590"/>
    <s v="JUAN HERNANDO LIZARAZO JARA"/>
    <x v="1"/>
  </r>
  <r>
    <n v="1422"/>
    <n v="103680"/>
    <n v="5111900199"/>
    <s v="1100016"/>
    <s v="CARPA TIPO KIOSKO"/>
    <s v="2015"/>
    <s v="feb"/>
    <n v="1150952"/>
    <n v="0"/>
    <n v="0"/>
    <n v="79332590"/>
    <s v="JUAN HERNANDO LIZARAZO JARA"/>
    <x v="1"/>
  </r>
  <r>
    <n v="1423"/>
    <n v="103681"/>
    <n v="5111900199"/>
    <s v="1100017"/>
    <s v="CARPA TIPO KIOSKO"/>
    <s v="2015"/>
    <s v="feb"/>
    <n v="1150952"/>
    <n v="0"/>
    <n v="0"/>
    <n v="79332590"/>
    <s v="JUAN HERNANDO LIZARAZO JARA"/>
    <x v="1"/>
  </r>
  <r>
    <n v="1424"/>
    <n v="103682"/>
    <n v="5111900199"/>
    <s v="1100018"/>
    <s v="CARPA TIPO KIOSKO"/>
    <s v="2015"/>
    <s v="feb"/>
    <n v="1150952"/>
    <n v="0"/>
    <n v="0"/>
    <n v="79332590"/>
    <s v="JUAN HERNANDO LIZARAZO JARA"/>
    <x v="1"/>
  </r>
  <r>
    <n v="1425"/>
    <n v="103683"/>
    <n v="5111900199"/>
    <s v="1100019"/>
    <s v="CARPA TIPO KIOSKO"/>
    <s v="2015"/>
    <s v="feb"/>
    <n v="1150952"/>
    <n v="0"/>
    <n v="0"/>
    <n v="79332590"/>
    <s v="JUAN HERNANDO LIZARAZO JARA"/>
    <x v="1"/>
  </r>
  <r>
    <n v="1426"/>
    <n v="103684"/>
    <n v="5111900199"/>
    <s v="1100020"/>
    <s v="CARPA TIPO KIOSKO"/>
    <s v="2015"/>
    <s v="feb"/>
    <n v="1150952"/>
    <n v="0"/>
    <n v="0"/>
    <n v="79332590"/>
    <s v="JUAN HERNANDO LIZARAZO JARA"/>
    <x v="1"/>
  </r>
  <r>
    <n v="1427"/>
    <n v="103685"/>
    <n v="5111900199"/>
    <s v="1100021"/>
    <s v="CARPA TIPO KIOSKO"/>
    <s v="2015"/>
    <s v="feb"/>
    <n v="1150952"/>
    <n v="0"/>
    <n v="0"/>
    <n v="79332590"/>
    <s v="JUAN HERNANDO LIZARAZO JARA"/>
    <x v="1"/>
  </r>
  <r>
    <n v="1428"/>
    <n v="103686"/>
    <n v="5111900199"/>
    <s v="1100022"/>
    <s v="CARPA TIPO KIOSKO"/>
    <s v="2015"/>
    <s v="feb"/>
    <n v="1150952"/>
    <n v="0"/>
    <n v="0"/>
    <n v="79332590"/>
    <s v="JUAN HERNANDO LIZARAZO JARA"/>
    <x v="1"/>
  </r>
  <r>
    <n v="1429"/>
    <n v="103687"/>
    <n v="5111900199"/>
    <s v="1100023"/>
    <s v="CARPA TIPO KIOSKO"/>
    <s v="2015"/>
    <s v="feb"/>
    <n v="1150952"/>
    <n v="0"/>
    <n v="0"/>
    <n v="79332590"/>
    <s v="JUAN HERNANDO LIZARAZO JARA"/>
    <x v="1"/>
  </r>
  <r>
    <n v="1430"/>
    <n v="103688"/>
    <n v="5111900199"/>
    <s v="1100024"/>
    <s v="CARPA TIPO KIOSKO"/>
    <s v="2015"/>
    <s v="feb"/>
    <n v="1150952"/>
    <n v="0"/>
    <n v="0"/>
    <n v="79332590"/>
    <s v="JUAN HERNANDO LIZARAZO JARA"/>
    <x v="1"/>
  </r>
  <r>
    <n v="1431"/>
    <n v="103689"/>
    <n v="5111900199"/>
    <s v="1100025"/>
    <s v="CARPA TIPO KIOSKO"/>
    <s v="2015"/>
    <s v="feb"/>
    <n v="1150952"/>
    <n v="0"/>
    <n v="0"/>
    <n v="79332590"/>
    <s v="JUAN HERNANDO LIZARAZO JARA"/>
    <x v="1"/>
  </r>
  <r>
    <n v="1432"/>
    <n v="103690"/>
    <n v="5111900199"/>
    <s v="1100026"/>
    <s v="CARPA TIPO KIOSKO"/>
    <s v="2015"/>
    <s v="feb"/>
    <n v="1150952"/>
    <n v="0"/>
    <n v="0"/>
    <n v="79332590"/>
    <s v="JUAN HERNANDO LIZARAZO JARA"/>
    <x v="1"/>
  </r>
  <r>
    <n v="1433"/>
    <n v="103691"/>
    <n v="5111900199"/>
    <s v="1100027"/>
    <s v="CARPA TIPO KIOSKO"/>
    <s v="2015"/>
    <s v="feb"/>
    <n v="1150952"/>
    <n v="0"/>
    <n v="0"/>
    <n v="79332590"/>
    <s v="JUAN HERNANDO LIZARAZO JARA"/>
    <x v="1"/>
  </r>
  <r>
    <n v="1434"/>
    <n v="103692"/>
    <n v="5111900199"/>
    <s v="1100028"/>
    <s v="CARPA TIPO KIOSKO"/>
    <s v="2015"/>
    <s v="feb"/>
    <n v="1150952"/>
    <n v="0"/>
    <n v="0"/>
    <n v="79332590"/>
    <s v="JUAN HERNANDO LIZARAZO JARA"/>
    <x v="1"/>
  </r>
  <r>
    <n v="1435"/>
    <n v="103693"/>
    <n v="5111900199"/>
    <s v="1100029"/>
    <s v="CARPA TIPO KIOSKO"/>
    <s v="2015"/>
    <s v="feb"/>
    <n v="1150952"/>
    <n v="0"/>
    <n v="0"/>
    <n v="79332590"/>
    <s v="JUAN HERNANDO LIZARAZO JARA"/>
    <x v="1"/>
  </r>
  <r>
    <n v="1436"/>
    <n v="103694"/>
    <n v="5111900199"/>
    <s v="1100030"/>
    <s v="CARPA TIPO KIOSKO"/>
    <s v="2015"/>
    <s v="feb"/>
    <n v="1150952"/>
    <n v="0"/>
    <n v="0"/>
    <n v="79332590"/>
    <s v="JUAN HERNANDO LIZARAZO JARA"/>
    <x v="1"/>
  </r>
  <r>
    <n v="1437"/>
    <n v="103695"/>
    <n v="5111900199"/>
    <n v="1100031"/>
    <s v="CARPA TIPO KIOSKO"/>
    <s v="2015"/>
    <s v="feb"/>
    <n v="1150952"/>
    <n v="0"/>
    <n v="0"/>
    <n v="79332590"/>
    <s v="JUAN HERNANDO LIZARAZO JARA"/>
    <x v="1"/>
  </r>
  <r>
    <n v="1438"/>
    <n v="103696"/>
    <n v="5111900199"/>
    <s v="1100032"/>
    <s v="CARPA TIPO KIOSKO"/>
    <s v="2015"/>
    <s v="feb"/>
    <n v="1150952"/>
    <n v="0"/>
    <n v="0"/>
    <n v="79332590"/>
    <s v="JUAN HERNANDO LIZARAZO JARA"/>
    <x v="1"/>
  </r>
  <r>
    <n v="1439"/>
    <n v="103697"/>
    <n v="5111900199"/>
    <s v="1100033"/>
    <s v="CARPA TIPO KIOSKO"/>
    <s v="2015"/>
    <s v="feb"/>
    <n v="1150952"/>
    <n v="0"/>
    <n v="0"/>
    <n v="79332590"/>
    <s v="JUAN HERNANDO LIZARAZO JARA"/>
    <x v="1"/>
  </r>
  <r>
    <n v="1440"/>
    <n v="103917"/>
    <n v="5111900199"/>
    <s v="1400141"/>
    <s v="FORMALETA METALICA 190MM X 170MM X 3M 3/16 C"/>
    <s v="2015"/>
    <s v="jul"/>
    <n v="258800"/>
    <n v="0"/>
    <s v="126/2018"/>
    <n v="7164647"/>
    <s v="MANUEL ALFONSO AVILA QUINTANA"/>
    <x v="0"/>
  </r>
  <r>
    <n v="1441"/>
    <n v="103918"/>
    <n v="5111900199"/>
    <s v="1400142"/>
    <s v="FORMALETA METALICA 190MM X 170MM X 3M 3/16 C"/>
    <s v="2015"/>
    <s v="jul"/>
    <n v="258800"/>
    <n v="0"/>
    <s v="126/2018"/>
    <n v="7164647"/>
    <s v="MANUEL ALFONSO AVILA QUINTANA"/>
    <x v="0"/>
  </r>
  <r>
    <n v="1442"/>
    <n v="103919"/>
    <n v="5111900199"/>
    <s v="1400143"/>
    <s v="FORMALETA METALICA 190MM X 170MM X 3M 3/16 C"/>
    <s v="2015"/>
    <s v="jul"/>
    <n v="258800"/>
    <n v="0"/>
    <s v="126/2018"/>
    <n v="7164647"/>
    <s v="MANUEL ALFONSO AVILA QUINTANA"/>
    <x v="0"/>
  </r>
  <r>
    <n v="1443"/>
    <n v="103920"/>
    <n v="5111900199"/>
    <s v="1400144"/>
    <s v="FORMALETA METALICA 190MM X 170MM X 3M 3/16 C"/>
    <s v="2015"/>
    <s v="jul"/>
    <n v="258800"/>
    <n v="0"/>
    <s v="126/2018"/>
    <n v="7164647"/>
    <s v="MANUEL ALFONSO AVILA QUINTANA"/>
    <x v="0"/>
  </r>
  <r>
    <n v="1444"/>
    <n v="103926"/>
    <n v="5111900199"/>
    <s v="1400145"/>
    <s v="FORMALETA METALICA 190MM X 170MM X 3M 3/16 C"/>
    <s v="2015"/>
    <s v="jul"/>
    <n v="258800"/>
    <n v="0"/>
    <s v="126/2018"/>
    <n v="7164647"/>
    <s v="MANUEL ALFONSO AVILA QUINTANA"/>
    <x v="0"/>
  </r>
  <r>
    <n v="1445"/>
    <n v="103921"/>
    <n v="5111900199"/>
    <s v="1400146"/>
    <s v="EQUIPO DE OXICORTE"/>
    <s v="2015"/>
    <s v="jul"/>
    <n v="1319195"/>
    <n v="0"/>
    <s v="115/2018-249/2019-252/2019"/>
    <n v="79811725"/>
    <s v="JORGE PATIÑO"/>
    <x v="0"/>
  </r>
  <r>
    <n v="1446"/>
    <n v="103922"/>
    <n v="5111900199"/>
    <s v="1400147"/>
    <s v="EQUIPO DE OXICORTE"/>
    <s v="2015"/>
    <s v="jul"/>
    <n v="1319195"/>
    <n v="0"/>
    <s v="115/2018-248/2019-252/2019"/>
    <n v="79811725"/>
    <s v="JORGE PATIÑO"/>
    <x v="0"/>
  </r>
  <r>
    <n v="1447"/>
    <n v="103923"/>
    <n v="5111900199"/>
    <s v="1400148"/>
    <s v="EQUIPO DE OXICORTE"/>
    <s v="2015"/>
    <s v="jul"/>
    <n v="1319195"/>
    <n v="0"/>
    <s v="115/2018-252/2019"/>
    <n v="79811725"/>
    <s v="JORGE PATIÑO"/>
    <x v="0"/>
  </r>
  <r>
    <n v="1448"/>
    <n v="103924"/>
    <n v="5111900199"/>
    <s v="1400149"/>
    <s v="EQUIPO DE OXICORTE"/>
    <s v="2015"/>
    <s v="jul"/>
    <n v="1319195"/>
    <n v="0"/>
    <s v="115/2018-236/2019-237/2019-252/2019-253/2019"/>
    <n v="1023017707"/>
    <s v="HOLMAN YESID JIMENEZ CEPEDA"/>
    <x v="0"/>
  </r>
  <r>
    <n v="1449"/>
    <n v="103927"/>
    <n v="5111900199"/>
    <s v="1400151"/>
    <s v="FORMALETA METALICA 190MM X 170MM X 3M 3/16 C"/>
    <s v="2015"/>
    <s v="jul"/>
    <n v="258800"/>
    <n v="0"/>
    <s v="126/2018"/>
    <n v="7164647"/>
    <s v="MANUEL ALFONSO AVILA QUINTANA"/>
    <x v="0"/>
  </r>
  <r>
    <n v="1450"/>
    <n v="103928"/>
    <n v="5111900199"/>
    <s v="1400152"/>
    <s v="FORMALETA METALICA 190MM X 170MM X 3M 3/16 C"/>
    <s v="2015"/>
    <s v="jul"/>
    <n v="258800"/>
    <n v="0"/>
    <s v="126/2018"/>
    <n v="7164647"/>
    <s v="MANUEL ALFONSO AVILA QUINTANA"/>
    <x v="0"/>
  </r>
  <r>
    <n v="1451"/>
    <n v="103929"/>
    <n v="5111900199"/>
    <s v="1400153"/>
    <s v="FORMALETA METALICA 190MM X 170MM X 3M 3/16 C"/>
    <s v="2015"/>
    <s v="jul"/>
    <n v="258800"/>
    <n v="0"/>
    <s v="126/2018"/>
    <n v="7164647"/>
    <s v="MANUEL ALFONSO AVILA QUINTANA"/>
    <x v="0"/>
  </r>
  <r>
    <n v="1452"/>
    <n v="103930"/>
    <n v="5111900199"/>
    <s v="1400154"/>
    <s v="FORMALETA METALICA 190MM X 170MM X 3M 3/16 C"/>
    <s v="2015"/>
    <s v="jul"/>
    <n v="258800"/>
    <n v="0"/>
    <s v="126/2018"/>
    <n v="7164647"/>
    <s v="MANUEL ALFONSO AVILA QUINTANA"/>
    <x v="0"/>
  </r>
  <r>
    <n v="1453"/>
    <n v="103931"/>
    <n v="5111900199"/>
    <s v="1400155"/>
    <s v="FORMALETA METALICA 190MM X 170MM X 3M 3/16 C"/>
    <s v="2015"/>
    <s v="jul"/>
    <n v="258800"/>
    <n v="0"/>
    <s v="126/2018"/>
    <n v="7164647"/>
    <s v="MANUEL ALFONSO AVILA QUINTANA"/>
    <x v="0"/>
  </r>
  <r>
    <n v="1454"/>
    <n v="103916"/>
    <n v="5111900199"/>
    <s v="1400156"/>
    <s v="FORMALETA METALICA 190MM X 170MM X 3M 3/16 C"/>
    <s v="2015"/>
    <s v="jul"/>
    <n v="258800"/>
    <n v="0"/>
    <s v="126/2018"/>
    <n v="7164647"/>
    <s v="MANUEL ALFONSO AVILA QUINTANA"/>
    <x v="0"/>
  </r>
  <r>
    <n v="1455"/>
    <n v="103946"/>
    <n v="5111900199"/>
    <s v="1400171"/>
    <s v="GUADA¥ADORA HUSQVARNA"/>
    <s v="2015"/>
    <s v="jul"/>
    <n v="907497"/>
    <n v="0"/>
    <s v="115/2018"/>
    <n v="79332590"/>
    <s v="JUAN HERNANDO LIZARAZO JARA"/>
    <x v="1"/>
  </r>
  <r>
    <n v="1456"/>
    <n v="103947"/>
    <n v="5111900199"/>
    <s v="1400172"/>
    <s v="GUADA¥ADORA HUSQVARNA"/>
    <s v="2015"/>
    <s v="jul"/>
    <n v="907497"/>
    <n v="0"/>
    <s v="115/2018"/>
    <n v="79332590"/>
    <s v="JUAN HERNANDO LIZARAZO JARA"/>
    <x v="1"/>
  </r>
  <r>
    <n v="1457"/>
    <n v="103948"/>
    <n v="5111900199"/>
    <s v="1400173"/>
    <s v="GUADA¥ADORA HUSQVARNA"/>
    <s v="2015"/>
    <s v="jul"/>
    <n v="907497"/>
    <n v="0"/>
    <s v="115/2018"/>
    <n v="79332590"/>
    <s v="JUAN HERNANDO LIZARAZO JARA"/>
    <x v="1"/>
  </r>
  <r>
    <n v="1458"/>
    <n v="103949"/>
    <n v="5111900199"/>
    <s v="1400174"/>
    <s v="GUADA¥ADORA HUSQVARNA"/>
    <s v="2015"/>
    <s v="jul"/>
    <n v="907497"/>
    <n v="0"/>
    <s v="115/2018"/>
    <n v="79332590"/>
    <s v="JUAN HERNANDO LIZARAZO JARA"/>
    <x v="1"/>
  </r>
  <r>
    <n v="1459"/>
    <n v="103950"/>
    <n v="5111900199"/>
    <s v="1400175"/>
    <s v="GUADA¥ADORA HUSQVARNA"/>
    <s v="2015"/>
    <s v="jul"/>
    <n v="907497"/>
    <n v="0"/>
    <s v="115/2018"/>
    <n v="79332590"/>
    <s v="JUAN HERNANDO LIZARAZO JARA"/>
    <x v="1"/>
  </r>
  <r>
    <n v="1460"/>
    <n v="103978"/>
    <n v="5111900199"/>
    <s v="1400203"/>
    <s v="KIT DE HERRAMIENTAS / UZD-901"/>
    <s v="2015"/>
    <s v="jul"/>
    <n v="162400"/>
    <n v="0"/>
    <n v="0"/>
    <n v="79332590"/>
    <s v="JUAN HERNANDO LIZARAZO JARA"/>
    <x v="1"/>
  </r>
  <r>
    <n v="1461"/>
    <n v="103979"/>
    <n v="5111900199"/>
    <s v="1400204"/>
    <s v="KIT DE HERRAMIENTAS / UZD-901"/>
    <s v="2015"/>
    <s v="jul"/>
    <n v="162400"/>
    <n v="0"/>
    <n v="0"/>
    <n v="79332590"/>
    <s v="JUAN HERNANDO LIZARAZO JARA"/>
    <x v="1"/>
  </r>
  <r>
    <n v="1462"/>
    <n v="103980"/>
    <n v="5111900199"/>
    <s v="1400205"/>
    <s v="MOTOSIERRA STHIL"/>
    <s v="2015"/>
    <s v="jul"/>
    <n v="1570905"/>
    <n v="0"/>
    <s v="115/2018"/>
    <n v="79332590"/>
    <s v="JUAN HERNANDO LIZARAZO JARA"/>
    <x v="1"/>
  </r>
  <r>
    <n v="1463"/>
    <n v="103981"/>
    <n v="5111900199"/>
    <s v="1400206"/>
    <s v="MOTOSIERRA STHIL"/>
    <s v="2015"/>
    <s v="jul"/>
    <n v="1570905"/>
    <n v="0"/>
    <s v="115/2018"/>
    <n v="79332590"/>
    <s v="JUAN HERNANDO LIZARAZO JARA"/>
    <x v="1"/>
  </r>
  <r>
    <n v="1464"/>
    <n v="103982"/>
    <n v="5111900199"/>
    <s v="1400207"/>
    <s v="MOTOSIERRA STHIL"/>
    <s v="2015"/>
    <s v="jul"/>
    <n v="1570905"/>
    <n v="0"/>
    <s v="115/2018"/>
    <n v="79332590"/>
    <s v="JUAN HERNANDO LIZARAZO JARA"/>
    <x v="1"/>
  </r>
  <r>
    <n v="1465"/>
    <n v="103983"/>
    <n v="5111900199"/>
    <s v="1400208"/>
    <s v="MOTOSIERRA STHIL"/>
    <s v="2015"/>
    <s v="jul"/>
    <n v="1570905"/>
    <n v="0"/>
    <s v="115/2018"/>
    <n v="79332590"/>
    <s v="JUAN HERNANDO LIZARAZO JARA"/>
    <x v="1"/>
  </r>
  <r>
    <n v="1466"/>
    <n v="103984"/>
    <n v="5111900199"/>
    <s v="1400209"/>
    <s v="MOTOSIERRA STHIL"/>
    <s v="2015"/>
    <s v="jul"/>
    <n v="1570905"/>
    <n v="0"/>
    <s v="V"/>
    <n v="79332590"/>
    <s v="JUAN HERNANDO LIZARAZO JARA"/>
    <x v="1"/>
  </r>
  <r>
    <n v="1467"/>
    <n v="104191"/>
    <n v="5111900199"/>
    <s v="1800088"/>
    <s v="SILLA OPERATIVA MIMI CON BRAZOS"/>
    <s v="2015"/>
    <s v="jul"/>
    <n v="174000"/>
    <n v="0"/>
    <s v="062/2018/-076/2019-157/2019"/>
    <n v="79663901"/>
    <s v="WILLINGTON CONTRERAS"/>
    <x v="0"/>
  </r>
  <r>
    <n v="1468"/>
    <n v="104211"/>
    <n v="5111900199"/>
    <s v="1800089"/>
    <s v="SILLA OPERATIVA MIMI CON BRAZOS"/>
    <s v="2015"/>
    <s v="jul"/>
    <n v="174000"/>
    <n v="0"/>
    <s v="042/2018"/>
    <n v="1010204707"/>
    <s v="DIEGO ANDRES NEIRA"/>
    <x v="0"/>
  </r>
  <r>
    <n v="1469"/>
    <n v="104183"/>
    <n v="5111900199"/>
    <s v="1800090"/>
    <s v="SILLA OPERATIVA MIMI CON BRAZOS"/>
    <s v="2015"/>
    <s v="jul"/>
    <n v="174000"/>
    <n v="0"/>
    <s v="163/2018"/>
    <n v="1033679697"/>
    <s v="YEYMI YOHANA ARIAS"/>
    <x v="0"/>
  </r>
  <r>
    <n v="1470"/>
    <n v="104184"/>
    <n v="5111900199"/>
    <s v="1800091"/>
    <s v="SILLA OPERATIVA MIMI CON BRAZOS"/>
    <s v="2015"/>
    <s v="jul"/>
    <n v="174000"/>
    <n v="0"/>
    <s v="016/2018-352/2019"/>
    <n v="79332590"/>
    <s v="JUAN HERNANDO LIZARAZO JARA"/>
    <x v="1"/>
  </r>
  <r>
    <n v="1471"/>
    <n v="104185"/>
    <n v="5111900199"/>
    <s v="1800092"/>
    <s v="SILLA OPERATIVA MIMI CON BRAZOS"/>
    <s v="2015"/>
    <s v="jul"/>
    <n v="174000"/>
    <n v="0"/>
    <s v="022/2018-081/2019"/>
    <n v="79332590"/>
    <s v="JUAN HERNANDO LIZARAZO JARA"/>
    <x v="1"/>
  </r>
  <r>
    <n v="1472"/>
    <n v="104187"/>
    <n v="5111900199"/>
    <s v="1800093"/>
    <s v="SILLA OPERATIVA MIMI CON BRAZOS"/>
    <s v="2015"/>
    <s v="jul"/>
    <n v="174000"/>
    <n v="0"/>
    <s v="050/2018"/>
    <n v="52967523"/>
    <s v="LAURA STELLA VALERO CRUZ"/>
    <x v="0"/>
  </r>
  <r>
    <n v="1473"/>
    <n v="104188"/>
    <n v="5111900199"/>
    <s v="1800094"/>
    <s v="SILLA OPERATIVA MIMI CON BRAZOS"/>
    <s v="2015"/>
    <s v="jul"/>
    <n v="174000"/>
    <n v="0"/>
    <s v="027/2018-069/2019-251/2019"/>
    <n v="79332590"/>
    <s v="JUAN HERNADO LIZARAZO JARA"/>
    <x v="1"/>
  </r>
  <r>
    <n v="1474"/>
    <n v="104189"/>
    <n v="5111900199"/>
    <s v="1800095"/>
    <s v="SILLA OPERATIVA MIMI CON BRAZOS"/>
    <s v="2015"/>
    <s v="jul"/>
    <n v="174000"/>
    <n v="0"/>
    <s v="028/2018-228/2018"/>
    <n v="79332590"/>
    <s v="JUAN HERNANDO LIZARAZO JARA"/>
    <x v="1"/>
  </r>
  <r>
    <n v="1475"/>
    <n v="101727"/>
    <n v="5111900199"/>
    <s v="1800096"/>
    <s v="SILLA OEPRATIVA MIMI CON BRAZOS"/>
    <s v="2015"/>
    <s v="jul"/>
    <n v="174000"/>
    <n v="0"/>
    <s v="032/2018-143/2019-272/2019"/>
    <n v="79332590"/>
    <s v="JUAN HERNANDO LIZARAZO JARA"/>
    <x v="1"/>
  </r>
  <r>
    <n v="1476"/>
    <n v="104190"/>
    <n v="5111900199"/>
    <s v="1800097"/>
    <s v="SILLA OPERATIVA MIMI CON BRAZOS"/>
    <s v="2015"/>
    <s v="jul"/>
    <n v="174000"/>
    <n v="0"/>
    <s v="049/2018-198/2019"/>
    <n v="79332590"/>
    <s v="JUAN HERNADO LIZARAZO JARA"/>
    <x v="1"/>
  </r>
  <r>
    <n v="1477"/>
    <n v="104192"/>
    <n v="5111900199"/>
    <s v="1800098"/>
    <s v="SILLA OPERATIVA MIMI CON BRAZOS"/>
    <s v="2015"/>
    <s v="jul"/>
    <n v="174000"/>
    <n v="0"/>
    <s v="047/2018"/>
    <n v="52297070"/>
    <s v="CATHERINNE MANCERA"/>
    <x v="0"/>
  </r>
  <r>
    <n v="1478"/>
    <n v="104186"/>
    <n v="5111900199"/>
    <s v="1800099"/>
    <s v="SILLA OPERATIVVA MIMI CON BRAZOS"/>
    <s v="2015"/>
    <s v="jul"/>
    <n v="174000"/>
    <n v="0"/>
    <s v="034/2018-352/2019"/>
    <n v="79332590"/>
    <s v="JUAN HERNANDO LIZARAZO JARA"/>
    <x v="1"/>
  </r>
  <r>
    <n v="1479"/>
    <n v="104193"/>
    <n v="5111900199"/>
    <s v="1800100"/>
    <s v="SILLA OPERATIVA MIMI CON BRAZOS"/>
    <s v="2015"/>
    <s v="jul"/>
    <n v="174000"/>
    <n v="0"/>
    <s v="065/2018-132/2018-265/2019"/>
    <n v="79332590"/>
    <s v="JUAN HERNANDO LIZARAZO JARA"/>
    <x v="1"/>
  </r>
  <r>
    <n v="1480"/>
    <n v="104196"/>
    <n v="5111900199"/>
    <s v="1800101"/>
    <s v="SILLA OPERATIVA MIMI CON BRAZOS"/>
    <s v="2015"/>
    <s v="jul"/>
    <n v="174000"/>
    <n v="0"/>
    <s v="066/2018-265/2019"/>
    <n v="79332590"/>
    <s v="JUAN HERNANDO LIZARAZO JARA"/>
    <x v="1"/>
  </r>
  <r>
    <n v="1481"/>
    <n v="104197"/>
    <n v="5111900199"/>
    <s v="1800102"/>
    <s v="SILLA OPERATIVA MIMI CON BRAZOS"/>
    <s v="2015"/>
    <s v="jul"/>
    <n v="174000"/>
    <n v="0"/>
    <s v="008/2018"/>
    <n v="51575010"/>
    <s v="FANNY CRISTINA LARA VARGAS"/>
    <x v="0"/>
  </r>
  <r>
    <n v="1482"/>
    <n v="104198"/>
    <n v="5111900199"/>
    <s v="1800103"/>
    <s v="SILLA OPERATIVA MIMI CON BRAZOS"/>
    <s v="2015"/>
    <s v="jul"/>
    <n v="174000"/>
    <n v="0"/>
    <s v="066/2018-265/2019"/>
    <n v="79332590"/>
    <s v="JUAN HERNANDO LIZARAZO JARA"/>
    <x v="1"/>
  </r>
  <r>
    <n v="1483"/>
    <n v="104199"/>
    <n v="5111900199"/>
    <s v="1800104"/>
    <s v="SILLA OPERATIVA MIMI CON BRAZOS"/>
    <s v="2015"/>
    <s v="jul"/>
    <n v="174000"/>
    <n v="0"/>
    <s v="066/2018-265/2019"/>
    <n v="79332590"/>
    <s v="JUAN HERNANDO LIZARAZO JARA"/>
    <x v="1"/>
  </r>
  <r>
    <n v="1484"/>
    <n v="104200"/>
    <n v="5111900199"/>
    <s v="1800105"/>
    <s v="SILLA OPERATIVA MIMI CON BRAZOS"/>
    <s v="2015"/>
    <s v="jul"/>
    <n v="174000"/>
    <n v="0"/>
    <s v="030/2018-204/2019"/>
    <n v="79332590"/>
    <s v="JUAN HERNANDO LIZARAZO JARA"/>
    <x v="1"/>
  </r>
  <r>
    <n v="1485"/>
    <n v="104201"/>
    <n v="5111900199"/>
    <s v="1800106"/>
    <s v="SILLA OPERATIVA MIMI CON BRAZOS"/>
    <s v="2015"/>
    <s v="jul"/>
    <n v="174000"/>
    <n v="0"/>
    <s v="066/2018-265/2019"/>
    <n v="79332590"/>
    <s v="JUAN HERNANDO LIZARAZO JARA"/>
    <x v="1"/>
  </r>
  <r>
    <n v="1486"/>
    <n v="104202"/>
    <n v="5111900199"/>
    <s v="1800107"/>
    <s v="SILLA OPERATIVA MIMI CON BRAZOS"/>
    <s v="2015"/>
    <s v="jul"/>
    <n v="174000"/>
    <n v="0"/>
    <s v="066/2018-265/2019"/>
    <n v="79332590"/>
    <s v="JUAN HERNANDO LIZARAZO JARA"/>
    <x v="1"/>
  </r>
  <r>
    <n v="1487"/>
    <n v="104203"/>
    <n v="5111900199"/>
    <s v="1800108"/>
    <s v="SILLA OPERATIVA MIMI CON BRAZOS"/>
    <s v="2015"/>
    <s v="jul"/>
    <n v="174000"/>
    <n v="0"/>
    <s v="207/2018-059/2019"/>
    <n v="79332590"/>
    <s v="JUAN HERNANDO LIZARAZO JARA"/>
    <x v="1"/>
  </r>
  <r>
    <n v="1488"/>
    <n v="104204"/>
    <n v="5111900199"/>
    <s v="1800109"/>
    <s v="SILLA OPERATIVA MIMI CON BRAZOS"/>
    <s v="2015"/>
    <s v="jul"/>
    <n v="174000"/>
    <n v="0"/>
    <s v="208/2018-244/2019"/>
    <n v="7164647"/>
    <s v="MANUEL ALFONSO AVILA QUINTANA"/>
    <x v="0"/>
  </r>
  <r>
    <n v="1489"/>
    <n v="104205"/>
    <n v="5111900199"/>
    <s v="1800110"/>
    <s v="SILLA OPERATIVA MIMI CON BRAZOS"/>
    <s v="2015"/>
    <s v="jul"/>
    <n v="174000"/>
    <n v="0"/>
    <s v="209/2018-055/2019"/>
    <n v="79332590"/>
    <s v="JUAN HERNANDO LIZARAZO JARA"/>
    <x v="1"/>
  </r>
  <r>
    <n v="1490"/>
    <n v="104206"/>
    <n v="5111900199"/>
    <s v="1800111"/>
    <s v="SILLA OPERATIVA MIMI CON BRAZOS"/>
    <s v="2015"/>
    <s v="jul"/>
    <n v="174000"/>
    <n v="0"/>
    <s v="010/2018-091/2019-178/2019"/>
    <n v="79332590"/>
    <s v="JUAN HERNANDO LIZARAZO JARA"/>
    <x v="1"/>
  </r>
  <r>
    <n v="1491"/>
    <n v="104207"/>
    <n v="5111900199"/>
    <s v="1800112"/>
    <s v="SILLA OPERATIVA MIMI CON BRAZOS"/>
    <s v="2015"/>
    <s v="jul"/>
    <n v="174000"/>
    <n v="0"/>
    <s v="066/2018"/>
    <n v="80217720"/>
    <s v="FREDY ELIECER VELASQUEZ AMORTEGUI"/>
    <x v="0"/>
  </r>
  <r>
    <n v="1492"/>
    <n v="104208"/>
    <n v="5111900199"/>
    <s v="1800113"/>
    <s v="SILLA OPERATIVA MIMI CON BRAZOS"/>
    <s v="2015"/>
    <s v="jul"/>
    <n v="174000"/>
    <n v="0"/>
    <s v="066/2018-132/2018"/>
    <n v="79332590"/>
    <s v="JUAN HERNANDO LIZARAZO JARA"/>
    <x v="1"/>
  </r>
  <r>
    <n v="1493"/>
    <n v="104209"/>
    <n v="5111900199"/>
    <s v="1800114"/>
    <s v="SILLA OPERATIVA MIMI CON BRAZOS"/>
    <s v="2015"/>
    <s v="jul"/>
    <n v="174000"/>
    <n v="0"/>
    <s v="210/2018-258/201"/>
    <n v="79332590"/>
    <s v="JUAN HERNANDO LIZARAZO JARA"/>
    <x v="1"/>
  </r>
  <r>
    <n v="1494"/>
    <n v="104210"/>
    <n v="5111900199"/>
    <s v="1800115"/>
    <s v="SILLA OPERATIVA MIMI CON BRAZOS"/>
    <s v="2015"/>
    <s v="jul"/>
    <n v="174000"/>
    <n v="0"/>
    <s v="211/2018-259/2019"/>
    <n v="79332590"/>
    <s v="JUAN HERNANDO LIZARAZO JARA"/>
    <x v="1"/>
  </r>
  <r>
    <n v="1495"/>
    <n v="104173"/>
    <n v="5111900199"/>
    <s v="1800116"/>
    <s v="SILLA OPERATIVA CON BRAZOS"/>
    <s v="2015"/>
    <s v="jul"/>
    <n v="174000"/>
    <n v="0"/>
    <s v="212/2018-087/2019"/>
    <n v="79332590"/>
    <s v="JUAN HERNANDO LIZARAZO JARA"/>
    <x v="1"/>
  </r>
  <r>
    <n v="1496"/>
    <n v="104212"/>
    <n v="5111900199"/>
    <s v="1800117"/>
    <s v="SILLA OPERATIVA MIMI CON BRAZOS"/>
    <s v="2015"/>
    <s v="jul"/>
    <n v="174000"/>
    <n v="0"/>
    <s v="002/2018"/>
    <n v="52703963"/>
    <s v="DIANA PAOLA MUÑOZ GARCIA"/>
    <x v="0"/>
  </r>
  <r>
    <n v="1497"/>
    <n v="104213"/>
    <n v="5111900199"/>
    <s v="1800118"/>
    <s v="SILLA SECRETARIAL CAJERO"/>
    <s v="2015"/>
    <s v="jul"/>
    <n v="190240"/>
    <n v="0"/>
    <s v="213/2018-062/2019-099/2019-196/2019"/>
    <n v="79332590"/>
    <s v="JUAN HERNADO LIZARAZO JARA"/>
    <x v="1"/>
  </r>
  <r>
    <n v="1498"/>
    <n v="104214"/>
    <n v="5111900199"/>
    <n v="1800119"/>
    <s v="SILLA SECRETARIAL CEJERO"/>
    <s v="2015"/>
    <s v="jul"/>
    <n v="190240"/>
    <n v="0"/>
    <s v="214/2018"/>
    <n v="79642641"/>
    <s v="ORLANDO RIVERA PÉREZ"/>
    <x v="0"/>
  </r>
  <r>
    <n v="1499"/>
    <n v="104215"/>
    <n v="5111900199"/>
    <s v="1800120"/>
    <s v="SILLA SECRETARIAL CAJERO"/>
    <s v="2015"/>
    <s v="jul"/>
    <n v="190240"/>
    <n v="0"/>
    <s v="215/2018"/>
    <n v="79332590"/>
    <s v="JUAN HERNANDO LIZARAZO JARA"/>
    <x v="1"/>
  </r>
  <r>
    <n v="1500"/>
    <n v="104216"/>
    <n v="5111900199"/>
    <s v="1800121"/>
    <s v="SILLA SECRETARIAL CAJERO"/>
    <s v="2015"/>
    <s v="jul"/>
    <n v="190240"/>
    <n v="0"/>
    <s v="216/2018"/>
    <n v="10524225"/>
    <s v="VÍCTOR DANIEL CASTRO SALAZAR"/>
    <x v="0"/>
  </r>
  <r>
    <n v="1501"/>
    <n v="104217"/>
    <n v="5111900199"/>
    <s v="1800192"/>
    <s v="ESTANTERIA METALICA"/>
    <s v="2015"/>
    <s v="jul"/>
    <n v="149900"/>
    <n v="0"/>
    <s v="260/2018"/>
    <n v="52703963"/>
    <s v="DIANA PAOLA MUÑOZ GARCIA"/>
    <x v="0"/>
  </r>
  <r>
    <n v="1502"/>
    <n v="104218"/>
    <n v="5111900199"/>
    <s v="1800193"/>
    <s v="ESTANTERIA METALICA"/>
    <s v="2015"/>
    <s v="jul"/>
    <n v="149900"/>
    <n v="0"/>
    <s v="260/2018"/>
    <n v="52703963"/>
    <s v="DIANA PAOLA MUÑOZ GARCIA"/>
    <x v="0"/>
  </r>
  <r>
    <n v="1503"/>
    <n v="104219"/>
    <n v="5111900199"/>
    <s v="1800194"/>
    <s v="ESTANTERIA METALICA"/>
    <s v="2015"/>
    <s v="jul"/>
    <n v="149900"/>
    <n v="0"/>
    <s v="260/2018"/>
    <n v="52703963"/>
    <s v="DIANA PAOLA MUÑOZ GARCIA"/>
    <x v="0"/>
  </r>
  <r>
    <n v="1504"/>
    <n v="104645"/>
    <n v="5111900199"/>
    <s v="2100064"/>
    <s v="IMPRESORA RICOH AFICIO SP3510 SF"/>
    <s v="2015"/>
    <s v="jul"/>
    <n v="1948000"/>
    <n v="0"/>
    <s v="256/2018-296/2019"/>
    <n v="1023884432"/>
    <s v="CRISTIAN FABIAN MUÑOZ"/>
    <x v="0"/>
  </r>
  <r>
    <n v="1505"/>
    <n v="104646"/>
    <n v="5111900199"/>
    <s v="2100065"/>
    <s v="IMPRESORA RICOH AFICIO SP3510 SF"/>
    <s v="2015"/>
    <s v="jul"/>
    <n v="1948000"/>
    <n v="0"/>
    <s v="256/2018-347/2019"/>
    <n v="79332590"/>
    <s v="JUAN HERNANDO LIZARAZO JARA"/>
    <x v="1"/>
  </r>
  <r>
    <n v="1506"/>
    <n v="104647"/>
    <n v="5111900199"/>
    <s v="2100066"/>
    <s v="IMPRESORA RICOH AFICIO SP3510SF"/>
    <s v="2015"/>
    <s v="jul"/>
    <n v="1948000"/>
    <n v="0"/>
    <s v="139/2019"/>
    <n v="805486225"/>
    <s v="JUAN MIGUEL RODRIGUEZ"/>
    <x v="0"/>
  </r>
  <r>
    <n v="1507"/>
    <n v="104652"/>
    <n v="5111900199"/>
    <s v="2100092"/>
    <s v="MONITOR LCD 21 SAMSUMG / 502348"/>
    <s v="2015"/>
    <s v="jul"/>
    <n v="361920"/>
    <n v="0"/>
    <s v="041/2018-077/2019"/>
    <n v="80217720"/>
    <s v="FREDY ELIECER VELASQUEZ AMORTEGUI"/>
    <x v="0"/>
  </r>
  <r>
    <n v="1508"/>
    <n v="104666"/>
    <n v="5111900199"/>
    <s v="2100106"/>
    <s v="SOPORTE DE HOMBRO PARA CAMARA SONY + MATTE BO"/>
    <s v="2015"/>
    <s v="jul"/>
    <n v="655561.24"/>
    <n v="0"/>
    <s v="261/2018-363/2019"/>
    <n v="52516419"/>
    <s v="MARTHA PATRICIA AGUILAR COPETE"/>
    <x v="0"/>
  </r>
  <r>
    <n v="1509"/>
    <n v="104669"/>
    <n v="5111900199"/>
    <s v="2100109"/>
    <s v="AUDIFONO PROFESIONAL SENNHEISER HD 25-1"/>
    <s v="2015"/>
    <s v="jul"/>
    <n v="492617.2"/>
    <n v="0"/>
    <s v="261/2018-363/2019"/>
    <n v="52516419"/>
    <s v="MARTHA PATRICIA AGUILAR COPETE"/>
    <x v="0"/>
  </r>
  <r>
    <n v="1510"/>
    <n v="104670"/>
    <n v="5111900199"/>
    <s v="2100110"/>
    <s v="AUDIFONO PROFESIONAL SENNHEISER HD 25-1"/>
    <s v="2015"/>
    <s v="jul"/>
    <n v="492617.2"/>
    <n v="0"/>
    <s v="261/2018-363/2019"/>
    <n v="52516419"/>
    <s v="MARTHA PATRICIA AGUILAR COPETE"/>
    <x v="0"/>
  </r>
  <r>
    <n v="1511"/>
    <n v="104671"/>
    <n v="5111900199"/>
    <s v="2100111"/>
    <s v="MICROFONO INHALAMBRICO SHURE MFFF25/SM58"/>
    <s v="2015"/>
    <s v="jul"/>
    <n v="436951.12"/>
    <n v="0"/>
    <s v="261/2018-363/2019"/>
    <n v="52516419"/>
    <s v="MARTHA PATRICIA AGUILAR COPETE"/>
    <x v="0"/>
  </r>
  <r>
    <n v="1512"/>
    <n v="104672"/>
    <n v="5111900199"/>
    <s v="2100112"/>
    <s v="LUZ LED VARIABLE 7100T 312 + (ANTORCHA)"/>
    <s v="2015"/>
    <s v="jul"/>
    <n v="679391.12"/>
    <n v="0"/>
    <s v="261/2018-363/2019"/>
    <n v="52516419"/>
    <s v="MARTHA PATRICIA AGUILAR COPETE"/>
    <x v="0"/>
  </r>
  <r>
    <n v="1513"/>
    <n v="104673"/>
    <n v="5111900199"/>
    <s v="2100113"/>
    <s v="LUZ LED VARIABLE 7100T 312 + (ANTORCHA)"/>
    <s v="2015"/>
    <s v="jul"/>
    <n v="679391.12"/>
    <n v="0"/>
    <s v="261/2018-363/2019"/>
    <n v="52516419"/>
    <s v="MARTHA PATRICIA AGUILAR COPETE"/>
    <x v="0"/>
  </r>
  <r>
    <n v="1514"/>
    <n v="104676"/>
    <n v="5111900199"/>
    <s v="2100116"/>
    <s v="LENTE CANON 50MM"/>
    <s v="2015"/>
    <s v="jul"/>
    <n v="391822.48"/>
    <n v="0"/>
    <s v="261/2018-169/2018-362/2019"/>
    <n v="52516419"/>
    <s v="MARTHA PATRICIA AGUILAR COPETE"/>
    <x v="0"/>
  </r>
  <r>
    <n v="1515"/>
    <n v="104680"/>
    <n v="5111900199"/>
    <s v="2100120"/>
    <s v="TABLET PROFESIONAL TAMANO CARTA"/>
    <s v="2015"/>
    <s v="jul"/>
    <n v="2063789.64"/>
    <s v="sobrante ingreso octubre 2018"/>
    <s v="288/2018"/>
    <n v="79332590"/>
    <s v="JUAN HERNADO LIZARAZO JARA"/>
    <x v="1"/>
  </r>
  <r>
    <n v="1516"/>
    <n v="103743"/>
    <n v="5111900199"/>
    <s v="1200002"/>
    <s v="ESTANTERIA METµLICA DE 35CM X 92CM X 183CM"/>
    <s v="2015"/>
    <s v="jun"/>
    <n v="149900"/>
    <n v="0"/>
    <s v="256/2018"/>
    <n v="79294129"/>
    <s v="HUGO CASTILLO SANTANA"/>
    <x v="0"/>
  </r>
  <r>
    <n v="1517"/>
    <n v="103744"/>
    <n v="5111900199"/>
    <s v="1200003"/>
    <s v="ESTANTERÖA METµLICA 35CM X 92CM X 183CM"/>
    <s v="2015"/>
    <s v="jun"/>
    <n v="149900"/>
    <n v="0"/>
    <s v="256/2018"/>
    <n v="79294129"/>
    <s v="HUGO CASTILLO SANTANA"/>
    <x v="0"/>
  </r>
  <r>
    <n v="1518"/>
    <n v="103745"/>
    <n v="5111900199"/>
    <s v="1200004"/>
    <s v="ESTANTERÖUA METµLICA 35CM X 92CM X 183 CM."/>
    <s v="2015"/>
    <s v="jun"/>
    <n v="149900"/>
    <n v="0"/>
    <s v="256/2018"/>
    <n v="79294129"/>
    <s v="HUGO CASTILLO SANTANA"/>
    <x v="0"/>
  </r>
  <r>
    <n v="1519"/>
    <n v="103807"/>
    <n v="5111900199"/>
    <s v="1400025"/>
    <s v="FORMALETA METALICA 170MM X 3M CALIBRE 3/16 C"/>
    <s v="2015"/>
    <s v="jun"/>
    <n v="258800"/>
    <n v="0"/>
    <s v="126/2018"/>
    <n v="7164647"/>
    <s v="MANUEL ALFONSO AVILA QUINTANA"/>
    <x v="0"/>
  </r>
  <r>
    <n v="1520"/>
    <n v="103808"/>
    <n v="5111900199"/>
    <s v="1400026"/>
    <s v="FORMALETA METALICA 170MM X 3M CALIBRE 3/16 C"/>
    <s v="2015"/>
    <s v="jun"/>
    <n v="258800"/>
    <n v="0"/>
    <s v="126/2018"/>
    <n v="7164647"/>
    <s v="MANUEL ALFONSO AVILA QUINTANA"/>
    <x v="0"/>
  </r>
  <r>
    <n v="1521"/>
    <n v="103809"/>
    <n v="5111900199"/>
    <s v="1400027"/>
    <s v="FORMALETA METALICA 170MM X 3M CALIBRE 3/16 C"/>
    <s v="2015"/>
    <s v="jun"/>
    <n v="258800"/>
    <n v="0"/>
    <s v="126/2018"/>
    <n v="7164647"/>
    <s v="MANUEL ALFONSO AVILA QUINTANA"/>
    <x v="0"/>
  </r>
  <r>
    <n v="1522"/>
    <n v="103829"/>
    <n v="5111900199"/>
    <s v="1400033"/>
    <s v="FORMALETA METALICA 170MM X 3M CALIBRE 3/16 C"/>
    <s v="2015"/>
    <s v="jun"/>
    <n v="258800"/>
    <n v="0"/>
    <s v="126/2018"/>
    <n v="7164647"/>
    <s v="MANUEL ALFONSO AVILA QUINTANA"/>
    <x v="0"/>
  </r>
  <r>
    <n v="1523"/>
    <n v="103785"/>
    <n v="5111900199"/>
    <s v="1400035"/>
    <s v="FORMALETA METALICA 170MM X 3M CALIBRE 3/16 C"/>
    <s v="2015"/>
    <s v="jun"/>
    <n v="258800"/>
    <n v="0"/>
    <s v="126/2018"/>
    <n v="7164647"/>
    <s v="MANUEL ALFONSO AVILA QUINTANA"/>
    <x v="0"/>
  </r>
  <r>
    <n v="1524"/>
    <n v="103786"/>
    <n v="5111900199"/>
    <s v="1400036"/>
    <s v="FORMALETA METALICA 170MM X 3M CALIBRE 3/16 C"/>
    <s v="2015"/>
    <s v="jun"/>
    <n v="258800"/>
    <n v="0"/>
    <s v="126/2018"/>
    <n v="7164647"/>
    <s v="MANUEL ALFONSO AVILA QUINTANA"/>
    <x v="0"/>
  </r>
  <r>
    <n v="1525"/>
    <n v="103787"/>
    <n v="5111900199"/>
    <s v="1400037"/>
    <s v="FORMALETA METALICA 170MM X 3M CALIBRE 3/16 C"/>
    <s v="2015"/>
    <s v="jun"/>
    <n v="258800"/>
    <n v="0"/>
    <s v="126/2018"/>
    <n v="7164647"/>
    <s v="MANUEL ALFONSO AVILA QUINTANA"/>
    <x v="0"/>
  </r>
  <r>
    <n v="1526"/>
    <n v="103788"/>
    <n v="5111900199"/>
    <s v="1400038"/>
    <s v="FORMALETA METALICA 170MM X 3M CALIBRE 3/16 C"/>
    <s v="2015"/>
    <s v="jun"/>
    <n v="258800"/>
    <n v="0"/>
    <s v="126/2018"/>
    <n v="7164647"/>
    <s v="MANUEL ALFONSO AVILA QUINTANA"/>
    <x v="0"/>
  </r>
  <r>
    <n v="1527"/>
    <n v="103789"/>
    <n v="5111900199"/>
    <s v="1400039"/>
    <s v="FORMALETA METALICA 170MM X 3M CALIBRE 3/16 C"/>
    <s v="2015"/>
    <s v="jun"/>
    <n v="258800"/>
    <n v="0"/>
    <s v="126/2018"/>
    <n v="7164647"/>
    <s v="MANUEL ALFONSO AVILA QUINTANA"/>
    <x v="0"/>
  </r>
  <r>
    <n v="1528"/>
    <n v="103790"/>
    <n v="5111900199"/>
    <s v="1400058"/>
    <s v="FORMALETA METALICA 170MM X 3M CALIBRE 3/16 C"/>
    <n v="2015"/>
    <s v="jun"/>
    <n v="258800"/>
    <n v="0"/>
    <s v="126/2018"/>
    <n v="7164647"/>
    <s v="MANUEL ALFONSO AVILA QUINTANA"/>
    <x v="0"/>
  </r>
  <r>
    <n v="1529"/>
    <n v="103905"/>
    <n v="5111900199"/>
    <s v="1400130"/>
    <s v="GUADA¥ADORA HUSQVARNA"/>
    <s v="2015"/>
    <s v="jun"/>
    <n v="907905"/>
    <n v="0"/>
    <s v="115/2018-126/2018"/>
    <n v="7164647"/>
    <s v="MANUEL ALFONSO AVILA QUINTANA"/>
    <x v="0"/>
  </r>
  <r>
    <n v="1530"/>
    <n v="104634"/>
    <n v="5111900199"/>
    <s v="2100023"/>
    <s v="COMPUTADOR PORTATIL TOSHIBA C55-B5116KM"/>
    <s v="2015"/>
    <s v="jun"/>
    <n v="1450000"/>
    <n v="0"/>
    <s v="130/2018-282/2018"/>
    <n v="52703963"/>
    <s v="DIANA PAOLA MUÑOZ GARCIA"/>
    <x v="0"/>
  </r>
  <r>
    <n v="1531"/>
    <n v="104635"/>
    <n v="5111900199"/>
    <s v="2100024"/>
    <s v="COMPUTADOR PORTATIL TOSHIBA C55-B5116KM"/>
    <s v="2015"/>
    <s v="jun"/>
    <n v="1450000"/>
    <n v="0"/>
    <s v="137/2018-163/2019"/>
    <n v="79332590"/>
    <s v="JUAN HERNANDO LIZARAZO JARA"/>
    <x v="1"/>
  </r>
  <r>
    <n v="1532"/>
    <n v="104637"/>
    <n v="5111900199"/>
    <s v="2100026"/>
    <s v="IMPRESORA KYOSERA FS-1020 MFP"/>
    <s v="2015"/>
    <s v="jun"/>
    <n v="916400"/>
    <n v="0"/>
    <s v="042/2018"/>
    <n v="1010204707"/>
    <s v="DIEGO ANDRES NEIRA"/>
    <x v="0"/>
  </r>
  <r>
    <n v="1533"/>
    <n v="104638"/>
    <n v="5111900199"/>
    <s v="2100027"/>
    <s v="IMPRESORA KYOSERA FS-1020 MFP"/>
    <s v="2015"/>
    <s v="jun"/>
    <n v="916400"/>
    <n v="0"/>
    <s v="043/2018"/>
    <n v="79332590"/>
    <s v="JUAN HERNANDO LIZARAZO JARA"/>
    <x v="1"/>
  </r>
  <r>
    <n v="1534"/>
    <n v="104642"/>
    <n v="5111900199"/>
    <s v="2100031"/>
    <s v="SCANNER HP SCANJECT G3110"/>
    <s v="2015"/>
    <s v="jun"/>
    <n v="319000"/>
    <n v="0"/>
    <s v="259/2018"/>
    <n v="79652987"/>
    <s v="JAVIER DARIO PIÑEROS SEGURA"/>
    <x v="0"/>
  </r>
  <r>
    <n v="1535"/>
    <n v="104643"/>
    <n v="5111900199"/>
    <s v="2100032"/>
    <s v="IMPRESORA KYOSERA FS-1020 MFP"/>
    <s v="2015"/>
    <s v="jun"/>
    <n v="916400"/>
    <n v="0"/>
    <s v="065/2018"/>
    <n v="79332590"/>
    <s v="JUAN HERNANDO LIZARAZO JARA"/>
    <x v="1"/>
  </r>
  <r>
    <n v="1536"/>
    <n v="103509"/>
    <n v="5111900199"/>
    <s v="700005"/>
    <s v="EQUIPO AVANTRACK CALAMP LMU1175 AZL / 690341"/>
    <s v="2015"/>
    <s v="mar"/>
    <n v="287585"/>
    <n v="0"/>
    <s v="256/2018-230/2019"/>
    <n v="79332590"/>
    <s v="JUAN HERNANDO LIZARAZO JARA"/>
    <x v="1"/>
  </r>
  <r>
    <n v="1537"/>
    <n v="103510"/>
    <n v="5111900199"/>
    <s v="700006"/>
    <s v="EQUIPO AVANTRACK CALAMP LMU1175 AZL / 097813"/>
    <s v="2015"/>
    <s v="mar"/>
    <n v="287585"/>
    <n v="0"/>
    <s v="256/2018-230/2019"/>
    <n v="79332590"/>
    <s v="JUAN HERNANDO LIZARAZO JARA"/>
    <x v="1"/>
  </r>
  <r>
    <n v="1538"/>
    <n v="103512"/>
    <n v="5111900199"/>
    <s v="700008"/>
    <s v="EQUIPO AVANTRACK CALAMP LMU1175 AZL / 666926"/>
    <s v="2015"/>
    <s v="mar"/>
    <n v="287585"/>
    <n v="0"/>
    <s v="239/2018"/>
    <n v="79518207"/>
    <s v="JORGE ALEJANDRO VANEGAS GOMEZ"/>
    <x v="0"/>
  </r>
  <r>
    <n v="1539"/>
    <n v="103513"/>
    <n v="5111900199"/>
    <s v="700009"/>
    <s v="EQUIPO AVANTRACK CALAMP LMU1175 AZL / 630145"/>
    <s v="2015"/>
    <s v="mar"/>
    <n v="287585"/>
    <n v="0"/>
    <s v="256/2018-230/2019"/>
    <n v="79332590"/>
    <s v="JUAN HERNANDO LIZARAZO JARA"/>
    <x v="1"/>
  </r>
  <r>
    <n v="1540"/>
    <n v="103514"/>
    <n v="5111900199"/>
    <s v="700010"/>
    <s v="EQUIPO AVANTRACK CALAMP LMU1175 AZL / 631093"/>
    <s v="2015"/>
    <s v="mar"/>
    <n v="287585"/>
    <n v="0"/>
    <s v="256/2018-230/2019"/>
    <n v="79332590"/>
    <s v="JUAN HERNANDO LIZARAZO JARA"/>
    <x v="1"/>
  </r>
  <r>
    <n v="1541"/>
    <n v="103515"/>
    <n v="5111900199"/>
    <s v="700011"/>
    <s v="EQUIPO AVANTRACK CALAMP LMU1175 AZL / 517011"/>
    <s v="2015"/>
    <s v="mar"/>
    <n v="287585"/>
    <n v="0"/>
    <s v="256/2018-230/2019"/>
    <n v="79332590"/>
    <s v="JUAN HERNANDO LIZARAZO JARA"/>
    <x v="1"/>
  </r>
  <r>
    <n v="1542"/>
    <n v="103516"/>
    <n v="5111900199"/>
    <s v="700012"/>
    <s v="EQUIPO AVANTRACK CALAMP LMU 1175 AZL / 681222"/>
    <s v="2015"/>
    <s v="mar"/>
    <n v="287585"/>
    <n v="0"/>
    <s v="259/2018-357/2019"/>
    <n v="79332590"/>
    <s v="JUAN HERNANDO LIZARAZO JARA"/>
    <x v="1"/>
  </r>
  <r>
    <n v="1543"/>
    <n v="103517"/>
    <n v="5111900199"/>
    <s v="700013"/>
    <s v="EQUIPO AVANTRACK CALAMP LMU1175 AZL / 712562"/>
    <s v="2015"/>
    <s v="mar"/>
    <n v="287585"/>
    <n v="0"/>
    <s v="259/2018-357/2019"/>
    <n v="79332590"/>
    <s v="JUAN HERNANDO LIZARAZO JARA"/>
    <x v="1"/>
  </r>
  <r>
    <n v="1544"/>
    <n v="103518"/>
    <n v="5111900199"/>
    <s v="700014"/>
    <s v="EQUIPO AVANTRACK CALAMP LMU1175 AZL / 690077"/>
    <s v="2015"/>
    <s v="mar"/>
    <n v="287585"/>
    <n v="0"/>
    <s v="259/2018-357/2019"/>
    <n v="79332590"/>
    <s v="JUAN HERNANDO LIZARAZO JARA"/>
    <x v="1"/>
  </r>
  <r>
    <n v="1545"/>
    <n v="103519"/>
    <n v="5111900199"/>
    <s v="700015"/>
    <s v="EQUIPO AVANTRACK CALAMP LMU1175 AZL / 688185"/>
    <s v="2015"/>
    <s v="mar"/>
    <n v="287585"/>
    <n v="0"/>
    <s v="259/2018-357/2019"/>
    <n v="79332590"/>
    <s v="JUAN HERNANDO LIZARAZO JARA"/>
    <x v="1"/>
  </r>
  <r>
    <n v="1546"/>
    <n v="103520"/>
    <n v="5111900199"/>
    <s v="700016"/>
    <s v="EQUIPO AVANTRACK CALAMP LMU1175 AZL /089810"/>
    <s v="2015"/>
    <s v="mar"/>
    <n v="287585"/>
    <n v="0"/>
    <s v="256/2018"/>
    <n v="79294129"/>
    <s v="HUGO CASTILLO SANTANA"/>
    <x v="0"/>
  </r>
  <r>
    <n v="1547"/>
    <n v="103521"/>
    <n v="5111900199"/>
    <s v="700017"/>
    <s v="EQUIPO AVANTRACK CALAMP LMU1175 AZL / 561773"/>
    <s v="2015"/>
    <s v="mar"/>
    <n v="287585"/>
    <n v="0"/>
    <s v="259/2018-357/2019"/>
    <n v="79332590"/>
    <s v="JUAN HERNANDO LIZARAZO JARA"/>
    <x v="1"/>
  </r>
  <r>
    <n v="1548"/>
    <n v="103522"/>
    <n v="5111900199"/>
    <s v="700018"/>
    <s v="EQUIPO AVANTRACK CALAMP LMU 1175 AZL / 691596"/>
    <s v="2015"/>
    <s v="mar"/>
    <n v="287585"/>
    <n v="0"/>
    <s v="259/2018-357/2019"/>
    <n v="79332590"/>
    <s v="JUAN HERNANDO LIZARAZO JARA"/>
    <x v="1"/>
  </r>
  <r>
    <n v="1549"/>
    <n v="103523"/>
    <n v="5111900199"/>
    <s v="700019"/>
    <s v="EQUIPO AVANTRACK CALAMP LMU1175 AZL - 631234"/>
    <s v="2015"/>
    <s v="mar"/>
    <n v="287585"/>
    <n v="0"/>
    <s v="256/2018"/>
    <n v="79294129"/>
    <s v="HUGO CASTILLO SANTANA"/>
    <x v="0"/>
  </r>
  <r>
    <n v="1550"/>
    <n v="103524"/>
    <n v="5111900199"/>
    <s v="700020"/>
    <s v="EQUIPO AVANTRACK CALAMP LMU1175 AZL / 638544"/>
    <s v="2015"/>
    <s v="mar"/>
    <n v="287585"/>
    <n v="0"/>
    <s v="259/2018-357/2019"/>
    <n v="79332590"/>
    <s v="JUAN HERNANDO LIZARAZO JARA"/>
    <x v="1"/>
  </r>
  <r>
    <n v="1551"/>
    <n v="103525"/>
    <n v="5111900199"/>
    <s v="700021"/>
    <s v="EQUIPO AVANTRACK CALAMP LMU1175 AZL / 638924"/>
    <s v="2015"/>
    <s v="mar"/>
    <n v="287585"/>
    <n v="0"/>
    <s v="259/2018-357/2019"/>
    <n v="79332590"/>
    <s v="JUAN HERNANDO LIZARAZO JARA"/>
    <x v="1"/>
  </r>
  <r>
    <n v="1552"/>
    <n v="103526"/>
    <n v="5111900199"/>
    <s v="700022"/>
    <s v="EQUIPO AVANTRACK CALAMP LMU1175 AZL / 631499"/>
    <s v="2015"/>
    <s v="mar"/>
    <n v="287585"/>
    <n v="0"/>
    <s v="259/2018-357/2019"/>
    <n v="79332590"/>
    <s v="JUAN HERNANDO LIZARAZO JARA"/>
    <x v="1"/>
  </r>
  <r>
    <n v="1553"/>
    <n v="103527"/>
    <n v="5111900199"/>
    <s v="700023"/>
    <s v="EQUIPO AVANTRACK CALAMP LMU1175 AZL / 561807"/>
    <s v="2015"/>
    <s v="mar"/>
    <n v="287585"/>
    <n v="0"/>
    <s v="259/2018-357/2019"/>
    <n v="79332590"/>
    <s v="JUAN HERNANDO LIZARAZO JARA"/>
    <x v="1"/>
  </r>
  <r>
    <n v="1554"/>
    <n v="103528"/>
    <n v="5111900199"/>
    <s v="700024"/>
    <s v="EQUIPO AVANTRACK CALAMP  LMU1175 AZL / 132792"/>
    <s v="2015"/>
    <s v="mar"/>
    <n v="287585"/>
    <n v="0"/>
    <s v="259/2018-357/2019"/>
    <n v="79332590"/>
    <s v="JUAN HERNANDO LIZARAZO JARA"/>
    <x v="1"/>
  </r>
  <r>
    <n v="1555"/>
    <n v="103529"/>
    <n v="5111900199"/>
    <s v="700025"/>
    <s v="EQUIPO AVANTRACK CALAMP LMU 1175 AZL / 472531"/>
    <s v="2015"/>
    <s v="mar"/>
    <n v="287585"/>
    <n v="0"/>
    <s v="259/2018-357/2019"/>
    <n v="79332590"/>
    <s v="JUAN HERNANDO LIZARAZO JARA"/>
    <x v="1"/>
  </r>
  <r>
    <n v="1556"/>
    <n v="103530"/>
    <n v="5111900199"/>
    <s v="700026"/>
    <s v="EQUIPO AVANTRACK CALAMP LMU 1175AZL / 472879"/>
    <s v="2015"/>
    <s v="mar"/>
    <n v="287585"/>
    <n v="0"/>
    <s v="259/2018-357/2019"/>
    <n v="79332590"/>
    <s v="JUAN HERNANDO LIZARAZO JARA"/>
    <x v="1"/>
  </r>
  <r>
    <n v="1557"/>
    <n v="103531"/>
    <n v="5111900199"/>
    <s v="700027"/>
    <s v="EQUIPO AVANTRACK CALAMP LMU 1175 AZL"/>
    <s v="2015"/>
    <s v="mar"/>
    <n v="287585"/>
    <n v="0"/>
    <s v="259/2018-357/2019"/>
    <n v="79332590"/>
    <s v="JUAN HERNANDO LIZARAZO JARA"/>
    <x v="1"/>
  </r>
  <r>
    <n v="1558"/>
    <n v="103533"/>
    <n v="5111900199"/>
    <s v="700029"/>
    <s v="EQUIPO AVANTRACK CALAMP LMU1175 AZL / 707307"/>
    <s v="2015"/>
    <s v="mar"/>
    <n v="287585"/>
    <n v="0"/>
    <s v="259/2018-357/2019"/>
    <n v="79332590"/>
    <s v="JUAN HERNANDO LIZARAZO JARA"/>
    <x v="1"/>
  </r>
  <r>
    <n v="1559"/>
    <n v="103534"/>
    <n v="5111900199"/>
    <s v="700030"/>
    <s v="EQUIPO AVANTRACK CALAMP LMU1175 AZL / 690044"/>
    <s v="2015"/>
    <s v="mar"/>
    <n v="287585"/>
    <n v="0"/>
    <s v="259/2018-365/2019"/>
    <n v="79332590"/>
    <s v="JUAN HERNANDO LIZARAZO JARA"/>
    <x v="1"/>
  </r>
  <r>
    <n v="1560"/>
    <n v="103535"/>
    <n v="5111900199"/>
    <s v="700031"/>
    <s v="EQUIPO AVANTRACK CALAMP LMU1175 AZL / 560338"/>
    <s v="2015"/>
    <s v="mar"/>
    <n v="287585"/>
    <n v="0"/>
    <s v="259/2018-365/2019"/>
    <n v="79332590"/>
    <s v="JUAN HERNANDO LIZARAZO JARA"/>
    <x v="1"/>
  </r>
  <r>
    <n v="1561"/>
    <n v="103536"/>
    <n v="5111900199"/>
    <s v="700032"/>
    <s v="EQUIPO AVANTRACK CALAMP LMU1175 AZL / 688193"/>
    <s v="2015"/>
    <s v="mar"/>
    <n v="287585"/>
    <n v="0"/>
    <s v="259/2018-365/2019"/>
    <n v="79332590"/>
    <s v="JUAN HERNANDO LIZARAZO JARA"/>
    <x v="1"/>
  </r>
  <r>
    <n v="1562"/>
    <n v="103538"/>
    <n v="5111900199"/>
    <s v="700034"/>
    <s v="EQUIPO AVANTRACK GALAMP LMU1175 AZL / 691489"/>
    <s v="2015"/>
    <s v="mar"/>
    <n v="287585"/>
    <n v="0"/>
    <s v="259/2018-365/2019"/>
    <n v="79332590"/>
    <s v="JUAN HERNANDO LIZARAZO JARA"/>
    <x v="1"/>
  </r>
  <r>
    <n v="1563"/>
    <n v="103540"/>
    <n v="5111900199"/>
    <s v="700036"/>
    <s v="EQUIPO AVANTRACK GALAMP LMU1175 AZL / 184918"/>
    <s v="2015"/>
    <s v="mar"/>
    <n v="287585"/>
    <n v="0"/>
    <s v="259/2018-365/2019"/>
    <n v="79332590"/>
    <s v="JUAN HERNANDO LIZARAZO JARA"/>
    <x v="1"/>
  </r>
  <r>
    <n v="1564"/>
    <n v="103542"/>
    <n v="5111900199"/>
    <s v="700038"/>
    <s v="EQUIPO AVANTRACK GALAMP LMU1175 AZL / 702803"/>
    <s v="2015"/>
    <s v="mar"/>
    <n v="287585"/>
    <n v="0"/>
    <s v="259/2018-365/2019"/>
    <n v="79332590"/>
    <s v="JUAN HERNANDO LIZARAZO JARA"/>
    <x v="1"/>
  </r>
  <r>
    <n v="1565"/>
    <n v="103543"/>
    <n v="5111900199"/>
    <s v="700039"/>
    <s v="EQUIPO AVANTRACK GALAMP LMU1175 AZL / 638718"/>
    <s v="2015"/>
    <s v="mar"/>
    <n v="287585"/>
    <n v="0"/>
    <s v="259/2018-365/2019"/>
    <n v="79332590"/>
    <s v="JUAN HERNANDO LIZARAZO JARA"/>
    <x v="1"/>
  </r>
  <r>
    <n v="1566"/>
    <n v="103776"/>
    <n v="5111900199"/>
    <s v="1400001"/>
    <s v="TRONZADORA DE SCH.(J) BOSH GCO 2000"/>
    <s v="2015"/>
    <s v="mar"/>
    <n v="664905"/>
    <n v="0"/>
    <s v="268/2018"/>
    <n v="79496429"/>
    <s v="HARY GUILLEROMO MONROY MARTINEZ"/>
    <x v="0"/>
  </r>
  <r>
    <n v="1567"/>
    <n v="103781"/>
    <n v="5111900199"/>
    <s v="1400006"/>
    <s v="CEPILLO TEXTURIZADOR DE 60"/>
    <s v="2015"/>
    <s v="mar"/>
    <n v="1048067"/>
    <n v="0"/>
    <s v="079/2018"/>
    <n v="7164647"/>
    <s v="MANUEL ALFONSO AVILA QUINTANA"/>
    <x v="0"/>
  </r>
  <r>
    <n v="1568"/>
    <n v="104626"/>
    <n v="5111900199"/>
    <s v="2100012"/>
    <s v="IMPRESORA SAMSUNG LASER XPRESS M2875FD"/>
    <s v="2015"/>
    <s v="mar"/>
    <n v="520000"/>
    <n v="0"/>
    <s v="115/2018"/>
    <n v="79332590"/>
    <s v="JUAN HERNANDO LIZARAZO JARA"/>
    <x v="1"/>
  </r>
  <r>
    <n v="1569"/>
    <n v="103466"/>
    <n v="5111900199"/>
    <s v="600001"/>
    <s v="DISPENSADOR DE AGUA ABBA 2.5 LT DA1032B"/>
    <s v="2015"/>
    <s v="may"/>
    <n v="467260"/>
    <n v="0"/>
    <s v="256/2018"/>
    <n v="79294129"/>
    <s v="HUGO CASTILLO SANTANA"/>
    <x v="0"/>
  </r>
  <r>
    <n v="1570"/>
    <n v="103616"/>
    <n v="5111900199"/>
    <s v="1000001"/>
    <s v="BALANZA DIGITAL CAP. 400GX0.01G -  OHAUS"/>
    <s v="2015"/>
    <s v="may"/>
    <n v="1948800"/>
    <n v="0"/>
    <s v="223/2018"/>
    <n v="80354621"/>
    <s v="SATURNINO RINCON BELTRAN"/>
    <x v="0"/>
  </r>
  <r>
    <n v="1571"/>
    <n v="103617"/>
    <n v="5111900199"/>
    <s v="1000002"/>
    <s v="BALANZA DIGITAL CAP. 400G X 0.01G MARCA OHAUS"/>
    <s v="2015"/>
    <s v="may"/>
    <n v="1948800"/>
    <n v="0"/>
    <s v="223/2018"/>
    <n v="80354621"/>
    <s v="SATURNINO RINCON BELTRAN"/>
    <x v="0"/>
  </r>
  <r>
    <n v="1572"/>
    <n v="103618"/>
    <n v="5111900199"/>
    <s v="1000003"/>
    <s v="BALANZA DIGITAL CAP. 400G X 0.01G MARCA OHAUS"/>
    <s v="2015"/>
    <s v="may"/>
    <n v="1948800"/>
    <n v="0"/>
    <s v="223/2018"/>
    <n v="80354621"/>
    <s v="SATURNINO RINCON BELTRAN"/>
    <x v="0"/>
  </r>
  <r>
    <n v="1573"/>
    <n v="103624"/>
    <n v="5111900199"/>
    <s v="1000007"/>
    <s v="BROCA DIAMANTADA DE 3 DIAM. PARA ASFALTOS"/>
    <s v="2015"/>
    <s v="may"/>
    <n v="591600"/>
    <s v="270/2018"/>
    <s v="270/2018-102/2019"/>
    <n v="79332590"/>
    <s v="JUAN HERNANDO LIZARAZO JARA"/>
    <x v="1"/>
  </r>
  <r>
    <n v="1574"/>
    <n v="103622"/>
    <n v="5111900199"/>
    <s v="1000008"/>
    <s v="BROCA DIAMANTADA DE 3 DIAM. PARA ASFALTOS"/>
    <s v="2015"/>
    <s v="may"/>
    <n v="591600"/>
    <s v="270/2018"/>
    <s v="270/2018-102/2019"/>
    <n v="79332590"/>
    <s v="JUAN HERNANDO LIZARAZO JARA"/>
    <x v="1"/>
  </r>
  <r>
    <n v="1575"/>
    <n v="103623"/>
    <n v="5111900199"/>
    <s v="1000009"/>
    <s v="BROCA DIAMANTADA DE 3 DIAM. PARA ASFALTOS"/>
    <s v="2015"/>
    <s v="may"/>
    <n v="591600"/>
    <s v="270/2018"/>
    <s v="270/2018-102/2019"/>
    <n v="79332590"/>
    <s v="JUAN HERNANDO LIZARAZO JARA"/>
    <x v="1"/>
  </r>
  <r>
    <n v="1576"/>
    <n v="103625"/>
    <n v="5111900199"/>
    <s v="1000010"/>
    <s v="BROCA DIAMANTADA DE 4 DIAM. PARA ASFALTOS"/>
    <s v="2015"/>
    <s v="may"/>
    <n v="809680"/>
    <s v="270/2018"/>
    <s v="270/2018-102/2019"/>
    <n v="79332590"/>
    <s v="JUAN HERNANDO LIZARAZO JARA"/>
    <x v="1"/>
  </r>
  <r>
    <n v="1577"/>
    <n v="103626"/>
    <n v="5111900199"/>
    <s v="1000011"/>
    <s v="BROCA DIAMANTADA DE 4 DIAM. PARA ASFALTOS"/>
    <s v="2015"/>
    <s v="may"/>
    <n v="809680"/>
    <s v="270/2018"/>
    <s v="270/2018-102/2019"/>
    <n v="79332590"/>
    <s v="JUAN HERNANDO LIZARAZO JARA"/>
    <x v="1"/>
  </r>
  <r>
    <n v="1578"/>
    <n v="103627"/>
    <n v="5111900199"/>
    <s v="1000012"/>
    <s v="BROCA DIAMANTADA DE 4 DIAM. PARA ASFALTOS"/>
    <s v="2015"/>
    <s v="may"/>
    <n v="809680"/>
    <s v="270/2018"/>
    <s v="270/2018-102/2019"/>
    <n v="79332590"/>
    <s v="JUAN HERNANDO LIZARAZO JARA"/>
    <x v="1"/>
  </r>
  <r>
    <n v="1579"/>
    <n v="103628"/>
    <n v="5111900199"/>
    <s v="1000013"/>
    <s v="PENETROMETRO DINAMICO CONO DINAMICO PARA CB"/>
    <s v="2015"/>
    <s v="may"/>
    <n v="1270200"/>
    <s v="270/2018"/>
    <s v="270/2018-102/2019"/>
    <n v="79332590"/>
    <s v="JUAN HERNANDO LIZARAZO JARA"/>
    <x v="1"/>
  </r>
  <r>
    <n v="1580"/>
    <n v="103635"/>
    <n v="5111900199"/>
    <s v="1000020"/>
    <s v="TERMOMETRO BIMETALICO C2 B8 O A 260øC"/>
    <s v="2015"/>
    <s v="may"/>
    <n v="472004"/>
    <s v="270/2018"/>
    <s v="270/2018-102/2019"/>
    <n v="79332590"/>
    <s v="JUAN HERNANDO LIZARAZO JARA"/>
    <x v="1"/>
  </r>
  <r>
    <n v="1581"/>
    <n v="103636"/>
    <n v="5111900199"/>
    <s v="1000021"/>
    <s v="TERMOMETRO BIMETALICO C2 B8 O A 260øC"/>
    <s v="2015"/>
    <s v="may"/>
    <n v="472004"/>
    <s v="270/2018"/>
    <s v="270/2018-102/2019"/>
    <n v="79332590"/>
    <s v="JUAN HERNANDO LIZARAZO JARA"/>
    <x v="1"/>
  </r>
  <r>
    <n v="1582"/>
    <n v="103637"/>
    <n v="5111900199"/>
    <s v="1000022"/>
    <s v="TERMOMETRO BIMETALICO C2 B8 O A 260øC"/>
    <s v="2015"/>
    <s v="may"/>
    <n v="472004"/>
    <s v="270/2018"/>
    <s v="270/2018-102/2019"/>
    <n v="79332590"/>
    <s v="JUAN HERNANDO LIZARAZO JARA"/>
    <x v="1"/>
  </r>
  <r>
    <n v="1583"/>
    <n v="103638"/>
    <n v="5111900199"/>
    <s v="1000023"/>
    <s v="TERMOMETRO BIMETALICO C2 B8 O A 260øC"/>
    <s v="2015"/>
    <s v="may"/>
    <n v="472004"/>
    <s v="270/2018"/>
    <n v="0"/>
    <n v="79663901"/>
    <s v="WILLINTONG CONTRERAS CAMACHO"/>
    <x v="0"/>
  </r>
  <r>
    <n v="1584"/>
    <n v="103552"/>
    <n v="5111900199"/>
    <s v="700053"/>
    <s v="MOTOROLA MOTO G 16GB 2DA G DUAL S"/>
    <s v="2015"/>
    <s v="nov"/>
    <n v="499999"/>
    <n v="0"/>
    <s v="010/2019"/>
    <n v="80251259"/>
    <s v="SERGIO JAVIER MEDINA MARTINEZ"/>
    <x v="0"/>
  </r>
  <r>
    <n v="1585"/>
    <n v="103738"/>
    <n v="5111900199"/>
    <s v="1100100"/>
    <s v="KIT DE TRABAJO EN ALTURAS"/>
    <s v="2015"/>
    <s v="nov"/>
    <n v="2434700"/>
    <n v="0"/>
    <n v="0"/>
    <n v="79332590"/>
    <s v="JUAN HERNANDO LIZARAZO JARA"/>
    <x v="1"/>
  </r>
  <r>
    <n v="1586"/>
    <n v="103739"/>
    <n v="5111900199"/>
    <s v="1100101"/>
    <s v="KIT DE TRABAJO EN ALTURAS"/>
    <s v="2015"/>
    <s v="nov"/>
    <n v="2434700"/>
    <n v="0"/>
    <n v="0"/>
    <n v="79332590"/>
    <s v="JUAN HERNANDO LIZARAZO JARA"/>
    <x v="1"/>
  </r>
  <r>
    <n v="1587"/>
    <n v="103740"/>
    <n v="5111900199"/>
    <s v="1100102"/>
    <s v="KIT DE TRABAJO EN ALTURAS"/>
    <s v="2015"/>
    <s v="nov"/>
    <n v="2434700"/>
    <n v="0"/>
    <n v="0"/>
    <n v="79332590"/>
    <s v="JUAN HERNANDO LIZARAZO JARA"/>
    <x v="1"/>
  </r>
  <r>
    <n v="1588"/>
    <n v="103741"/>
    <n v="5111900199"/>
    <s v="1100103"/>
    <s v="KIT DE TRABAJO EN ALTURAS"/>
    <s v="2015"/>
    <s v="nov"/>
    <n v="2434700"/>
    <n v="0"/>
    <n v="0"/>
    <n v="79332590"/>
    <s v="JUAN HERNANDO LIZARAZO JARA"/>
    <x v="1"/>
  </r>
  <r>
    <n v="1589"/>
    <n v="104162"/>
    <n v="5111900199"/>
    <s v="1400388"/>
    <s v="GUADA¤ADORA HUSQVARNA"/>
    <s v="2015"/>
    <s v="nov"/>
    <n v="907497"/>
    <n v="0"/>
    <s v="115/2018"/>
    <n v="79332590"/>
    <s v="JUAN HERNANDO LIZARAZO JARA"/>
    <x v="1"/>
  </r>
  <r>
    <n v="1590"/>
    <n v="103661"/>
    <n v="5111900199"/>
    <s v="1000046"/>
    <s v="BALANZA DIGITAL CAP. 2KG X 01G MARCA OHAUS"/>
    <s v="2015"/>
    <s v="oct"/>
    <n v="2853600"/>
    <n v="0"/>
    <s v="223/2018"/>
    <n v="80354621"/>
    <s v="SATURNINO RINCON BELTRAN"/>
    <x v="0"/>
  </r>
  <r>
    <n v="1591"/>
    <n v="103662"/>
    <n v="5111900199"/>
    <s v="1000047"/>
    <s v="HORNO MICROHONDAS DIG 30LT"/>
    <s v="2015"/>
    <s v="oct"/>
    <n v="368300"/>
    <n v="0"/>
    <s v="005/2018-258/2018"/>
    <n v="52703963"/>
    <s v="DIANA PAOLA MUÑOZ GARCIA"/>
    <x v="0"/>
  </r>
  <r>
    <n v="1592"/>
    <n v="103663"/>
    <n v="5111900199"/>
    <s v="1000048"/>
    <s v="HORNO MICROHONDAS DIG 30LT"/>
    <s v="2015"/>
    <s v="oct"/>
    <n v="368300"/>
    <s v="270/2018"/>
    <n v="0"/>
    <n v="79663901"/>
    <s v="WILLINTONG CONTRERAS CAMACHO"/>
    <x v="0"/>
  </r>
  <r>
    <n v="1593"/>
    <n v="103664"/>
    <n v="5111900199"/>
    <s v="1000049"/>
    <s v="MEZCLADOR TIPO CARRETILLA CAP 99.1 LT MOTOR 1"/>
    <s v="2015"/>
    <s v="oct"/>
    <n v="1632120"/>
    <n v="0"/>
    <s v="260/2018"/>
    <n v="52703963"/>
    <s v="DIANA PAOLA MUÑOZ GARCIA"/>
    <x v="0"/>
  </r>
  <r>
    <n v="1594"/>
    <n v="103665"/>
    <n v="5111900199"/>
    <s v="1000050"/>
    <s v="MOLDE CABEZAL DE ROTURA LOTTMAN"/>
    <s v="2015"/>
    <s v="oct"/>
    <n v="626400"/>
    <s v="270/2018"/>
    <n v="0"/>
    <n v="79663901"/>
    <s v="WILLINTONG CONTRERAS CAMACHO"/>
    <x v="0"/>
  </r>
  <r>
    <n v="1595"/>
    <n v="103666"/>
    <n v="5111900199"/>
    <s v="1000051"/>
    <s v="JUEGO DE 12 ESFERAS MAQUINA DE LOS ANGELES"/>
    <s v="2015"/>
    <s v="oct"/>
    <n v="934496"/>
    <s v="270/2018"/>
    <n v="0"/>
    <n v="79663901"/>
    <s v="WILLINTONG CONTRERAS CAMACHO"/>
    <x v="0"/>
  </r>
  <r>
    <n v="1596"/>
    <n v="103667"/>
    <n v="5111900199"/>
    <s v="1000052"/>
    <s v="ESFERA DE 10MM PAQ DE 20KG PARA MICRODEWALL"/>
    <s v="2015"/>
    <s v="oct"/>
    <n v="819888"/>
    <s v="270/2018"/>
    <n v="0"/>
    <n v="79663901"/>
    <s v="WILLINTONG CONTRERAS CAMACHO"/>
    <x v="0"/>
  </r>
  <r>
    <n v="1597"/>
    <n v="104094"/>
    <n v="5111900199"/>
    <s v="1400319"/>
    <s v="BARRICADA CON SE¥AL DE DESVIO A LA DERECHA"/>
    <s v="2015"/>
    <s v="oct"/>
    <n v="435723"/>
    <n v="0"/>
    <s v="126/2018"/>
    <n v="7164647"/>
    <s v="MANUEL ALFONSO AVILA QUINTANA"/>
    <x v="0"/>
  </r>
  <r>
    <n v="1598"/>
    <n v="104116"/>
    <n v="5111900199"/>
    <s v="1400341"/>
    <s v="BARRICADA CON SENAL DE VIA CERRADA"/>
    <s v="2015"/>
    <s v="oct"/>
    <n v="435723"/>
    <n v="0"/>
    <s v="254/2018-350/2019"/>
    <n v="79332590"/>
    <s v="JUAN HERNANDO LIZARAZO JARA"/>
    <x v="1"/>
  </r>
  <r>
    <n v="1599"/>
    <n v="104151"/>
    <n v="5111900199"/>
    <s v="1400376"/>
    <s v="CEPILLO TEXTURIZADOR DE 60"/>
    <s v="2015"/>
    <s v="oct"/>
    <n v="1048067"/>
    <n v="0"/>
    <s v="083/2018-073/2019-206/2019"/>
    <n v="79332590"/>
    <s v="JUAN HERNANDO LIZARAZO JARA"/>
    <x v="1"/>
  </r>
  <r>
    <n v="1600"/>
    <n v="104688"/>
    <n v="5111900199"/>
    <s v="2100526"/>
    <s v="IMPRESORA MULTIFUNCIONAL EPSON EXPRESS XP-411"/>
    <s v="2015"/>
    <s v="oct"/>
    <n v="314699"/>
    <n v="0"/>
    <s v="111/2018"/>
    <n v="79332590"/>
    <s v="JUAN HERNANDO LIZARAZO JARA"/>
    <x v="1"/>
  </r>
  <r>
    <n v="1601"/>
    <n v="104148"/>
    <n v="5111900199"/>
    <s v="1400370"/>
    <s v="BALANZA DE 500 KL"/>
    <s v="2015"/>
    <s v="sep"/>
    <n v="1023800"/>
    <n v="0"/>
    <s v="224/2018"/>
    <n v="19269499"/>
    <s v="TIMOTEO CHAVES SILVA"/>
    <x v="0"/>
  </r>
  <r>
    <n v="1602"/>
    <n v="104146"/>
    <n v="5111900199"/>
    <s v="1400371"/>
    <s v="BALANZA DE 500KL"/>
    <s v="2015"/>
    <s v="sep"/>
    <n v="1023800"/>
    <n v="0"/>
    <s v="115/2018"/>
    <n v="79332590"/>
    <s v="JUAN HERNANDO LIZARAZO JARA"/>
    <x v="1"/>
  </r>
  <r>
    <n v="1603"/>
    <n v="104147"/>
    <n v="5111900199"/>
    <s v="1400372"/>
    <s v="BALANZA 500 KL"/>
    <s v="2015"/>
    <s v="sep"/>
    <n v="1023800"/>
    <n v="0"/>
    <s v="224/2018"/>
    <n v="19269499"/>
    <s v="TIMOTEO CHAVES SILVA"/>
    <x v="0"/>
  </r>
  <r>
    <n v="1604"/>
    <n v="104145"/>
    <n v="5111900199"/>
    <s v="1400373"/>
    <s v="BALANZA DE 500 KL"/>
    <s v="2015"/>
    <s v="sep"/>
    <n v="1023800"/>
    <n v="0"/>
    <s v="224/2018-101/2019"/>
    <n v="1032424826"/>
    <s v="HECTOR SEBASTIAN AYA"/>
    <x v="0"/>
  </r>
  <r>
    <n v="1605"/>
    <n v="105539"/>
    <n v="5111900199"/>
    <n v="0"/>
    <s v="Cepillo Electrico DW 266/76 DEWALT"/>
    <s v="2016"/>
    <s v="dic"/>
    <n v="529499"/>
    <n v="0"/>
    <s v="115/2018"/>
    <n v="79332590"/>
    <s v="JUAN HERNANDO LIZARAZO JARA"/>
    <x v="1"/>
  </r>
  <r>
    <n v="1606"/>
    <n v="105540"/>
    <n v="5111900199"/>
    <n v="0"/>
    <s v="Cepillo Electrico DW 266/76 DEWALT"/>
    <s v="2016"/>
    <s v="dic"/>
    <n v="529499"/>
    <n v="0"/>
    <s v="115/2018"/>
    <n v="79332590"/>
    <s v="JUAN HERNANDO LIZARAZO JARA"/>
    <x v="1"/>
  </r>
  <r>
    <n v="1607"/>
    <n v="105542"/>
    <n v="5111900199"/>
    <n v="403000227"/>
    <s v="MOTORTOOLS GGS 28L BOSH"/>
    <s v="2016"/>
    <s v="dic"/>
    <n v="1008019"/>
    <n v="0"/>
    <s v="092/2018-115/2018-098/2019-106/2019"/>
    <n v="79467907"/>
    <s v="WILLIAM FERNANDO GONZALEZ"/>
    <x v="0"/>
  </r>
  <r>
    <n v="1608"/>
    <n v="105543"/>
    <n v="5111900199"/>
    <n v="403000284"/>
    <s v="MOTORTOOLS GGS 28L BOSH"/>
    <s v="2016"/>
    <s v="dic"/>
    <n v="1008019"/>
    <n v="0"/>
    <s v="115/2018"/>
    <n v="79332590"/>
    <s v="JUAN HERNANDO LIZARAZO JARA"/>
    <x v="1"/>
  </r>
  <r>
    <n v="1609"/>
    <n v="105544"/>
    <n v="5111900199"/>
    <n v="403000232"/>
    <s v="MOTORTOOLS GGS 28L BOSH"/>
    <s v="2016"/>
    <s v="dic"/>
    <n v="1008019"/>
    <n v="0"/>
    <s v="115/2018"/>
    <n v="79332590"/>
    <s v="JUAN HERNANDO LIZARAZO JARA"/>
    <x v="1"/>
  </r>
  <r>
    <n v="1610"/>
    <n v="105545"/>
    <n v="5111900199"/>
    <n v="403000256"/>
    <s v="MOTORTOOLS GGS 28L BOSH"/>
    <s v="2016"/>
    <s v="dic"/>
    <n v="1008019"/>
    <n v="0"/>
    <s v="115/2018"/>
    <n v="79332590"/>
    <s v="JUAN HERNANDO LIZARAZO JARA"/>
    <x v="1"/>
  </r>
  <r>
    <n v="1611"/>
    <n v="105549"/>
    <n v="5111900199"/>
    <n v="0"/>
    <s v="PULIDORA 41/4 GSW 9115 BOSCH"/>
    <s v="2016"/>
    <s v="dic"/>
    <n v="455938"/>
    <n v="0"/>
    <s v="115/2018-043/2019-095/2019"/>
    <n v="79332590"/>
    <s v="JUAN HERNANDO LIZARAZO JARA"/>
    <x v="1"/>
  </r>
  <r>
    <n v="1612"/>
    <n v="105550"/>
    <n v="5111900199"/>
    <n v="0"/>
    <s v="PULIDORA 41/4 GSW 9115 BOSCH"/>
    <s v="2016"/>
    <s v="dic"/>
    <n v="455938"/>
    <n v="0"/>
    <s v="115/2018"/>
    <n v="79332590"/>
    <s v="JUAN HERNANDO LIZARAZO JARA"/>
    <x v="1"/>
  </r>
  <r>
    <n v="1613"/>
    <n v="105551"/>
    <n v="5111900199"/>
    <n v="0"/>
    <s v="PULIDORA 41/4 GSW 9115 BOSCH"/>
    <s v="2016"/>
    <s v="dic"/>
    <n v="455938"/>
    <n v="0"/>
    <s v="092/2018-079/2019-121/2019-348/2019"/>
    <n v="79332590"/>
    <s v="JUAN HERNANDO LIZARAZO JARA"/>
    <x v="1"/>
  </r>
  <r>
    <n v="1614"/>
    <n v="105552"/>
    <n v="5111900199"/>
    <n v="0"/>
    <s v="PULIDORA 41/4 GSW 9115 BOSCH"/>
    <s v="2016"/>
    <s v="dic"/>
    <n v="455938"/>
    <n v="0"/>
    <s v="115/2018"/>
    <n v="79332590"/>
    <s v="JUAN HERNANDO LIZARAZO JARA"/>
    <x v="1"/>
  </r>
  <r>
    <n v="1615"/>
    <n v="105553"/>
    <n v="5111900199"/>
    <n v="0"/>
    <s v="PULIDORA 41/4 GSW 9115 BOSCH"/>
    <s v="2016"/>
    <s v="dic"/>
    <n v="455938"/>
    <n v="0"/>
    <s v="115/2018"/>
    <n v="79332590"/>
    <s v="JUAN HERNANDO LIZARAZO JARA"/>
    <x v="1"/>
  </r>
  <r>
    <n v="1616"/>
    <n v="105554"/>
    <n v="5111900199"/>
    <n v="0"/>
    <s v="PULIDORA 41/4 GSW 9115 BOSCH"/>
    <s v="2016"/>
    <s v="dic"/>
    <n v="455938"/>
    <n v="0"/>
    <n v="0"/>
    <n v="79332590"/>
    <s v="JUAN HERNANDO LIZARAZO JARA"/>
    <x v="1"/>
  </r>
  <r>
    <n v="1617"/>
    <n v="105555"/>
    <n v="5111900199"/>
    <n v="0"/>
    <s v="PULIDORA 41/4 GSW 9115 BOSCH"/>
    <s v="2016"/>
    <s v="dic"/>
    <n v="455938"/>
    <n v="0"/>
    <n v="0"/>
    <n v="7164647"/>
    <s v="MANUEL AVILA"/>
    <x v="0"/>
  </r>
  <r>
    <n v="1618"/>
    <n v="105556"/>
    <n v="5111900199"/>
    <n v="0"/>
    <s v="PULIDORA 41/4 GSW 9115 BOSCH"/>
    <s v="2016"/>
    <s v="dic"/>
    <n v="455938"/>
    <n v="0"/>
    <s v="115/2018-209/2019"/>
    <n v="7164647"/>
    <s v="MANUEL AVILA"/>
    <x v="0"/>
  </r>
  <r>
    <n v="1619"/>
    <n v="105557"/>
    <n v="5111900199"/>
    <n v="0"/>
    <s v="PULIDORA 41/4 GSW 9115 BOSCH"/>
    <s v="2016"/>
    <s v="dic"/>
    <n v="455938"/>
    <n v="0"/>
    <s v="115/2018-210/2019"/>
    <n v="7164647"/>
    <s v="MANUEL AVILA "/>
    <x v="0"/>
  </r>
  <r>
    <n v="1620"/>
    <n v="105558"/>
    <n v="5111900199"/>
    <n v="0"/>
    <s v="PULIDORA 41/4 GSW 9115 BOSCH"/>
    <s v="2016"/>
    <s v="dic"/>
    <n v="455938"/>
    <n v="0"/>
    <s v="115/2018-011/2019-243/2019"/>
    <n v="7164647"/>
    <s v="MANUEL ALFONSO AVILA QUINTANA"/>
    <x v="0"/>
  </r>
  <r>
    <n v="1621"/>
    <n v="105559"/>
    <n v="5111900199"/>
    <n v="0"/>
    <s v="PULIDORA 41/4 GSW 9115 BOSCH"/>
    <s v="2016"/>
    <s v="dic"/>
    <n v="455938"/>
    <n v="0"/>
    <s v="080/2018-098/2019-186/2019"/>
    <n v="79467901"/>
    <s v="WILLIAM FERNANDO GONZALEZ"/>
    <x v="0"/>
  </r>
  <r>
    <n v="1622"/>
    <n v="105588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23"/>
    <n v="105589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24"/>
    <n v="105590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25"/>
    <n v="105591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26"/>
    <n v="105592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27"/>
    <n v="105593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28"/>
    <n v="105594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29"/>
    <n v="105595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0"/>
    <n v="105596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1"/>
    <n v="105597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2"/>
    <n v="105598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3"/>
    <n v="105599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4"/>
    <n v="105600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5"/>
    <n v="105601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6"/>
    <n v="105602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7"/>
    <n v="105603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8"/>
    <n v="105604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39"/>
    <n v="105605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40"/>
    <n v="105606"/>
    <n v="5111900199"/>
    <n v="0"/>
    <s v="Loker de 6 puestos de 180 x 93x 30 cl 22 gris "/>
    <s v="2016"/>
    <s v="dic"/>
    <n v="285000"/>
    <n v="0"/>
    <s v="166/2018-041/2019-117/2019"/>
    <n v="11439109"/>
    <s v="WILLIAM SANCHEZ"/>
    <x v="0"/>
  </r>
  <r>
    <n v="1641"/>
    <n v="105607"/>
    <n v="5111900199"/>
    <n v="0"/>
    <s v="Loker de 6 puestos de 180 x 93x 30 cl 22 gris "/>
    <s v="2016"/>
    <s v="dic"/>
    <n v="285000"/>
    <n v="0"/>
    <s v="166/2018"/>
    <n v="79332590"/>
    <s v="JUAN HERNANDO LIZARAZO JARA"/>
    <x v="1"/>
  </r>
  <r>
    <n v="1642"/>
    <n v="105520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43"/>
    <n v="105521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44"/>
    <n v="105522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45"/>
    <n v="105523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46"/>
    <n v="105524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47"/>
    <n v="105525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48"/>
    <n v="105526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49"/>
    <n v="105527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0"/>
    <n v="105528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1"/>
    <n v="105529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2"/>
    <n v="105530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3"/>
    <n v="105531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4"/>
    <n v="105532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5"/>
    <n v="105533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6"/>
    <n v="105534"/>
    <n v="5111900199"/>
    <n v="0"/>
    <s v="PUPITRE UNIVERSITARIO SURTIDO BRAZO "/>
    <s v="2016"/>
    <s v="dic"/>
    <n v="236158"/>
    <n v="0"/>
    <s v="040/2018"/>
    <n v="52703963"/>
    <s v="DIANA PAOLA MUÑOZ GARCIA"/>
    <x v="0"/>
  </r>
  <r>
    <n v="1657"/>
    <n v="105568"/>
    <n v="5111900199"/>
    <s v="20161216148-1"/>
    <s v="Loker de 6 puestos de 180 x 93x 30 cl 22 gris "/>
    <s v="2016"/>
    <s v="dic"/>
    <n v="285000"/>
    <n v="0"/>
    <s v="166/2018"/>
    <n v="79332590"/>
    <s v="JUAN HERNANDO LIZARAZO JARA"/>
    <x v="1"/>
  </r>
  <r>
    <n v="1658"/>
    <n v="105577"/>
    <n v="5111900199"/>
    <s v="20161216148-10"/>
    <s v="Loker de 6 puestos de 180 x 93x 30 cl 22 gris "/>
    <s v="2016"/>
    <s v="dic"/>
    <n v="285000"/>
    <n v="0"/>
    <s v="166/2018"/>
    <n v="79332590"/>
    <s v="JUAN HERNANDO LIZARAZO JARA"/>
    <x v="1"/>
  </r>
  <r>
    <n v="1659"/>
    <n v="105578"/>
    <n v="5111900199"/>
    <s v="20161216148-11"/>
    <s v="Loker de 6 puestos de 180 x 93x 30 cl 22 gris "/>
    <s v="2016"/>
    <s v="dic"/>
    <n v="285000"/>
    <n v="0"/>
    <s v="166/2018"/>
    <n v="79332590"/>
    <s v="JUAN HERNANDO LIZARAZO JARA"/>
    <x v="1"/>
  </r>
  <r>
    <n v="1660"/>
    <n v="105579"/>
    <n v="5111900199"/>
    <s v="20161216148-12"/>
    <s v="Loker de 6 puestos de 180 x 93x 30 cl 22 gris "/>
    <s v="2016"/>
    <s v="dic"/>
    <n v="285000"/>
    <n v="0"/>
    <s v="166/2018"/>
    <n v="79332590"/>
    <s v="JUAN HERNANDO LIZARAZO JARA"/>
    <x v="1"/>
  </r>
  <r>
    <n v="1661"/>
    <n v="105580"/>
    <n v="5111900199"/>
    <s v="20161216148-13"/>
    <s v="Loker de 6 puestos de 180 x 93x 30 cl 22 gris "/>
    <s v="2016"/>
    <s v="dic"/>
    <n v="285000"/>
    <n v="0"/>
    <s v="166/2018"/>
    <n v="79332590"/>
    <s v="JUAN HERNANDO LIZARAZO JARA"/>
    <x v="1"/>
  </r>
  <r>
    <n v="1662"/>
    <n v="105581"/>
    <n v="5111900199"/>
    <s v="20161216148-14"/>
    <s v="Loker de 6 puestos de 180 x 93x 30 cl 22 gris "/>
    <s v="2016"/>
    <s v="dic"/>
    <n v="285000"/>
    <n v="0"/>
    <s v="166/2018"/>
    <n v="79332590"/>
    <s v="JUAN HERNANDO LIZARAZO JARA"/>
    <x v="1"/>
  </r>
  <r>
    <n v="1663"/>
    <n v="105582"/>
    <n v="5111900199"/>
    <s v="20161216148-15"/>
    <s v="Loker de 6 puestos de 180 x 93x 30 cl 22 gris "/>
    <s v="2016"/>
    <s v="dic"/>
    <n v="285000"/>
    <n v="0"/>
    <s v="166/2018"/>
    <n v="79332590"/>
    <s v="JUAN HERNANDO LIZARAZO JARA"/>
    <x v="1"/>
  </r>
  <r>
    <n v="1664"/>
    <n v="105583"/>
    <n v="5111900199"/>
    <s v="20161216148-16"/>
    <s v="Loker de 6 puestos de 180 x 93x 30 cl 22 gris "/>
    <s v="2016"/>
    <s v="dic"/>
    <n v="285000"/>
    <n v="0"/>
    <s v="166/2018"/>
    <n v="79332590"/>
    <s v="JUAN HERNANDO LIZARAZO JARA"/>
    <x v="1"/>
  </r>
  <r>
    <n v="1665"/>
    <n v="105584"/>
    <n v="5111900199"/>
    <s v="20161216148-17"/>
    <s v="Loker de 6 puestos de 180 x 93x 30 cl 22 gris "/>
    <s v="2016"/>
    <s v="dic"/>
    <n v="285000"/>
    <n v="0"/>
    <s v="166/2018"/>
    <n v="79332590"/>
    <s v="JUAN HERNANDO LIZARAZO JARA"/>
    <x v="1"/>
  </r>
  <r>
    <n v="1666"/>
    <n v="105585"/>
    <n v="5111900199"/>
    <s v="20161216148-18"/>
    <s v="Loker de 6 puestos de 180 x 93x 30 cl 22 gris "/>
    <s v="2016"/>
    <s v="dic"/>
    <n v="285000"/>
    <n v="0"/>
    <s v="166/2018"/>
    <n v="79332590"/>
    <s v="JUAN HERNANDO LIZARAZO JARA"/>
    <x v="1"/>
  </r>
  <r>
    <n v="1667"/>
    <n v="105586"/>
    <n v="5111900199"/>
    <s v="20161216148-19"/>
    <s v="Loker de 6 puestos de 180 x 93x 30 cl 22 gris "/>
    <s v="2016"/>
    <s v="dic"/>
    <n v="285000"/>
    <n v="0"/>
    <s v="166/2018"/>
    <n v="79294129"/>
    <s v="HUGO CASTILLO SANTANA"/>
    <x v="0"/>
  </r>
  <r>
    <n v="1668"/>
    <n v="105569"/>
    <n v="5111900199"/>
    <s v="20161216148-2"/>
    <s v="Loker de 6 puestos de 180 x 93x 30 cl 22 gris "/>
    <s v="2016"/>
    <s v="dic"/>
    <n v="285000"/>
    <n v="0"/>
    <s v="166/2018"/>
    <n v="79294129"/>
    <s v="HUGO CASTILLO SANTANA"/>
    <x v="0"/>
  </r>
  <r>
    <n v="1669"/>
    <n v="105587"/>
    <n v="5111900199"/>
    <s v="20161216148-20"/>
    <s v="Loker de 6 puestos de 180 x 93x 30 cl 22 gris "/>
    <s v="2016"/>
    <s v="dic"/>
    <n v="285000"/>
    <n v="0"/>
    <s v="166/2018"/>
    <n v="79294129"/>
    <s v="HUGO CASTILLO SANTANA"/>
    <x v="0"/>
  </r>
  <r>
    <n v="1670"/>
    <n v="105570"/>
    <n v="5111900199"/>
    <s v="20161216148-3"/>
    <s v="Loker de 6 puestos de 180 x 93x 30 cl 22 gris "/>
    <s v="2016"/>
    <s v="dic"/>
    <n v="285000"/>
    <n v="0"/>
    <s v="166/2018"/>
    <n v="79294129"/>
    <s v="HUGO CASTILLO SANTANA"/>
    <x v="0"/>
  </r>
  <r>
    <n v="1671"/>
    <n v="105571"/>
    <n v="5111900199"/>
    <s v="20161216148-4"/>
    <s v="Loker de 6 puestos de 180 x 93x 30 cl 22 gris "/>
    <s v="2016"/>
    <s v="dic"/>
    <n v="285000"/>
    <n v="0"/>
    <s v="166/2018"/>
    <n v="79294129"/>
    <s v="HUGO CASTILLO SANTANA"/>
    <x v="0"/>
  </r>
  <r>
    <n v="1672"/>
    <n v="105572"/>
    <n v="5111900199"/>
    <s v="20161216148-5"/>
    <s v="Loker de 6 puestos de 180 x 93x 30 cl 22 gris "/>
    <s v="2016"/>
    <s v="dic"/>
    <n v="285000"/>
    <n v="0"/>
    <s v="166/2018"/>
    <n v="79294129"/>
    <s v="HUGO CASTILLO SANTANA"/>
    <x v="0"/>
  </r>
  <r>
    <n v="1673"/>
    <n v="105573"/>
    <n v="5111900199"/>
    <s v="20161216148-6"/>
    <s v="Loker de 6 puestos de 180 x 93x 30 cl 22 gris "/>
    <s v="2016"/>
    <s v="dic"/>
    <n v="285000"/>
    <n v="0"/>
    <s v="166/2018"/>
    <n v="79294129"/>
    <s v="HUGO CASTILLO SANTANA"/>
    <x v="0"/>
  </r>
  <r>
    <n v="1674"/>
    <n v="105574"/>
    <n v="5111900199"/>
    <s v="20161216148-7"/>
    <s v="Loker de 6 puestos de 180 x 93x 30 cl 22 gris "/>
    <s v="2016"/>
    <s v="dic"/>
    <n v="285000"/>
    <n v="0"/>
    <s v="166/2018"/>
    <n v="79294129"/>
    <s v="HUGO CASTILLO SANTANA"/>
    <x v="0"/>
  </r>
  <r>
    <n v="1675"/>
    <n v="105575"/>
    <n v="5111900199"/>
    <s v="20161216148-8"/>
    <s v="Loker de 6 puestos de 180 x 93x 30 cl 22 gris "/>
    <s v="2016"/>
    <s v="dic"/>
    <n v="285000"/>
    <n v="0"/>
    <s v="166/2018"/>
    <n v="79294129"/>
    <s v="HUGO CASTILLO SANTANA"/>
    <x v="0"/>
  </r>
  <r>
    <n v="1676"/>
    <n v="105576"/>
    <n v="5111900199"/>
    <s v="20161216148-9"/>
    <s v="Loker de 6 puestos de 180 x 93x 30 cl 22 gris "/>
    <s v="2016"/>
    <s v="dic"/>
    <n v="285000"/>
    <n v="0"/>
    <s v="166/2018"/>
    <n v="79294129"/>
    <s v="HUGO CASTILLO SANTANA"/>
    <x v="0"/>
  </r>
  <r>
    <n v="1677"/>
    <n v="103468"/>
    <n v="5111900199"/>
    <s v="600003"/>
    <s v="GRECA ELECTRICA 3 SERVICIOS"/>
    <s v="2016"/>
    <s v="ene"/>
    <n v="420000"/>
    <n v="0"/>
    <s v="123/2018"/>
    <n v="32736102"/>
    <s v="DACCY HELENA BELEÑO"/>
    <x v="0"/>
  </r>
  <r>
    <n v="1678"/>
    <n v="104693"/>
    <n v="5111900199"/>
    <s v="2100728"/>
    <s v="VENTILADOR TORRE KALEY K-TF60"/>
    <s v="2016"/>
    <s v="ene"/>
    <n v="318000"/>
    <n v="0"/>
    <s v="104/2019"/>
    <n v="38559759"/>
    <s v="MARCELA ROCIO MARQUEZ ARENAS"/>
    <x v="0"/>
  </r>
  <r>
    <n v="1679"/>
    <n v="105502"/>
    <n v="5111900199"/>
    <n v="0"/>
    <s v="GATO 20 TONELADAS   /   016011"/>
    <s v="2016"/>
    <s v="jun"/>
    <n v="193874.28"/>
    <n v="0"/>
    <n v="0"/>
    <n v="79332590"/>
    <s v="JUAN HERNANDO LIZARAZO JARA"/>
    <x v="1"/>
  </r>
  <r>
    <n v="1680"/>
    <n v="105503"/>
    <n v="5111900199"/>
    <n v="0"/>
    <s v="GATO 20 TONELADAS   /   016011"/>
    <s v="2016"/>
    <s v="jun"/>
    <n v="193874.28"/>
    <n v="0"/>
    <n v="0"/>
    <n v="79332590"/>
    <s v="JUAN HERNANDO LIZARAZO JARA"/>
    <x v="1"/>
  </r>
  <r>
    <n v="1681"/>
    <n v="105504"/>
    <n v="5111900199"/>
    <n v="0"/>
    <s v="GATO 20 TONELADAS   /   016011"/>
    <s v="2016"/>
    <s v="jun"/>
    <n v="193874.28"/>
    <n v="0"/>
    <n v="0"/>
    <n v="79332590"/>
    <s v="JUAN HERNANDO LIZARAZO JARA"/>
    <x v="1"/>
  </r>
  <r>
    <n v="1682"/>
    <n v="105505"/>
    <n v="5111900199"/>
    <n v="0"/>
    <s v="GATO 20 TONELADAS   /   016011"/>
    <s v="2016"/>
    <s v="jun"/>
    <n v="193874.28"/>
    <n v="0"/>
    <n v="0"/>
    <n v="79332590"/>
    <s v="JUAN HERNANDO LIZARAZO JARA"/>
    <x v="1"/>
  </r>
  <r>
    <n v="1683"/>
    <n v="105506"/>
    <n v="5111900199"/>
    <n v="0"/>
    <s v="GATO 20 TONELADAS   /   016011"/>
    <s v="2016"/>
    <s v="jun"/>
    <n v="193874.28"/>
    <n v="0"/>
    <n v="0"/>
    <n v="79332590"/>
    <s v="JUAN HERNANDO LIZARAZO JARA"/>
    <x v="1"/>
  </r>
  <r>
    <n v="1684"/>
    <n v="105507"/>
    <n v="5111900199"/>
    <n v="0"/>
    <s v="GATO 20 TONELADAS   /   016011"/>
    <s v="2016"/>
    <s v="jun"/>
    <n v="193874.28"/>
    <n v="0"/>
    <n v="0"/>
    <n v="79332590"/>
    <s v="JUAN HERNANDO LIZARAZO JARA"/>
    <x v="1"/>
  </r>
  <r>
    <n v="1685"/>
    <n v="105508"/>
    <n v="5111900199"/>
    <n v="0"/>
    <s v="GATO 20 TONELADAS   /   016011"/>
    <s v="2016"/>
    <s v="jun"/>
    <n v="193874.28"/>
    <n v="0"/>
    <n v="0"/>
    <n v="79332590"/>
    <s v="JUAN HERNANDO LIZARAZO JARA"/>
    <x v="1"/>
  </r>
  <r>
    <n v="1686"/>
    <n v="105509"/>
    <n v="5111900199"/>
    <n v="0"/>
    <s v="GATO 20 TONELADAS   /   016011"/>
    <s v="2016"/>
    <s v="jun"/>
    <n v="193874.28"/>
    <n v="0"/>
    <n v="0"/>
    <n v="79332590"/>
    <s v="JUAN HERNANDO LIZARAZO JARA"/>
    <x v="1"/>
  </r>
  <r>
    <n v="1687"/>
    <n v="105510"/>
    <n v="5111900199"/>
    <n v="0"/>
    <s v="GATO 20 TONELADAS   /   016011"/>
    <s v="2016"/>
    <s v="jun"/>
    <n v="193874.28"/>
    <n v="0"/>
    <n v="0"/>
    <n v="79332590"/>
    <s v="JUAN HERNANDO LIZARAZO JARA"/>
    <x v="1"/>
  </r>
  <r>
    <n v="1688"/>
    <n v="105511"/>
    <n v="5111900199"/>
    <n v="0"/>
    <s v="GATO 20 TONELADAS   /   016011"/>
    <s v="2016"/>
    <s v="jun"/>
    <n v="193874.48"/>
    <n v="0"/>
    <n v="0"/>
    <n v="79332590"/>
    <s v="JUAN HERNANDO LIZARAZO JARA"/>
    <x v="1"/>
  </r>
  <r>
    <n v="1689"/>
    <n v="105449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0"/>
    <n v="105450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1"/>
    <n v="105451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2"/>
    <n v="105452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3"/>
    <n v="105453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4"/>
    <n v="105454"/>
    <n v="5111900199"/>
    <n v="0"/>
    <s v="EXTINTOR DE 10 LBS TIPO ABC"/>
    <s v="2016"/>
    <s v="may"/>
    <n v="72946.600000000006"/>
    <n v="0"/>
    <s v="007/2019-057/2019"/>
    <n v="1049624327"/>
    <s v="ELIANA PATRICIA CAYCEDO OCHOA"/>
    <x v="0"/>
  </r>
  <r>
    <n v="1695"/>
    <n v="105455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6"/>
    <n v="105456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7"/>
    <n v="105457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8"/>
    <n v="105458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699"/>
    <n v="105459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0"/>
    <n v="105460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1"/>
    <n v="105461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2"/>
    <n v="105462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3"/>
    <n v="105463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4"/>
    <n v="105464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5"/>
    <n v="105465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6"/>
    <n v="105466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7"/>
    <n v="105467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8"/>
    <n v="105468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09"/>
    <n v="105469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10"/>
    <n v="105470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11"/>
    <n v="105471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12"/>
    <n v="105472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13"/>
    <n v="105473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14"/>
    <n v="105474"/>
    <n v="5111900199"/>
    <n v="0"/>
    <s v="EXTINTOR DE 10 LBS TIPO ABC"/>
    <s v="2016"/>
    <s v="may"/>
    <n v="72946.600000000006"/>
    <n v="0"/>
    <s v="102/2018"/>
    <n v="1049624327"/>
    <s v="ELIANA PATRICIA CAYCEDO OCHOA"/>
    <x v="0"/>
  </r>
  <r>
    <n v="1715"/>
    <n v="105475"/>
    <n v="5111900199"/>
    <n v="0"/>
    <s v="EXTINTOR DE 10 LBS TIPO ABC"/>
    <s v="2016"/>
    <s v="may"/>
    <n v="72946.600000000006"/>
    <n v="0"/>
    <s v="099/2018"/>
    <n v="79294129"/>
    <s v="HUGO CASTILLO SANTANA"/>
    <x v="0"/>
  </r>
  <r>
    <n v="1716"/>
    <n v="105476"/>
    <n v="5111900199"/>
    <n v="0"/>
    <s v="EXTINTOR DE 10 LBS TIPO ABC"/>
    <s v="2016"/>
    <s v="may"/>
    <n v="72946.600000000006"/>
    <s v="ACTA SOBRANTES"/>
    <s v="303/2018"/>
    <n v="1049624327"/>
    <s v="ELIANA PATRICIA CAYCEDO OCHOA"/>
    <x v="0"/>
  </r>
  <r>
    <n v="1717"/>
    <n v="105477"/>
    <n v="5111900199"/>
    <n v="0"/>
    <s v="EXTINTOR DE 10 LBS TIPO ABC"/>
    <s v="2016"/>
    <s v="may"/>
    <n v="72946.600000000006"/>
    <s v="ACTA SOBRANTES"/>
    <s v="303/2018"/>
    <n v="1049624327"/>
    <s v="ELIANA PATRICIA CAYCEDO OCHOA"/>
    <x v="0"/>
  </r>
  <r>
    <n v="1718"/>
    <n v="105478"/>
    <n v="5111900199"/>
    <n v="0"/>
    <s v="EXTINTOR DE 10 LBS TIPO ABC"/>
    <s v="2016"/>
    <s v="may"/>
    <n v="72946.600000000006"/>
    <s v="ACTA SOBRANTES"/>
    <s v="303/2018"/>
    <n v="1049624327"/>
    <s v="ELIANA PATRICIA CAYCEDO OCHOA"/>
    <x v="0"/>
  </r>
  <r>
    <n v="1719"/>
    <n v="105479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0"/>
    <n v="105480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1"/>
    <n v="105481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2"/>
    <n v="105482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3"/>
    <n v="105483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4"/>
    <n v="105484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5"/>
    <n v="105485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6"/>
    <n v="105486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7"/>
    <n v="105487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8"/>
    <n v="105488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29"/>
    <n v="105489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0"/>
    <n v="105490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1"/>
    <n v="105491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2"/>
    <n v="105492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3"/>
    <n v="105493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4"/>
    <n v="105494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5"/>
    <n v="105495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6"/>
    <n v="105496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7"/>
    <n v="105497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8"/>
    <n v="105498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39"/>
    <n v="105499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40"/>
    <n v="105500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41"/>
    <n v="105501"/>
    <n v="5111900199"/>
    <n v="0"/>
    <s v="EXTINTOR DE 10 LBS TIPO ABC"/>
    <s v="2016"/>
    <s v="may"/>
    <n v="72946.600000000006"/>
    <n v="0"/>
    <s v="057/2019"/>
    <n v="1049624327"/>
    <s v="ELIANA PATRICIA CAYCEDO OCHOA"/>
    <x v="0"/>
  </r>
  <r>
    <n v="1742"/>
    <n v="106427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43"/>
    <n v="106428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44"/>
    <n v="106429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45"/>
    <n v="106430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46"/>
    <n v="106431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47"/>
    <n v="106432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48"/>
    <n v="106433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49"/>
    <n v="106434"/>
    <n v="5111900199"/>
    <n v="0"/>
    <s v="INDIVIDUAL (1 ESTUDIANTE) CCE-IND"/>
    <n v="2017"/>
    <s v="abril"/>
    <n v="419274.52"/>
    <n v="0"/>
    <s v="169/2018"/>
    <n v="79306337"/>
    <s v="JUAN CARLOS ALBA ALBARRACIN"/>
    <x v="0"/>
  </r>
  <r>
    <n v="1750"/>
    <n v="106507"/>
    <n v="5111900199"/>
    <s v="20170801269-1"/>
    <s v="TELEFONO CELULAR SAMSUNG GALAXY J5 METAL NEGRO LTE DS 353227076484502"/>
    <n v="2017"/>
    <s v="AGOSTO"/>
    <n v="709177"/>
    <n v="0"/>
    <s v="109/2018-350/2019"/>
    <n v="79332590"/>
    <s v="JUAN HERNANDO LIZARAZO JARA"/>
    <x v="1"/>
  </r>
  <r>
    <n v="1751"/>
    <n v="106508"/>
    <n v="5111900199"/>
    <s v="20170801269-2"/>
    <s v="TELEFONO CELULAR SAMSUNG GALAXY J5 METAL NEGRO LTE DS"/>
    <n v="2017"/>
    <s v="AGOSTO"/>
    <n v="709177"/>
    <n v="0"/>
    <s v="129/2018-226/2018-005/2019-107/2019"/>
    <n v="79332590"/>
    <s v="JUAN HERNANDO LIZARAZO JARA"/>
    <x v="1"/>
  </r>
  <r>
    <n v="1752"/>
    <n v="106509"/>
    <n v="5111900199"/>
    <s v="20170801269-3"/>
    <s v="TELEFONO CELULAR SAMSUNG GALAXY J5 METAL NEGRO LTE DS"/>
    <n v="2017"/>
    <s v="AGOSTO"/>
    <n v="709177"/>
    <n v="0"/>
    <s v="130/2018-020/2019-245/2019"/>
    <n v="1019047995"/>
    <s v="JHONATAN MOLINA"/>
    <x v="0"/>
  </r>
  <r>
    <n v="1753"/>
    <n v="106510"/>
    <n v="5111900199"/>
    <s v="20170801269-4"/>
    <s v="TELEFONO CELULAR SAMSUNG GALAXY J5 METAL NEGRO LTE DS"/>
    <n v="2017"/>
    <s v="AGOSTO"/>
    <n v="709177"/>
    <n v="0"/>
    <s v="181/2018-018/2019"/>
    <n v="79332590"/>
    <s v="JUAN HERNANDO LIZARAZO JARA"/>
    <x v="1"/>
  </r>
  <r>
    <n v="1754"/>
    <n v="106511"/>
    <n v="5111900199"/>
    <s v="20170801269-5"/>
    <s v="TELEFONO CELULAR SAMSUNG GALAXY J5 METAL NEGRO LTE DS"/>
    <n v="2017"/>
    <s v="AGOSTO"/>
    <n v="709176"/>
    <n v="0"/>
    <s v="182/2018"/>
    <n v="38559759"/>
    <s v="MARCELA ROCIO MARQUEZ ARENAS"/>
    <x v="0"/>
  </r>
  <r>
    <n v="1755"/>
    <n v="106512"/>
    <n v="5111900199"/>
    <s v="20170818I286"/>
    <s v="DISCO DURO 3 TERAS SEGATE SERIAL: NA85MPEY"/>
    <n v="2017"/>
    <s v="AGOSTO"/>
    <n v="410000"/>
    <n v="0"/>
    <s v="183/2018-333/2019"/>
    <n v="39702259"/>
    <s v="ANA YUSELY CASALLAS PAEZ"/>
    <x v="0"/>
  </r>
  <r>
    <n v="1756"/>
    <n v="106513"/>
    <n v="5111900199"/>
    <s v="20170830I296-01"/>
    <s v="KIT ESTACIONARIO PARA CONTROL DE DERRAMES (Contenido: Barrera absorbente - material oleofílico (3m x 5&quot;) cantidad 15  unidades; Paño absorbente - material oleofílico (16&quot; x 18&quot;) cantidad 150  unidades; Almohadas oleofìlicas (10&quot; x 10&quot;) cantidad 10  unidades; Tela oleofílica  (30&quot; x 45m) cantidad 1  rollo; Bolsa de material granulado absorbente x 20lb cantidad 2  unidades; Pala plástica antichispa cantidad 1  unidades; Espátula plástica antichispa cantidad 1  unidades; Martillo de madera con punta en goma cantidad 1  unidades; Pica antichispa en bronce con cabo de madera cantidad 1  unidades; Guantes de nitrilo cantidad 2  pares; Guantes para hidrocarburo PVC puño largo cantidad 2  pares; Mascarilla para vapores orgánicos doble cartucho cantidad 2  unidades; Bolsa de residuos tipo HAZMAT de 70cm  x 1,2m cantidad 10  unidades; Cinta de señalización (peligro) x 100 metros cantidad 1  rollo; Masilla epóxica x 100 gr cantidad 2  unidades; Jabón en biodegradable (oli eater) cantidad 1  galón; Linterna recargable &quot;LED VOLTAGE&quot; cantidad 1  unidades; Chaleco reflectivo cantidad 2  unidades; Lona de polipropileno cantidad 5  unidades; Caneca plástica azul, de 55 galones, tapa de seguridad tipo uña  cantidad 1  unidades; Monogafas de seguridad antiempañantes cantidad 2  unidades; Escoba plástica cantidad 1  unidades; Recogedor plástico  cantidad 1  unidades; Overol antifluidos tipo TYVEK (completamente enterizo desde botas hasta capucha) cantidad 2  unidades; Gabinete metálico (2m x 1m x 0,5m) cantidad 1  unidades; Instructivo de uso del kit cantidad 1  unidades)"/>
    <n v="2017"/>
    <s v="AGOSTO"/>
    <n v="2261000"/>
    <n v="0"/>
    <n v="0"/>
    <n v="4336677"/>
    <s v="MARINO RAMOS LOPEZ"/>
    <x v="0"/>
  </r>
  <r>
    <n v="1757"/>
    <n v="106514"/>
    <n v="5111900199"/>
    <s v="20170830I296-02"/>
    <s v="KIT ESTACIONARIO PARA CONTROL DE DERRAMES (IGUAL ANTERIOR)"/>
    <n v="2017"/>
    <s v="AGOSTO"/>
    <n v="2261000"/>
    <n v="0"/>
    <s v="364/2019"/>
    <n v="1012319470"/>
    <s v="CARLOS FERNANDO GARZON"/>
    <x v="0"/>
  </r>
  <r>
    <n v="1758"/>
    <n v="106515"/>
    <n v="5111900199"/>
    <s v="20170830I296-03"/>
    <s v="KIT ESTACIONARIO PARA CONTROL DE DERRAMES (IGUAL ANTERIOR)"/>
    <n v="2017"/>
    <s v="AGOSTO"/>
    <n v="2261000"/>
    <n v="0"/>
    <n v="0"/>
    <n v="79326906"/>
    <s v="TEOFILO RUIZ HERNANDEZ"/>
    <x v="0"/>
  </r>
  <r>
    <n v="1759"/>
    <n v="106700"/>
    <n v="5111900199"/>
    <n v="0"/>
    <s v="CARPA EN LONA PLEGABLE CON LOGO DE 2X2 MTS"/>
    <n v="2017"/>
    <s v="dic"/>
    <n v="918604"/>
    <n v="0"/>
    <s v="085/2018-234/2019"/>
    <n v="79332590"/>
    <s v="JUAN HERNANDO LIZARAZO JARA"/>
    <x v="1"/>
  </r>
  <r>
    <n v="1760"/>
    <n v="106701"/>
    <n v="5111900199"/>
    <n v="0"/>
    <s v="CARPA EN LONA PLEGABLE CON LOGO DE 2X2 MTS"/>
    <n v="2017"/>
    <s v="dic"/>
    <n v="918604"/>
    <n v="0"/>
    <s v="085/2018-234/2019"/>
    <n v="79332590"/>
    <s v="JUAN HERNANDO LIZARAZO JARA"/>
    <x v="1"/>
  </r>
  <r>
    <n v="1761"/>
    <n v="106702"/>
    <n v="5111900199"/>
    <n v="0"/>
    <s v="CARPA EN LONA PLEGABLE CON LOGO DE 2X2 MTS"/>
    <n v="2017"/>
    <s v="dic"/>
    <n v="918604"/>
    <n v="0"/>
    <s v="086/2018"/>
    <n v="10119775"/>
    <s v="LUIS EDUARDO MARIN"/>
    <x v="0"/>
  </r>
  <r>
    <n v="1762"/>
    <n v="106703"/>
    <n v="5111900199"/>
    <n v="0"/>
    <s v="CARPA EN LONA PLEGABLE CON LOGO DE 2X2 MTS"/>
    <n v="2017"/>
    <s v="dic"/>
    <n v="918604"/>
    <n v="0"/>
    <s v="086/2018"/>
    <n v="10119775"/>
    <s v="LUIS EDUARDO MARIN"/>
    <x v="0"/>
  </r>
  <r>
    <n v="1763"/>
    <n v="106704"/>
    <n v="5111900199"/>
    <n v="0"/>
    <s v="CARPA EN LONA PLEGABLE CON LOGO DE 2X2 MTS"/>
    <n v="2017"/>
    <s v="dic"/>
    <n v="918604"/>
    <n v="0"/>
    <s v="161/2018-243/2019"/>
    <n v="7164647"/>
    <s v="MANUEL ALFONSO AVILA QUINTANA"/>
    <x v="0"/>
  </r>
  <r>
    <n v="1764"/>
    <n v="106705"/>
    <n v="5111900199"/>
    <n v="0"/>
    <s v="CARPA EN LONA PLEGABLE CON LOGO DE 2X2 MTS"/>
    <n v="2017"/>
    <s v="dic"/>
    <n v="918604"/>
    <n v="0"/>
    <s v="161/2018-243/2019"/>
    <n v="7164647"/>
    <s v="MANUEL ALFONSO AVILA QUINTANA"/>
    <x v="0"/>
  </r>
  <r>
    <n v="1765"/>
    <n v="106706"/>
    <n v="5111900199"/>
    <n v="0"/>
    <s v="CARPA EN LONA PLEGABLE CON LOGO DE 2X2 MTS"/>
    <n v="2017"/>
    <s v="dic"/>
    <n v="918604"/>
    <n v="0"/>
    <s v="161/2018-243/2019"/>
    <n v="7164647"/>
    <s v="MANUEL ALFONSO AVILA QUINTANA"/>
    <x v="0"/>
  </r>
  <r>
    <n v="1766"/>
    <n v="106707"/>
    <n v="5111900199"/>
    <n v="0"/>
    <s v="CARPA EN LONA PLEGABLE CON LOGO DE 2X2 MTS"/>
    <n v="2017"/>
    <s v="dic"/>
    <n v="918604"/>
    <n v="0"/>
    <s v="284/2018"/>
    <n v="7164647"/>
    <s v="MANUEL ALFONSO AVILA QUINTANA"/>
    <x v="0"/>
  </r>
  <r>
    <n v="1767"/>
    <n v="106708"/>
    <n v="5111900199"/>
    <n v="0"/>
    <s v="CARPA EN LONA PLEGABLE CON LOGO DE 2X2 MTS"/>
    <n v="2017"/>
    <s v="dic"/>
    <n v="918604"/>
    <s v="INGRESO SOBRANTE OCTUBRE"/>
    <s v="298/2018"/>
    <n v="19153707"/>
    <s v="RAFAEL PEREZ VERDUGO"/>
    <x v="0"/>
  </r>
  <r>
    <n v="1768"/>
    <n v="106709"/>
    <n v="5111900199"/>
    <n v="0"/>
    <s v="CARPA EN LONA PLEGABLE CON LOGO DE 2X2 MTS"/>
    <n v="2017"/>
    <s v="dic"/>
    <n v="918604"/>
    <n v="0"/>
    <s v="001/2019"/>
    <n v="7164647"/>
    <s v="MANUEL ALFONSO AVILA QUINTANA"/>
    <x v="0"/>
  </r>
  <r>
    <n v="1769"/>
    <n v="106710"/>
    <n v="5111900199"/>
    <n v="0"/>
    <s v="CARPA EN LONA PLEGABLE CON LOGO DE 2X2 MTS"/>
    <n v="2017"/>
    <s v="dic"/>
    <n v="918604"/>
    <n v="0"/>
    <s v="061/2019-234/2019"/>
    <n v="79332590"/>
    <s v="JUAN HERNANDO LIZARAZO JARA"/>
    <x v="1"/>
  </r>
  <r>
    <n v="1770"/>
    <n v="106711"/>
    <n v="5111900199"/>
    <n v="0"/>
    <s v="CARPA EN LONA PLEGABLE CON LOGO DE 2X2 MTS"/>
    <n v="2017"/>
    <s v="dic"/>
    <n v="918604"/>
    <n v="0"/>
    <s v="061/2019-234/2019"/>
    <n v="79332590"/>
    <s v="JUAN HERNANDO LIZARAZO JARA"/>
    <x v="1"/>
  </r>
  <r>
    <n v="1771"/>
    <n v="106712"/>
    <n v="5111900199"/>
    <n v="0"/>
    <s v="CARPA EN LONA PLEGABLE CON LOGO DE 2X2 MTS"/>
    <n v="2017"/>
    <s v="dic"/>
    <n v="918604"/>
    <n v="0"/>
    <s v="061/2019-234/2019"/>
    <n v="79332590"/>
    <s v="JUAN HERNANDO LIZARAZO JARA"/>
    <x v="1"/>
  </r>
  <r>
    <n v="1772"/>
    <n v="106713"/>
    <n v="5111900199"/>
    <n v="0"/>
    <s v="CARPA EN LONA PLEGABLE CON LOGO DE 2X2 MTS"/>
    <n v="2017"/>
    <s v="dic"/>
    <n v="918604"/>
    <n v="0"/>
    <n v="0"/>
    <n v="79332590"/>
    <s v="JUAN HERNANDO LIZARAZO JARA"/>
    <x v="1"/>
  </r>
  <r>
    <n v="1773"/>
    <n v="106714"/>
    <n v="5111900199"/>
    <n v="0"/>
    <s v="CARPA EN LONA PLEGABLE CON LOGO DE 2X2 MTS"/>
    <n v="2017"/>
    <s v="dic"/>
    <n v="918604"/>
    <n v="0"/>
    <n v="0"/>
    <n v="79332590"/>
    <s v="JUAN HERNANDO LIZARAZO JARA"/>
    <x v="1"/>
  </r>
  <r>
    <n v="1774"/>
    <n v="106695"/>
    <n v="5111900199"/>
    <n v="0"/>
    <s v="CARPA EN LONA PLEGABLE CON LOGO DE 3X3 MTS"/>
    <n v="2017"/>
    <s v="dic"/>
    <n v="1471735"/>
    <n v="0"/>
    <s v="087/2018"/>
    <n v="1014220264"/>
    <s v="JULY ANDREA TORRES BURGOS"/>
    <x v="0"/>
  </r>
  <r>
    <n v="1775"/>
    <n v="106696"/>
    <n v="5111900199"/>
    <n v="0"/>
    <s v="CARPA EN LONA PLEGABLE CON LOGO DE 3X3 MTS"/>
    <n v="2017"/>
    <s v="dic"/>
    <n v="1471735"/>
    <n v="0"/>
    <s v="087/2018"/>
    <n v="1014220264"/>
    <s v="JULY ANDREA TORRES BURGOS"/>
    <x v="0"/>
  </r>
  <r>
    <n v="1776"/>
    <n v="106697"/>
    <n v="5111900199"/>
    <n v="0"/>
    <s v="CARPA EN LONA PLEGABLE CON LOGO DE 3X3 MTS"/>
    <n v="2017"/>
    <s v="dic"/>
    <n v="1471735"/>
    <n v="0"/>
    <s v="087/2018"/>
    <n v="1014220264"/>
    <s v="JULY ANDREA TORRES BURGOS"/>
    <x v="0"/>
  </r>
  <r>
    <n v="1777"/>
    <n v="106698"/>
    <n v="5111900199"/>
    <n v="0"/>
    <s v="CARPA EN LONA PLEGABLE CON LOGO DE 3X3 MTS"/>
    <n v="2017"/>
    <s v="dic"/>
    <n v="1471735"/>
    <n v="0"/>
    <s v="232/2018-279/2018"/>
    <n v="79332590"/>
    <s v="JUAN HERNANDO LIZARAZO JARA"/>
    <x v="1"/>
  </r>
  <r>
    <n v="1778"/>
    <n v="106699"/>
    <n v="5111900199"/>
    <n v="0"/>
    <s v="CARPA EN LONA PLEGABLE CON LOGO DE 3X3 MTS"/>
    <n v="2017"/>
    <s v="dic"/>
    <n v="1471735"/>
    <n v="0"/>
    <n v="0"/>
    <n v="79332590"/>
    <s v="JUAN HERNANDO LIZARAZO JARA"/>
    <x v="1"/>
  </r>
  <r>
    <n v="1779"/>
    <n v="106715"/>
    <n v="5111900199"/>
    <n v="0"/>
    <s v="CARPA EN LONA PLEGABLE CON LOGO DE 3X3 MTS"/>
    <n v="2017"/>
    <s v="dic"/>
    <n v="1471735"/>
    <n v="0"/>
    <n v="0"/>
    <n v="79332590"/>
    <s v="JUAN HERNANDO LIZARAZO JARA"/>
    <x v="1"/>
  </r>
  <r>
    <n v="1780"/>
    <n v="105373"/>
    <n v="5111900199"/>
    <s v="20170215I016-1"/>
    <s v="MESA DE SEIS PUESTOS JUEGO"/>
    <n v="2017"/>
    <s v="feb"/>
    <n v="475600"/>
    <n v="0"/>
    <s v="040/2018"/>
    <n v="52703963"/>
    <s v="DIANA PAOLA MUÑOZ GARCIA"/>
    <x v="0"/>
  </r>
  <r>
    <n v="1781"/>
    <n v="105362"/>
    <n v="5111900199"/>
    <s v="20170215I016-10"/>
    <s v="MESA DE SEIS PUESTOS JUEGO"/>
    <n v="2017"/>
    <s v="feb"/>
    <n v="475600"/>
    <n v="0"/>
    <s v="040/2018"/>
    <n v="52703963"/>
    <s v="DIANA PAOLA MUÑOZ GARCIA"/>
    <x v="0"/>
  </r>
  <r>
    <n v="1782"/>
    <n v="105363"/>
    <n v="5111900199"/>
    <s v="20170215I016-11"/>
    <s v="MESA DE SEIS PUESTOS JUEGO"/>
    <n v="2017"/>
    <s v="feb"/>
    <n v="475600"/>
    <n v="0"/>
    <s v="040/2018"/>
    <n v="52703963"/>
    <s v="DIANA PAOLA MUÑOZ GARCIA"/>
    <x v="0"/>
  </r>
  <r>
    <n v="1783"/>
    <n v="105364"/>
    <n v="5111900199"/>
    <s v="20170215I016-12"/>
    <s v="MESA DE SEIS PUESTOS JUEGO"/>
    <n v="2017"/>
    <s v="feb"/>
    <n v="475600"/>
    <n v="0"/>
    <s v="040/2018"/>
    <n v="52703963"/>
    <s v="DIANA PAOLA MUÑOZ GARCIA"/>
    <x v="0"/>
  </r>
  <r>
    <n v="1784"/>
    <n v="105365"/>
    <n v="5111900199"/>
    <s v="20170215I016-13"/>
    <s v="MESA DE SEIS PUESTOS JUEGO"/>
    <n v="2017"/>
    <s v="feb"/>
    <n v="475600"/>
    <n v="0"/>
    <s v="040/2018"/>
    <n v="52703963"/>
    <s v="DIANA PAOLA MUÑOZ GARCIA"/>
    <x v="0"/>
  </r>
  <r>
    <n v="1785"/>
    <n v="105366"/>
    <n v="5111900199"/>
    <s v="20170215I016-14"/>
    <s v="MESA DE SEIS PUESTOS JUEGO"/>
    <n v="2017"/>
    <s v="feb"/>
    <n v="475600"/>
    <n v="0"/>
    <s v="040/2018"/>
    <n v="52703963"/>
    <s v="DIANA PAOLA MUÑOZ GARCIA"/>
    <x v="0"/>
  </r>
  <r>
    <n v="1786"/>
    <n v="105367"/>
    <n v="5111900199"/>
    <s v="20170215I016-15"/>
    <s v="MESA DE SEIS PUESTOS JUEGO"/>
    <n v="2017"/>
    <s v="feb"/>
    <n v="475600"/>
    <n v="0"/>
    <s v="040/2018"/>
    <n v="52703963"/>
    <s v="DIANA PAOLA MUÑOZ GARCIA"/>
    <x v="0"/>
  </r>
  <r>
    <n v="1787"/>
    <n v="105368"/>
    <n v="5111900199"/>
    <s v="20170215I016-16"/>
    <s v="MESA DE SEIS PUESTOS JUEGO"/>
    <n v="2017"/>
    <s v="feb"/>
    <n v="475600"/>
    <n v="0"/>
    <s v="040/2018"/>
    <n v="52703963"/>
    <s v="DIANA PAOLA MUÑOZ GARCIA"/>
    <x v="0"/>
  </r>
  <r>
    <n v="1788"/>
    <n v="105369"/>
    <n v="5111900199"/>
    <s v="20170215I016-17"/>
    <s v="MESA DE SEIS PUESTOS JUEGO"/>
    <n v="2017"/>
    <s v="feb"/>
    <n v="475600"/>
    <n v="0"/>
    <s v="040/2018"/>
    <n v="52703963"/>
    <s v="DIANA PAOLA MUÑOZ GARCIA"/>
    <x v="0"/>
  </r>
  <r>
    <n v="1789"/>
    <n v="105370"/>
    <n v="5111900199"/>
    <s v="20170215I016-18"/>
    <s v="MESA DE SEIS PUESTOS JUEGO"/>
    <n v="2017"/>
    <s v="feb"/>
    <n v="475600"/>
    <n v="0"/>
    <s v="040/2018"/>
    <n v="52703963"/>
    <s v="DIANA PAOLA MUÑOZ GARCIA"/>
    <x v="0"/>
  </r>
  <r>
    <n v="1790"/>
    <n v="105371"/>
    <n v="5111900199"/>
    <s v="20170215I016-19"/>
    <s v="MESA DE SEIS PUESTOS JUEGO"/>
    <n v="2017"/>
    <s v="feb"/>
    <n v="475600"/>
    <n v="0"/>
    <s v="040/2018"/>
    <n v="52703963"/>
    <s v="DIANA PAOLA MUÑOZ GARCIA"/>
    <x v="0"/>
  </r>
  <r>
    <n v="1791"/>
    <n v="105374"/>
    <n v="5111900199"/>
    <s v="20170215I016-2"/>
    <s v="MESA DE SEIS PUESTOS JUEGO"/>
    <n v="2017"/>
    <s v="feb"/>
    <n v="475600"/>
    <n v="0"/>
    <s v="040/2018"/>
    <n v="52703963"/>
    <s v="DIANA PAOLA MUÑOZ GARCIA"/>
    <x v="0"/>
  </r>
  <r>
    <n v="1792"/>
    <n v="105372"/>
    <n v="5111900199"/>
    <s v="20170215I016-20"/>
    <s v="MESA DE SEIS PUESTOS JUEGO"/>
    <n v="2017"/>
    <s v="feb"/>
    <n v="475600"/>
    <n v="0"/>
    <s v="040/2018"/>
    <n v="52703963"/>
    <s v="DIANA PAOLA MUÑOZ GARCIA"/>
    <x v="0"/>
  </r>
  <r>
    <n v="1793"/>
    <n v="105355"/>
    <n v="5111900199"/>
    <s v="20170215I016-3"/>
    <s v="MESA DE SEIS PUESTOS JUEGO"/>
    <n v="2017"/>
    <s v="feb"/>
    <n v="475600"/>
    <n v="0"/>
    <s v="040/2018"/>
    <n v="52703963"/>
    <s v="DIANA PAOLA MUÑOZ GARCIA"/>
    <x v="0"/>
  </r>
  <r>
    <n v="1794"/>
    <n v="105356"/>
    <n v="5111900199"/>
    <s v="20170215I016-4"/>
    <s v="MESA DE SEIS PUESTOS JUEGO"/>
    <n v="2017"/>
    <s v="feb"/>
    <n v="475600"/>
    <n v="0"/>
    <s v="040/2018"/>
    <n v="52703963"/>
    <s v="DIANA PAOLA MUÑOZ GARCIA"/>
    <x v="0"/>
  </r>
  <r>
    <n v="1795"/>
    <n v="105357"/>
    <n v="5111900199"/>
    <s v="20170215I016-5"/>
    <s v="MESA DE SEIS PUESTOS JUEGO"/>
    <n v="2017"/>
    <s v="feb"/>
    <n v="475600"/>
    <n v="0"/>
    <s v="040/2018"/>
    <n v="52703963"/>
    <s v="DIANA PAOLA MUÑOZ GARCIA"/>
    <x v="0"/>
  </r>
  <r>
    <n v="1796"/>
    <n v="105358"/>
    <n v="5111900199"/>
    <s v="20170215I016-6"/>
    <s v="MESA DE SEIS PUESTOS JUEGO"/>
    <n v="2017"/>
    <s v="feb"/>
    <n v="475600"/>
    <n v="0"/>
    <s v="040/2018"/>
    <n v="52703963"/>
    <s v="DIANA PAOLA MUÑOZ GARCIA"/>
    <x v="0"/>
  </r>
  <r>
    <n v="1797"/>
    <n v="105359"/>
    <n v="5111900199"/>
    <s v="20170215I016-7"/>
    <s v="MESA DE SEIS PUESTOS JUEGO"/>
    <n v="2017"/>
    <s v="feb"/>
    <n v="475600"/>
    <n v="0"/>
    <s v="040/2018"/>
    <n v="52703963"/>
    <s v="DIANA PAOLA MUÑOZ GARCIA"/>
    <x v="0"/>
  </r>
  <r>
    <n v="1798"/>
    <n v="105360"/>
    <n v="5111900199"/>
    <s v="20170215I016-8"/>
    <s v="MESA DE SEIS PUESTOS JUEGO"/>
    <n v="2017"/>
    <s v="feb"/>
    <n v="475600"/>
    <n v="0"/>
    <s v="040/2018"/>
    <n v="52703963"/>
    <s v="DIANA PAOLA MUÑOZ GARCIA"/>
    <x v="0"/>
  </r>
  <r>
    <n v="1799"/>
    <n v="105361"/>
    <n v="5111900199"/>
    <s v="20170215I016-9"/>
    <s v="MESA DE SEIS PUESTOS JUEGO"/>
    <n v="2017"/>
    <s v="feb"/>
    <n v="475600"/>
    <n v="0"/>
    <s v="040/2018"/>
    <n v="52703963"/>
    <s v="DIANA PAOLA MUÑOZ GARCIA"/>
    <x v="0"/>
  </r>
  <r>
    <n v="1800"/>
    <n v="105353"/>
    <n v="5111900199"/>
    <s v="20170215I028-284"/>
    <s v="TIJERAS INDUSTRIAL PARA CORTE DE LAMINA  ITEM 284"/>
    <n v="2017"/>
    <s v="feb"/>
    <n v="141609"/>
    <n v="0"/>
    <s v="170/2018"/>
    <n v="11439109"/>
    <s v="WILLIAM HUMBERTO SANCHEZ"/>
    <x v="0"/>
  </r>
  <r>
    <n v="1801"/>
    <n v="106448"/>
    <n v="5111900199"/>
    <n v="0"/>
    <s v="MECHERO MEKER K. 02-PROD-KIT MECHERO"/>
    <n v="2017"/>
    <s v="JULIO"/>
    <n v="682080"/>
    <n v="0"/>
    <s v="167/2018"/>
    <n v="4120680"/>
    <s v="VICTOR EDUARDO CRISTANCHO"/>
    <x v="0"/>
  </r>
  <r>
    <n v="1802"/>
    <n v="106449"/>
    <n v="5111900199"/>
    <n v="0"/>
    <s v="MECHERO MEKER K. 02-PROD-KIT MECHERO"/>
    <n v="2017"/>
    <s v="JULIO"/>
    <n v="682080"/>
    <n v="0"/>
    <s v="167/2018"/>
    <n v="4120680"/>
    <s v="VICTOR EDUARDO CRISTANCHO"/>
    <x v="0"/>
  </r>
  <r>
    <n v="1803"/>
    <n v="106450"/>
    <n v="5111900199"/>
    <n v="0"/>
    <s v="TRIPODE EN HIERRO GRANDE 23 CMS ALTURA 02-PROD-505502"/>
    <n v="2017"/>
    <s v="JULIO"/>
    <n v="293480"/>
    <n v="0"/>
    <s v="167/2018"/>
    <n v="4120680"/>
    <s v="VICTOR EDUARDO CRISTANCHO"/>
    <x v="0"/>
  </r>
  <r>
    <n v="1804"/>
    <n v="106451"/>
    <n v="5111900199"/>
    <n v="0"/>
    <s v="TRIPODE EN HIERRO GRANDE 23 CMS ALTURA 02-PROD-505502"/>
    <n v="2017"/>
    <s v="JULIO"/>
    <n v="293480"/>
    <n v="0"/>
    <s v="167/2018"/>
    <n v="4120680"/>
    <s v="VICTOR EDUARDO CRISTANCHO"/>
    <x v="0"/>
  </r>
  <r>
    <n v="1805"/>
    <n v="106499"/>
    <n v="5111900199"/>
    <n v="0"/>
    <s v="BATERIA  CANON LITHIUM-ION (LP-E6N) COD:900500822"/>
    <n v="2017"/>
    <s v="JULIO"/>
    <n v="328667.5"/>
    <n v="0"/>
    <s v="168/2018-218/2019"/>
    <n v="1020761601"/>
    <s v="MARIANA RAMIREZ DUQUE"/>
    <x v="0"/>
  </r>
  <r>
    <n v="1806"/>
    <n v="106497"/>
    <n v="5111900199"/>
    <n v="0"/>
    <s v="BATERIA ADICIONAL PARA CAMARA CANON SX-540 COD:900500860"/>
    <n v="2017"/>
    <s v="JULIO"/>
    <n v="70448"/>
    <n v="0"/>
    <s v="168/2018-218/2019"/>
    <n v="1020761601"/>
    <s v="MARIANA RAMIREZ DUQUE"/>
    <x v="0"/>
  </r>
  <r>
    <n v="1807"/>
    <n v="106498"/>
    <n v="5111900199"/>
    <n v="0"/>
    <s v="BATERIA ADICIONAL PARA CAMARA CANON SX-540 COD:900500860"/>
    <n v="2017"/>
    <s v="JULIO"/>
    <n v="70448"/>
    <n v="0"/>
    <s v="168/2018-218/2019"/>
    <n v="1020761601"/>
    <s v="MARIANA RAMIREZ DUQUE"/>
    <x v="0"/>
  </r>
  <r>
    <n v="1808"/>
    <n v="106503"/>
    <n v="5111900199"/>
    <n v="0"/>
    <s v="BLURAY SAMSUN SE 506 CB COD: 9005008119"/>
    <n v="2017"/>
    <s v="JULIO"/>
    <n v="529567.5"/>
    <n v="0"/>
    <s v="168/2018-188/2019"/>
    <n v="79794005"/>
    <s v="DIEGO FERNANDO ROMERO"/>
    <x v="0"/>
  </r>
  <r>
    <n v="1809"/>
    <n v="106504"/>
    <n v="5111900199"/>
    <n v="0"/>
    <s v="CARGADOR PARA PILAS AA/AAA/9 VOL + 4 PILAS COD: 8507251"/>
    <n v="2017"/>
    <s v="JULIO"/>
    <n v="49122.5"/>
    <n v="0"/>
    <s v="261/2018-363/2019"/>
    <n v="52516419"/>
    <s v="MARTHA PATRICIA AGUILAR COPETE"/>
    <x v="0"/>
  </r>
  <r>
    <n v="1810"/>
    <n v="106494"/>
    <n v="5111900199"/>
    <n v="0"/>
    <s v="DISCO DURO USB 3,5&quot; 3TB 3,0 EXT. SEAGATE COD: 900500825"/>
    <n v="2017"/>
    <s v="JULIO"/>
    <n v="527607.5"/>
    <n v="0"/>
    <s v="168/2018-168/2019"/>
    <n v="79332590"/>
    <s v="JUAN HERNANDO LIZARAZO JARA"/>
    <x v="1"/>
  </r>
  <r>
    <n v="1811"/>
    <n v="106501"/>
    <n v="5111900199"/>
    <n v="0"/>
    <s v="MEMORIA 64 GB CLASE 10 (70MB/S) SONY COD: 900500861"/>
    <n v="2017"/>
    <s v="JULIO"/>
    <n v="131495"/>
    <n v="0"/>
    <s v="261/2018-363/2019"/>
    <n v="52516419"/>
    <s v="MARTHA PATRICIA AGUILAR COPETE"/>
    <x v="0"/>
  </r>
  <r>
    <n v="1812"/>
    <n v="106502"/>
    <n v="5111900199"/>
    <n v="0"/>
    <s v="MEMORIA 64 GB CLASE 10 (70MB/S) SONY COD: 900500861"/>
    <n v="2017"/>
    <s v="JULIO"/>
    <n v="131495"/>
    <n v="0"/>
    <s v="261/2018-363/2019"/>
    <n v="52516419"/>
    <s v="MARTHA PATRICIA AGUILAR COPETE"/>
    <x v="0"/>
  </r>
  <r>
    <n v="1813"/>
    <n v="106500"/>
    <n v="5111900199"/>
    <n v="0"/>
    <s v="MEMORIA COMPACT FLASH 32GB 1066X COD:900500824"/>
    <n v="2017"/>
    <s v="JULIO"/>
    <n v="301350"/>
    <n v="0"/>
    <s v="168/2018-169/2019-362/2019"/>
    <n v="52516419"/>
    <s v="MARTHA PATRICIA AGUILAR COPETE"/>
    <x v="0"/>
  </r>
  <r>
    <n v="1814"/>
    <n v="106506"/>
    <n v="5111900199"/>
    <n v="0"/>
    <s v="ESTUCHE PARA CAMARA CANO EOS 7D COD:90050823"/>
    <n v="2017"/>
    <s v="JULIO"/>
    <n v="102777.5"/>
    <n v="0"/>
    <s v="168/2018"/>
    <n v="86006049"/>
    <s v="FERNEY SAAVEDRA ESTRADA"/>
    <x v="0"/>
  </r>
  <r>
    <n v="1815"/>
    <n v="106495"/>
    <n v="5111900199"/>
    <n v="0"/>
    <s v="MICROFONO SHOTGUN MICROPHONE ECM-CG60 COD:900836"/>
    <n v="2017"/>
    <s v="JULIO"/>
    <n v="1089147.5"/>
    <n v="0"/>
    <s v="168/2018"/>
    <n v="86006049"/>
    <s v="FERNEY SAAVEDRA ESTRADA"/>
    <x v="0"/>
  </r>
  <r>
    <n v="1816"/>
    <n v="106505"/>
    <n v="5111900199"/>
    <n v="0"/>
    <s v="REFLECTOR DE LUZ PARA FOTOGRAFIA DE 110 CMS COS: 900500821"/>
    <n v="2017"/>
    <s v="JULIO"/>
    <n v="164395"/>
    <n v="0"/>
    <s v="168/2018-169/2019-362/2019"/>
    <n v="52516419"/>
    <s v="MARTHA PATRICIA AGUILAR COPETE"/>
    <x v="0"/>
  </r>
  <r>
    <n v="1817"/>
    <n v="106496"/>
    <n v="5111900199"/>
    <n v="0"/>
    <s v="TRIPODE CON CON CONTROL REMOTO VCT-VPR1 COD:900500837"/>
    <n v="2017"/>
    <s v="JULIO"/>
    <n v="673015"/>
    <n v="0"/>
    <s v="261/2018-363/2019"/>
    <n v="52516419"/>
    <s v="MARTHA PATRICIA AGUILAR COPETE"/>
    <x v="0"/>
  </r>
  <r>
    <n v="1818"/>
    <n v="106460"/>
    <n v="5111900199"/>
    <s v="20170711I237-1"/>
    <s v="TELEFONO CELULAR MOTO G4 PLAY XT1601"/>
    <n v="2017"/>
    <s v="JULIO"/>
    <n v="589900"/>
    <n v="0"/>
    <s v="172/2018-271/2018-013/2019-127/2019"/>
    <n v="1033685346"/>
    <s v="LUZ ANGELA DIAZ"/>
    <x v="0"/>
  </r>
  <r>
    <n v="1819"/>
    <n v="106469"/>
    <n v="5111900199"/>
    <s v="20170711I237-10"/>
    <s v="TELEFONO CELULAR ALCATEL  PIXI 4,5 PULGADAS REF 5045A"/>
    <n v="2017"/>
    <s v="JULIO"/>
    <n v="225000"/>
    <n v="0"/>
    <s v="173/2018-160/2019-161/2019"/>
    <n v="79332590"/>
    <s v="JUAN HERNANDO LIZARAZO JARA"/>
    <x v="1"/>
  </r>
  <r>
    <n v="1820"/>
    <n v="106470"/>
    <n v="5111900199"/>
    <s v="20170711I237-11"/>
    <s v="MODEM PORTATIL WIFI HUAWEI 55735 NEGRO"/>
    <n v="2017"/>
    <s v="JULIO"/>
    <n v="411575"/>
    <n v="0"/>
    <s v="174/2018-224/2019"/>
    <n v="79332590"/>
    <s v="JUAN HERNANDO LIZARAZO JARA"/>
    <x v="1"/>
  </r>
  <r>
    <n v="1821"/>
    <n v="106471"/>
    <n v="5111900199"/>
    <s v="20170711I237-12"/>
    <s v="MODEM PORTATIL WIFI HUAWEI 55735 NEGRO"/>
    <n v="2017"/>
    <s v="JULIO"/>
    <n v="56769"/>
    <n v="0"/>
    <s v="172/2018-225/2019"/>
    <n v="79332590"/>
    <s v="JUAN HERNANDO LIZARAZO JARA"/>
    <x v="1"/>
  </r>
  <r>
    <n v="1822"/>
    <n v="106461"/>
    <n v="5111900199"/>
    <s v="20170711I237-2"/>
    <s v="TELEFONO CELULAR MOTO G4 PLAY XT1601"/>
    <n v="2017"/>
    <s v="JULIO"/>
    <n v="589900"/>
    <n v="0"/>
    <s v="272/2018-014/2019-116/2019"/>
    <n v="79661655"/>
    <s v="ALEXANDER BEDOYA"/>
    <x v="0"/>
  </r>
  <r>
    <n v="1823"/>
    <n v="106462"/>
    <n v="5111900199"/>
    <s v="20170711I237-3"/>
    <s v="TELEFONO CELULAR MOTO G4 PLAY XT1601"/>
    <n v="2017"/>
    <s v="JULIO"/>
    <n v="589900"/>
    <n v="0"/>
    <s v="174/2018-273/2018-019/2019-108/2019"/>
    <n v="79374566"/>
    <s v="ICARDO TORRES BELTRA"/>
    <x v="0"/>
  </r>
  <r>
    <n v="1824"/>
    <n v="106463"/>
    <n v="5111900199"/>
    <s v="20170711I237-4"/>
    <s v="TELEFONO CELULAR MOTO G4 PLAY XT1601"/>
    <n v="2017"/>
    <s v="JULIO"/>
    <n v="589900"/>
    <n v="0"/>
    <s v="175/2018-274/2018-271/2019"/>
    <n v="106463"/>
    <s v="JUAN HERNANDO LIZARAZO JARA"/>
    <x v="1"/>
  </r>
  <r>
    <n v="1825"/>
    <n v="106464"/>
    <n v="5111900199"/>
    <s v="20170711I237-5"/>
    <s v="TELEFONO CELULAR MOTO G4 PLAY XT1601"/>
    <n v="2017"/>
    <s v="JULIO"/>
    <n v="589900"/>
    <n v="0"/>
    <s v="176/2018"/>
    <n v="52734986"/>
    <s v="YANINCY FERNANDA CUMBRE RAMOS"/>
    <x v="0"/>
  </r>
  <r>
    <n v="1826"/>
    <n v="106465"/>
    <n v="5111900199"/>
    <s v="20170711I237-6"/>
    <s v="TELEFONO CELULAR MOTO G4 PLAY XT1601"/>
    <n v="2017"/>
    <s v="JULIO"/>
    <n v="589900"/>
    <n v="0"/>
    <s v="177/2018-012/2019"/>
    <n v="79332590"/>
    <s v="JUAN HERNANDO LIZARAZO JARA"/>
    <x v="1"/>
  </r>
  <r>
    <n v="1827"/>
    <n v="106466"/>
    <n v="5111900199"/>
    <s v="20170711I237-7"/>
    <s v="TELEFONO CELULAR MOTO G4 PLAY XT1601"/>
    <n v="2017"/>
    <s v="JULIO"/>
    <n v="589900"/>
    <n v="0"/>
    <s v="178/2018-275/2018-017/2019"/>
    <n v="70305603"/>
    <s v="NESTOR HUGO VASQUEZ SILVA"/>
    <x v="0"/>
  </r>
  <r>
    <n v="1828"/>
    <n v="106467"/>
    <n v="5111900199"/>
    <s v="20170711I237-8"/>
    <s v="TELEFONO CELULAR MOTO G4 PLAY XT1601"/>
    <n v="2017"/>
    <s v="JULIO"/>
    <n v="589900"/>
    <n v="0"/>
    <s v="179/2018-276/2018-015/2019-216/2019"/>
    <n v="1019047995"/>
    <s v="JHONATAN MOLINA"/>
    <x v="0"/>
  </r>
  <r>
    <n v="1829"/>
    <n v="106468"/>
    <n v="5111900199"/>
    <s v="20170711I237-9"/>
    <s v="TELEFONO CELULAR MOTO G4 PLAY XT1601"/>
    <n v="2017"/>
    <s v="JULIO"/>
    <n v="589900"/>
    <n v="0"/>
    <s v="180/2018-277/2018"/>
    <n v="52516419"/>
    <s v="MARTHA PATRICIA AGUILAR COPETE"/>
    <x v="0"/>
  </r>
  <r>
    <n v="1830"/>
    <n v="106472"/>
    <n v="5111900199"/>
    <s v="20170712238-1"/>
    <s v="HORNO MICROHONDAS DIG 30LT"/>
    <n v="2017"/>
    <s v="JULIO"/>
    <n v="411780"/>
    <n v="0"/>
    <s v="040/2018"/>
    <n v="52703963"/>
    <s v="DIANA PAOLA MUÑOZ GARCIA"/>
    <x v="0"/>
  </r>
  <r>
    <n v="1831"/>
    <n v="106473"/>
    <n v="5111900199"/>
    <s v="20170712238-2"/>
    <s v="HORNO MICROHONDAS DIG 30LT"/>
    <n v="2017"/>
    <s v="JULIO"/>
    <n v="411780"/>
    <n v="0"/>
    <s v="040/2018"/>
    <n v="52703963"/>
    <s v="DIANA PAOLA MUÑOZ GARCIA"/>
    <x v="0"/>
  </r>
  <r>
    <n v="1832"/>
    <n v="106474"/>
    <n v="5111900199"/>
    <s v="20170712238-3"/>
    <s v="HORNO MICROHONDAS DIG 30LT"/>
    <n v="2017"/>
    <s v="JULIO"/>
    <n v="411780"/>
    <n v="0"/>
    <s v="040/2018"/>
    <n v="52703963"/>
    <s v="DIANA PAOLA MUÑOZ GARCIA"/>
    <x v="0"/>
  </r>
  <r>
    <n v="1833"/>
    <n v="106475"/>
    <n v="5111900199"/>
    <s v="20170712238-4"/>
    <s v="HORNO MICROHONDAS DIG 30LT"/>
    <n v="2017"/>
    <s v="JULIO"/>
    <n v="411780"/>
    <n v="0"/>
    <s v="040/2018"/>
    <n v="52703963"/>
    <s v="DIANA PAOLA MUÑOZ GARCIA"/>
    <x v="0"/>
  </r>
  <r>
    <n v="1834"/>
    <n v="106476"/>
    <n v="5111900199"/>
    <s v="20170712238-5"/>
    <s v="HORNO MICROHONDAS DIG 30LT"/>
    <n v="2017"/>
    <s v="JULIO"/>
    <n v="411780"/>
    <n v="0"/>
    <s v="040/2018"/>
    <n v="52703963"/>
    <s v="DIANA PAOLA MUÑOZ GARCIA"/>
    <x v="0"/>
  </r>
  <r>
    <n v="1835"/>
    <n v="106477"/>
    <n v="5111900199"/>
    <s v="20170712238-6"/>
    <s v="HORNO MICROHONDAS DIG 30LT"/>
    <n v="2017"/>
    <s v="JULIO"/>
    <n v="411780"/>
    <n v="0"/>
    <s v="040/2018-184/2019"/>
    <n v="79663901"/>
    <s v="WILLINGTON CONTRERAS"/>
    <x v="0"/>
  </r>
  <r>
    <n v="1836"/>
    <n v="106478"/>
    <n v="5111900199"/>
    <s v="20170712238S-1"/>
    <s v="SILLA APILABLE NEGRA 841101000212"/>
    <n v="2017"/>
    <s v="JULIO"/>
    <n v="120799"/>
    <n v="0"/>
    <s v="040/2018"/>
    <n v="52703963"/>
    <s v="DIANA PAOLA MUÑOZ GARCIA"/>
    <x v="0"/>
  </r>
  <r>
    <n v="1837"/>
    <n v="106487"/>
    <n v="5111900199"/>
    <s v="20170712238S-10"/>
    <s v="SILLA APILABLE NEGRA 841101000212"/>
    <n v="2017"/>
    <s v="JULIO"/>
    <n v="120799"/>
    <n v="0"/>
    <s v="040/2018"/>
    <n v="52703963"/>
    <s v="DIANA PAOLA MUÑOZ GARCIA"/>
    <x v="0"/>
  </r>
  <r>
    <n v="1838"/>
    <n v="106488"/>
    <n v="5111900199"/>
    <s v="20170712238S-11"/>
    <s v="SILLA APILABLE NEGRA 841101000212"/>
    <n v="2017"/>
    <s v="JULIO"/>
    <n v="120799"/>
    <n v="0"/>
    <s v="040/2018"/>
    <n v="52703963"/>
    <s v="DIANA PAOLA MUÑOZ GARCIA"/>
    <x v="0"/>
  </r>
  <r>
    <n v="1839"/>
    <n v="106489"/>
    <n v="5111900199"/>
    <s v="20170712238S-12"/>
    <s v="SILLA APILABLE NEGRA 841101000212"/>
    <n v="2017"/>
    <s v="JULIO"/>
    <n v="120799"/>
    <n v="0"/>
    <s v="040/2018"/>
    <n v="52703963"/>
    <s v="DIANA PAOLA MUÑOZ GARCIA"/>
    <x v="0"/>
  </r>
  <r>
    <n v="1840"/>
    <n v="106479"/>
    <n v="5111900199"/>
    <s v="20170712238S-2"/>
    <s v="SILLA APILABLE NEGRA 841101000212"/>
    <n v="2017"/>
    <s v="JULIO"/>
    <n v="120799"/>
    <n v="0"/>
    <s v="040/2018"/>
    <n v="52703963"/>
    <s v="DIANA PAOLA MUÑOZ GARCIA"/>
    <x v="0"/>
  </r>
  <r>
    <n v="1841"/>
    <n v="106480"/>
    <n v="5111900199"/>
    <s v="20170712238S-3"/>
    <s v="SILLA APILABLE NEGRA 841101000212"/>
    <n v="2017"/>
    <s v="JULIO"/>
    <n v="120799"/>
    <n v="0"/>
    <s v="040/2018"/>
    <n v="52703963"/>
    <s v="DIANA PAOLA MUÑOZ GARCIA"/>
    <x v="0"/>
  </r>
  <r>
    <n v="1842"/>
    <n v="106481"/>
    <n v="5111900199"/>
    <s v="20170712238S-4"/>
    <s v="SILLA APILABLE NEGRA 841101000212"/>
    <n v="2017"/>
    <s v="JULIO"/>
    <n v="120799"/>
    <n v="0"/>
    <s v="040/2018"/>
    <n v="52703963"/>
    <s v="DIANA PAOLA MUÑOZ GARCIA"/>
    <x v="0"/>
  </r>
  <r>
    <n v="1843"/>
    <n v="106482"/>
    <n v="5111900199"/>
    <s v="20170712238S-5"/>
    <s v="SILLA APILABLE NEGRA 841101000212"/>
    <n v="2017"/>
    <s v="JULIO"/>
    <n v="120799"/>
    <n v="0"/>
    <s v="040/2018"/>
    <n v="52703963"/>
    <s v="DIANA PAOLA MUÑOZ GARCIA"/>
    <x v="0"/>
  </r>
  <r>
    <n v="1844"/>
    <n v="106483"/>
    <n v="5111900199"/>
    <s v="20170712238S-6"/>
    <s v="SILLA APILABLE NEGRA 841101000212"/>
    <n v="2017"/>
    <s v="JULIO"/>
    <n v="120799"/>
    <n v="0"/>
    <s v="040/2018"/>
    <n v="52703963"/>
    <s v="DIANA PAOLA MUÑOZ GARCIA"/>
    <x v="0"/>
  </r>
  <r>
    <n v="1845"/>
    <n v="106484"/>
    <n v="5111900199"/>
    <s v="20170712238S-7"/>
    <s v="SILLA APILABLE NEGRA 841101000212"/>
    <n v="2017"/>
    <s v="JULIO"/>
    <n v="120799"/>
    <n v="0"/>
    <s v="040/2018"/>
    <n v="52703963"/>
    <s v="DIANA PAOLA MUÑOZ GARCIA"/>
    <x v="0"/>
  </r>
  <r>
    <n v="1846"/>
    <n v="106485"/>
    <n v="5111900199"/>
    <s v="20170712238S-8"/>
    <s v="SILLA APILABLE NEGRA 841101000212"/>
    <n v="2017"/>
    <s v="JULIO"/>
    <n v="120799"/>
    <n v="0"/>
    <s v="040/2018"/>
    <n v="52703963"/>
    <s v="DIANA PAOLA MUÑOZ GARCIA"/>
    <x v="0"/>
  </r>
  <r>
    <n v="1847"/>
    <n v="106486"/>
    <n v="5111900199"/>
    <s v="20170712238S-9"/>
    <s v="SILLA APILABLE NEGRA 841101000212"/>
    <n v="2017"/>
    <s v="JULIO"/>
    <n v="120799"/>
    <n v="0"/>
    <s v="040/2018"/>
    <n v="52703963"/>
    <s v="DIANA PAOLA MUÑOZ GARCIA"/>
    <x v="0"/>
  </r>
  <r>
    <n v="1848"/>
    <n v="106519"/>
    <n v="5111900199"/>
    <n v="0"/>
    <s v="PUPITRE UNIVERSITARIO SURTIDO BRAZO "/>
    <n v="2017"/>
    <s v="jun"/>
    <n v="32280"/>
    <n v="0"/>
    <s v="040/2018"/>
    <n v="52703963"/>
    <s v="DIANA PAOLA MUÑOZ GARCIA"/>
    <x v="0"/>
  </r>
  <r>
    <n v="1849"/>
    <n v="105345"/>
    <n v="5111900199"/>
    <s v="20170313I078-1"/>
    <s v="ESCRITORIO EN FORMICA"/>
    <n v="2017"/>
    <s v="mar"/>
    <n v="300000"/>
    <n v="0"/>
    <s v="131/2018"/>
    <n v="52703963"/>
    <s v="DIANA PAOLA MUÑOZ GARCIA"/>
    <x v="0"/>
  </r>
  <r>
    <n v="1850"/>
    <n v="105336"/>
    <n v="5111900199"/>
    <s v="20170313I078-10"/>
    <s v="ESCRITORIO EN FORMICA"/>
    <n v="2017"/>
    <s v="mar"/>
    <n v="300000"/>
    <n v="0"/>
    <s v="002/2018"/>
    <n v="52703963"/>
    <s v="DIANA PAOLA MUÑOZ GARCIA"/>
    <x v="0"/>
  </r>
  <r>
    <n v="1851"/>
    <n v="105335"/>
    <n v="5111900199"/>
    <s v="20170313I078-11"/>
    <s v="ESCRITORIO EN FORMICA"/>
    <n v="2017"/>
    <s v="mar"/>
    <n v="300000"/>
    <n v="0"/>
    <s v="003/2018-101/2019"/>
    <n v="1032424826"/>
    <s v="HECTOR SEBASTIAN AYA"/>
    <x v="0"/>
  </r>
  <r>
    <n v="1852"/>
    <n v="105334"/>
    <n v="5111900199"/>
    <s v="20170313I078-12"/>
    <s v="ESCRITORIO EN FORMICA"/>
    <n v="2017"/>
    <s v="mar"/>
    <n v="300000"/>
    <n v="0"/>
    <s v="131/2018"/>
    <n v="52703963"/>
    <s v="DIANA PAOLA MUÑOZ GARCIA"/>
    <x v="0"/>
  </r>
  <r>
    <n v="1853"/>
    <n v="105333"/>
    <n v="5111900199"/>
    <s v="20170313I078-13"/>
    <s v="ESCRITORIO EN FORMICA"/>
    <n v="2017"/>
    <s v="mar"/>
    <n v="300000"/>
    <n v="0"/>
    <s v="004/2018-065/2019-341/2019"/>
    <n v="74346569"/>
    <s v="DAGOBERTO BORDA"/>
    <x v="0"/>
  </r>
  <r>
    <n v="1854"/>
    <n v="105332"/>
    <n v="5111900199"/>
    <s v="20170313I078-14"/>
    <s v="ESCRITORIO EN FORMICA"/>
    <n v="2017"/>
    <s v="mar"/>
    <n v="300000"/>
    <n v="0"/>
    <s v="008/2018"/>
    <n v="51575010"/>
    <s v="FANNY CRISTINA LARA VARGAS"/>
    <x v="0"/>
  </r>
  <r>
    <n v="1855"/>
    <n v="105331"/>
    <n v="5111900199"/>
    <s v="20170313I078-15"/>
    <s v="ESCRITORIO EN FORMICA"/>
    <n v="2017"/>
    <s v="mar"/>
    <n v="300000"/>
    <n v="0"/>
    <s v="131/2018"/>
    <n v="52703963"/>
    <s v="DIANA PAOLA MUÑOZ GARCIA"/>
    <x v="0"/>
  </r>
  <r>
    <n v="1856"/>
    <n v="105330"/>
    <n v="5111900199"/>
    <s v="20170313I078-16"/>
    <s v="ESCRITORIO EN FORMICA"/>
    <n v="2017"/>
    <s v="mar"/>
    <n v="300000"/>
    <n v="0"/>
    <s v="006/2018-090/2019-342/2019"/>
    <n v="79995939"/>
    <s v="HELVER PEÑUELA SUAN"/>
    <x v="0"/>
  </r>
  <r>
    <n v="1857"/>
    <n v="105329"/>
    <n v="5111900199"/>
    <s v="20170313I078-17"/>
    <s v="ESCRITORIO EN FORMICA"/>
    <n v="2017"/>
    <s v="mar"/>
    <n v="300000"/>
    <n v="0"/>
    <s v="131/2018"/>
    <n v="52703963"/>
    <s v="DIANA PAOLA MUÑOZ GARCIA"/>
    <x v="0"/>
  </r>
  <r>
    <n v="1858"/>
    <n v="105328"/>
    <n v="5111900199"/>
    <s v="20170313I078-18"/>
    <s v="ESCRITORIO EN FORMICA"/>
    <n v="2017"/>
    <s v="mar"/>
    <n v="300000"/>
    <n v="0"/>
    <s v="007/2018-265/2019"/>
    <n v="79332590"/>
    <s v="JUAN HERNANDO LIZARAZO JARA"/>
    <x v="1"/>
  </r>
  <r>
    <n v="1859"/>
    <n v="105327"/>
    <n v="5111900199"/>
    <s v="20170313I078-19"/>
    <s v="ESCRITORIO EN FORMICA"/>
    <n v="2017"/>
    <s v="mar"/>
    <n v="300000"/>
    <n v="0"/>
    <s v="131/2018"/>
    <n v="52703963"/>
    <s v="DIANA PAOLA MUÑOZ GARCIA"/>
    <x v="0"/>
  </r>
  <r>
    <n v="1860"/>
    <n v="105344"/>
    <n v="5111900199"/>
    <s v="20170313I078-2"/>
    <s v="ESCRITORIO EN FORMICA"/>
    <n v="2017"/>
    <s v="mar"/>
    <n v="300000"/>
    <n v="0"/>
    <s v="131/2018"/>
    <n v="52703963"/>
    <s v="DIANA PAOLA MUÑOZ GARCIA"/>
    <x v="0"/>
  </r>
  <r>
    <n v="1861"/>
    <n v="105343"/>
    <n v="5111900199"/>
    <s v="20170313I078-3"/>
    <s v="ESCRITORIO EN FORMICA"/>
    <n v="2017"/>
    <s v="mar"/>
    <n v="300000"/>
    <n v="0"/>
    <s v="131/2018"/>
    <n v="52703963"/>
    <s v="DIANA PAOLA MUÑOZ GARCIA"/>
    <x v="0"/>
  </r>
  <r>
    <n v="1862"/>
    <n v="105342"/>
    <n v="5111900199"/>
    <s v="20170313I078-4"/>
    <s v="ESCRITORIO EN FORMICA"/>
    <n v="2017"/>
    <s v="mar"/>
    <n v="300000"/>
    <n v="0"/>
    <s v="131/2018"/>
    <n v="52703963"/>
    <s v="DIANA PAOLA MUÑOZ GARCIA"/>
    <x v="0"/>
  </r>
  <r>
    <n v="1863"/>
    <n v="105341"/>
    <n v="5111900199"/>
    <s v="20170313I078-5"/>
    <s v="ESCRITORIO EN FORMICA"/>
    <n v="2017"/>
    <s v="mar"/>
    <n v="300000"/>
    <n v="0"/>
    <s v="131/2018"/>
    <n v="52703963"/>
    <s v="DIANA PAOLA MUÑOZ GARCIA"/>
    <x v="0"/>
  </r>
  <r>
    <n v="1864"/>
    <n v="105340"/>
    <n v="5111900199"/>
    <s v="20170313I078-6"/>
    <s v="ESCRITORIO EN FORMICA"/>
    <n v="2017"/>
    <s v="mar"/>
    <n v="300000"/>
    <n v="0"/>
    <s v="131/2018"/>
    <n v="52703963"/>
    <s v="DIANA PAOLA MUÑOZ GARCIA"/>
    <x v="0"/>
  </r>
  <r>
    <n v="1865"/>
    <n v="105339"/>
    <n v="5111900199"/>
    <s v="20170313I078-7"/>
    <s v="ESCRITORIO EN FORMICA"/>
    <n v="2017"/>
    <s v="mar"/>
    <n v="300000"/>
    <n v="0"/>
    <s v="131/2018"/>
    <n v="52703963"/>
    <s v="DIANA PAOLA MUÑOZ GARCIA"/>
    <x v="0"/>
  </r>
  <r>
    <n v="1866"/>
    <n v="105338"/>
    <n v="5111900199"/>
    <s v="20170313I078-8"/>
    <s v="ESCRITORIO EN FORMICA"/>
    <n v="2017"/>
    <s v="mar"/>
    <n v="300000"/>
    <n v="0"/>
    <s v="131/2018"/>
    <n v="52703963"/>
    <s v="DIANA PAOLA MUÑOZ GARCIA"/>
    <x v="0"/>
  </r>
  <r>
    <n v="1867"/>
    <n v="105337"/>
    <n v="5111900199"/>
    <s v="20170313I078-9"/>
    <s v="ESCRITORIO EN FORMICA"/>
    <n v="2017"/>
    <s v="mar"/>
    <n v="300000"/>
    <n v="0"/>
    <s v="131/2018"/>
    <n v="52703963"/>
    <s v="DIANA PAOLA MUÑOZ GARCIA"/>
    <x v="0"/>
  </r>
  <r>
    <n v="1868"/>
    <n v="105326"/>
    <n v="5111900199"/>
    <s v="20170313I078-SIL"/>
    <s v="SILLA TANDEM DE 3 PUESTOS"/>
    <n v="2017"/>
    <s v="mar"/>
    <n v="279996"/>
    <n v="0"/>
    <s v="005/2018-258/2018"/>
    <n v="52703963"/>
    <s v="DIANA PAOLA MUÑOZ GARCIA"/>
    <x v="0"/>
  </r>
  <r>
    <n v="1869"/>
    <n v="106528"/>
    <n v="5111900199"/>
    <s v="20170830I296-06"/>
    <s v="SOPLADOR INDUSTRIAL, POTENCIA 800W, VELOCIDAD SIN CARGA 0-16000 RPM, VOLUMEN DE AIRE 4,5 M3/MIN NP-424"/>
    <n v="2017"/>
    <s v="OCTUBRE"/>
    <n v="591600"/>
    <n v="0"/>
    <s v="170/2018"/>
    <n v="11439109"/>
    <s v="WILLIAM HUMBERTO SANCHEZ"/>
    <x v="0"/>
  </r>
  <r>
    <n v="1870"/>
    <n v="106529"/>
    <n v="5111900199"/>
    <s v="20171012I332-01 "/>
    <s v="RADIO MOTOROLA RVA50 UHF MTRA50"/>
    <n v="2017"/>
    <s v="OCTUBRE"/>
    <n v="900735"/>
    <n v="0"/>
    <s v="185/2018-090/2019-097/2019-246/2019"/>
    <n v="79995393"/>
    <s v="HELVER PEÑUELA SUAN"/>
    <x v="0"/>
  </r>
  <r>
    <n v="1871"/>
    <n v="106530"/>
    <n v="5111900199"/>
    <s v="20171012I332-02"/>
    <s v="RADIO MOTOROLA RVA50 UHF MTRA50"/>
    <n v="2017"/>
    <s v="OCTUBRE"/>
    <n v="900735"/>
    <n v="0"/>
    <s v="186/2018"/>
    <n v="79976872"/>
    <s v="JHON PAUL BERNAL"/>
    <x v="0"/>
  </r>
  <r>
    <n v="1872"/>
    <n v="106531"/>
    <n v="5111900199"/>
    <s v="20171012I332-03"/>
    <s v="RADIO MOTOROLA RVA50 UHF MTRA50"/>
    <n v="2017"/>
    <s v="OCTUBRE"/>
    <n v="900735"/>
    <n v="0"/>
    <s v="187/2018"/>
    <n v="261821"/>
    <s v="FACUNDO MENDEZ"/>
    <x v="0"/>
  </r>
  <r>
    <n v="1873"/>
    <n v="106532"/>
    <n v="5111900199"/>
    <s v="20171012I332-04"/>
    <s v="RADIO MOTOROLA RVA50 UHF MTRA50"/>
    <n v="2017"/>
    <s v="OCTUBRE"/>
    <n v="900735"/>
    <n v="0"/>
    <s v="188/2018"/>
    <n v="19405265"/>
    <s v="JOSE MANUEL ARIAS RAMIREZ"/>
    <x v="0"/>
  </r>
  <r>
    <n v="1874"/>
    <n v="106533"/>
    <n v="5111900199"/>
    <s v="20171012I332-05"/>
    <s v="RADIO MOTOROLA RVA50 UHF MTRA50"/>
    <n v="2017"/>
    <s v="OCTUBRE"/>
    <n v="900735"/>
    <n v="0"/>
    <s v="189/2018-175/2019-176/2019"/>
    <n v="79976872"/>
    <s v="JEAN PAUL BERNAL"/>
    <x v="0"/>
  </r>
  <r>
    <n v="1875"/>
    <n v="106534"/>
    <n v="5111900199"/>
    <s v="20171012I332-06"/>
    <s v="RADIO MOTOROLA RVA50 UHF MTRA50"/>
    <n v="2017"/>
    <s v="OCTUBRE"/>
    <n v="900735"/>
    <n v="0"/>
    <s v="190/2018-359/2019"/>
    <n v="11355142"/>
    <s v="JHON FREDY VELASQUEZ"/>
    <x v="0"/>
  </r>
  <r>
    <n v="1876"/>
    <n v="106535"/>
    <n v="5111900199"/>
    <s v="20171012I332-07"/>
    <s v="RADIO MOTOROLA RVA50 UHF MTRA50"/>
    <n v="2017"/>
    <s v="OCTUBRE"/>
    <n v="900735"/>
    <n v="0"/>
    <s v="191/2018"/>
    <n v="7186658"/>
    <s v="LEONARDO GONZALEZ HERNANDEZ"/>
    <x v="0"/>
  </r>
  <r>
    <n v="1877"/>
    <n v="106536"/>
    <n v="5111900199"/>
    <s v="20171012I332-08"/>
    <s v="RADIO MOTOROLA RVA50 UHF MTRA50"/>
    <n v="2017"/>
    <s v="OCTUBRE"/>
    <n v="900735"/>
    <n v="0"/>
    <s v="184/2018-213-2019"/>
    <n v="101904795"/>
    <s v="JHONATHAN MOLINA"/>
    <x v="0"/>
  </r>
  <r>
    <n v="1878"/>
    <n v="106537"/>
    <n v="5111900199"/>
    <s v="20171012I332-09"/>
    <s v="RADIO MOTOROLA RVA50 UHF MTRA50"/>
    <n v="2017"/>
    <s v="OCTUBRE"/>
    <n v="900735"/>
    <n v="0"/>
    <s v="192/2018"/>
    <n v="51575010"/>
    <s v="FANNY CRISTINA LARA VARGAS"/>
    <x v="0"/>
  </r>
  <r>
    <n v="1879"/>
    <n v="106538"/>
    <n v="5111900199"/>
    <s v="20171012I332-10"/>
    <s v="RADIO MOTOROLA RVA50 UHF MTRA50"/>
    <n v="2017"/>
    <s v="OCTUBRE"/>
    <n v="900735"/>
    <n v="0"/>
    <s v="193/2018"/>
    <n v="11439109"/>
    <s v="WILLIAM HUMBERTO SANCHEZ"/>
    <x v="0"/>
  </r>
  <r>
    <n v="1880"/>
    <n v="106539"/>
    <n v="5111900199"/>
    <s v="20171012I332-11"/>
    <s v="RADIO MOTOROLA RVA50 UHF MTRA50"/>
    <n v="2017"/>
    <s v="OCTUBRE"/>
    <n v="900735"/>
    <n v="0"/>
    <s v="194/2018"/>
    <n v="52703963"/>
    <s v="DIANA PAOLA MUÑOZ GARCIA"/>
    <x v="0"/>
  </r>
  <r>
    <n v="1881"/>
    <n v="106540"/>
    <n v="5111900199"/>
    <s v="20171012I332-12"/>
    <s v="RADIO MOTOROLA RVA50 UHF MTRA50"/>
    <n v="2017"/>
    <s v="OCTUBRE"/>
    <n v="900735"/>
    <n v="0"/>
    <s v="184/2018-345/2019"/>
    <n v="80548625"/>
    <s v="JUAN MIGUEL RODRIGUEZ"/>
    <x v="0"/>
  </r>
  <r>
    <n v="1882"/>
    <n v="106541"/>
    <n v="5111900199"/>
    <s v="20171012I332-13"/>
    <s v="RADIO MOTOROLA RVA50 UHF MTRA50"/>
    <n v="2017"/>
    <s v="OCTUBRE"/>
    <n v="900735"/>
    <n v="0"/>
    <s v="184/2018-347/2019"/>
    <n v="79332590"/>
    <s v="JUAN HERNANDO LIZARAZO JARA"/>
    <x v="1"/>
  </r>
  <r>
    <n v="1883"/>
    <n v="106542"/>
    <n v="5111900199"/>
    <s v="20171012I332-14"/>
    <s v="RADIO MOTOROLA RVA50 UHF MTRA50"/>
    <n v="2017"/>
    <s v="OCTUBRE"/>
    <n v="900735"/>
    <n v="0"/>
    <s v="184/2018"/>
    <n v="79294129"/>
    <s v="HUGO CASTILLO SANTANA"/>
    <x v="0"/>
  </r>
  <r>
    <n v="1884"/>
    <n v="106543"/>
    <n v="5111900199"/>
    <s v="20171012I332-15"/>
    <s v="RADIO MOTOROLA RVA50 UHF MTRA50"/>
    <n v="2017"/>
    <s v="OCTUBRE"/>
    <n v="900735"/>
    <n v="0"/>
    <s v="184/2018-347/2019"/>
    <n v="79332590"/>
    <s v="JUAN HERNANDO LIZARAZO JARA"/>
    <x v="1"/>
  </r>
  <r>
    <n v="1885"/>
    <n v="106544"/>
    <n v="5111900199"/>
    <s v="20171012I332-16"/>
    <s v="RADIO MOTOROLA RVA50 UHF MTRA50"/>
    <n v="2017"/>
    <s v="OCTUBRE"/>
    <n v="900740"/>
    <n v="0"/>
    <s v="184/2018-347/2019"/>
    <n v="79332590"/>
    <s v="JUAN HERNANDO LIZARAZO JARA"/>
    <x v="1"/>
  </r>
  <r>
    <n v="1886"/>
    <n v="106635"/>
    <n v="5111900199"/>
    <s v="20171027I344-01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887"/>
    <n v="106576"/>
    <n v="5111900199"/>
    <s v="20171027I344-01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888"/>
    <n v="106636"/>
    <n v="5111900199"/>
    <s v="20171027I344-02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889"/>
    <n v="106577"/>
    <n v="5111900199"/>
    <s v="20171027I344-02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890"/>
    <n v="106637"/>
    <n v="5111900199"/>
    <s v="20171027I344-03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891"/>
    <n v="106578"/>
    <n v="5111900199"/>
    <s v="20171027I344-03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892"/>
    <n v="106638"/>
    <n v="5111900199"/>
    <s v="20171027I344-04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893"/>
    <n v="106579"/>
    <n v="5111900199"/>
    <s v="20171027I344-04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894"/>
    <n v="106639"/>
    <n v="5111900199"/>
    <s v="20171027I344-05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895"/>
    <n v="106580"/>
    <n v="5111900199"/>
    <s v="20171027I344-05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896"/>
    <n v="106640"/>
    <n v="5111900199"/>
    <s v="20171027I344-06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897"/>
    <n v="106581"/>
    <n v="5111900199"/>
    <s v="20171027I344-06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898"/>
    <n v="106641"/>
    <n v="5111900199"/>
    <s v="20171027I344-07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899"/>
    <n v="106582"/>
    <n v="5111900199"/>
    <s v="20171027I344-07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00"/>
    <n v="106642"/>
    <n v="5111900199"/>
    <s v="20171027I344-08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01"/>
    <n v="106583"/>
    <n v="5111900199"/>
    <s v="20171027I344-08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02"/>
    <n v="106643"/>
    <n v="5111900199"/>
    <s v="20171027I344-09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03"/>
    <n v="106584"/>
    <n v="5111900199"/>
    <s v="20171027I344-09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04"/>
    <n v="106644"/>
    <n v="5111900199"/>
    <s v="20171027I344-10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05"/>
    <n v="106585"/>
    <n v="5111900199"/>
    <s v="20171027I344-10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06"/>
    <n v="106645"/>
    <n v="5111900199"/>
    <s v="20171027I344-11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07"/>
    <n v="106586"/>
    <n v="5111900199"/>
    <s v="20171027I344-11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08"/>
    <n v="106646"/>
    <n v="5111900199"/>
    <s v="20171027I344-12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09"/>
    <n v="106587"/>
    <n v="5111900199"/>
    <s v="20171027I344-12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10"/>
    <n v="106647"/>
    <n v="5111900199"/>
    <s v="20171027I344-13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11"/>
    <n v="106588"/>
    <n v="5111900199"/>
    <s v="20171027I344-13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12"/>
    <n v="106648"/>
    <n v="5111900199"/>
    <s v="20171027I344-14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13"/>
    <n v="106589"/>
    <n v="5111900199"/>
    <s v="20171027I344-14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14"/>
    <n v="106649"/>
    <n v="5111900199"/>
    <s v="20171027I344-15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15"/>
    <n v="106590"/>
    <n v="5111900199"/>
    <s v="20171027I344-15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16"/>
    <n v="106650"/>
    <n v="5111900199"/>
    <s v="20171027I344-16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17"/>
    <n v="106591"/>
    <n v="5111900199"/>
    <s v="20171027I344-16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18"/>
    <n v="106651"/>
    <n v="5111900199"/>
    <s v="20171027I344-17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19"/>
    <n v="106592"/>
    <n v="5111900199"/>
    <s v="20171027I344-17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20"/>
    <n v="106652"/>
    <n v="5111900199"/>
    <s v="20171027I344-18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21"/>
    <n v="106593"/>
    <n v="5111900199"/>
    <s v="20171027I344-18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22"/>
    <n v="106653"/>
    <n v="5111900199"/>
    <s v="20171027I344-19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23"/>
    <n v="106594"/>
    <n v="5111900199"/>
    <s v="20171027I344-19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24"/>
    <n v="106654"/>
    <n v="5111900199"/>
    <s v="20171027I344-20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25"/>
    <n v="106595"/>
    <n v="5111900199"/>
    <s v="20171027I344-20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26"/>
    <n v="106655"/>
    <n v="5111900199"/>
    <s v="20171027I344-21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27"/>
    <n v="106596"/>
    <n v="5111900199"/>
    <s v="20171027I344-21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28"/>
    <n v="106656"/>
    <n v="5111900199"/>
    <s v="20171027I344-22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29"/>
    <n v="106597"/>
    <n v="5111900199"/>
    <s v="20171027I344-22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30"/>
    <n v="106657"/>
    <n v="5111900199"/>
    <s v="20171027I344-23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31"/>
    <n v="106598"/>
    <n v="5111900199"/>
    <s v="20171027I344-23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32"/>
    <n v="106658"/>
    <n v="5111900199"/>
    <s v="20171027I344-24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33"/>
    <n v="106599"/>
    <n v="5111900199"/>
    <s v="20171027I344-24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34"/>
    <n v="106659"/>
    <n v="5111900199"/>
    <s v="20171027I344-25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35"/>
    <n v="106600"/>
    <n v="5111900199"/>
    <s v="20171027I344-25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36"/>
    <n v="106660"/>
    <n v="5111900199"/>
    <s v="20171027I344-26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37"/>
    <n v="106601"/>
    <n v="5111900199"/>
    <s v="20171027I344-26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38"/>
    <n v="106661"/>
    <n v="5111900199"/>
    <s v="20171027I344-27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39"/>
    <n v="106602"/>
    <n v="5111900199"/>
    <s v="20171027I344-27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40"/>
    <n v="106662"/>
    <n v="5111900199"/>
    <s v="20171027I344-28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41"/>
    <n v="106603"/>
    <n v="5111900199"/>
    <s v="20171027I344-28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42"/>
    <n v="106663"/>
    <n v="5111900199"/>
    <s v="20171027I344-29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43"/>
    <n v="106604"/>
    <n v="5111900199"/>
    <s v="20171027I344-29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44"/>
    <n v="106664"/>
    <n v="5111900199"/>
    <s v="20171027I344-30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45"/>
    <n v="106605"/>
    <n v="5111900199"/>
    <s v="20171027I344-30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46"/>
    <n v="106665"/>
    <n v="5111900199"/>
    <s v="20171027I344-31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47"/>
    <n v="106606"/>
    <n v="5111900199"/>
    <s v="20171027I344-31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48"/>
    <n v="106666"/>
    <n v="5111900199"/>
    <s v="20171027I344-32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49"/>
    <n v="106607"/>
    <n v="5111900199"/>
    <s v="20171027I344-32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50"/>
    <n v="106667"/>
    <n v="5111900199"/>
    <s v="20171027I344-33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51"/>
    <n v="106608"/>
    <n v="5111900199"/>
    <s v="20171027I344-33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52"/>
    <n v="106668"/>
    <n v="5111900199"/>
    <s v="20171027I344-34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53"/>
    <n v="106609"/>
    <n v="5111900199"/>
    <s v="20171027I344-34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54"/>
    <n v="106669"/>
    <n v="5111900199"/>
    <s v="20171027I344-35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55"/>
    <n v="106610"/>
    <n v="5111900199"/>
    <s v="20171027I344-35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56"/>
    <n v="106670"/>
    <n v="5111900199"/>
    <s v="20171027I344-36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57"/>
    <n v="106611"/>
    <n v="5111900199"/>
    <s v="20171027I344-36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58"/>
    <n v="106671"/>
    <n v="5111900199"/>
    <s v="20171027I344-37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59"/>
    <n v="106612"/>
    <n v="5111900199"/>
    <s v="20171027I344-37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60"/>
    <n v="106672"/>
    <n v="5111900199"/>
    <s v="20171027I344-38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61"/>
    <n v="106613"/>
    <n v="5111900199"/>
    <s v="20171027I344-38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62"/>
    <n v="106673"/>
    <n v="5111900199"/>
    <s v="20171027I344-39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63"/>
    <n v="106614"/>
    <n v="5111900199"/>
    <s v="20171027I344-39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64"/>
    <n v="106674"/>
    <n v="5111900199"/>
    <s v="20171027I344-40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65"/>
    <n v="106615"/>
    <n v="5111900199"/>
    <s v="20171027I344-40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66"/>
    <n v="106675"/>
    <n v="5111900199"/>
    <s v="20171027I344-41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67"/>
    <n v="106616"/>
    <n v="5111900199"/>
    <s v="20171027I344-41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68"/>
    <n v="106676"/>
    <n v="5111900199"/>
    <s v="20171027I344-42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69"/>
    <n v="106617"/>
    <n v="5111900199"/>
    <s v="20171027I344-42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70"/>
    <n v="106677"/>
    <n v="5111900199"/>
    <s v="20171027I344-43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71"/>
    <n v="106618"/>
    <n v="5111900199"/>
    <s v="20171027I344-43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72"/>
    <n v="106678"/>
    <n v="5111900199"/>
    <s v="20171027I344-44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73"/>
    <n v="106619"/>
    <n v="5111900199"/>
    <s v="20171027I344-44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74"/>
    <n v="106679"/>
    <n v="5111900199"/>
    <s v="20171027I344-45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75"/>
    <n v="106620"/>
    <n v="5111900199"/>
    <s v="20171027I344-45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76"/>
    <n v="106680"/>
    <n v="5111900199"/>
    <s v="20171027I344-46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77"/>
    <n v="106621"/>
    <n v="5111900199"/>
    <s v="20171027I344-46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78"/>
    <n v="106681"/>
    <n v="5111900199"/>
    <s v="20171027I344-47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79"/>
    <n v="106622"/>
    <n v="5111900199"/>
    <s v="20171027I344-47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80"/>
    <n v="106682"/>
    <n v="5111900199"/>
    <s v="20171027I344-48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81"/>
    <n v="106623"/>
    <n v="5111900199"/>
    <s v="20171027I344-48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82"/>
    <n v="106683"/>
    <n v="5111900199"/>
    <s v="20171027I344-49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83"/>
    <n v="106624"/>
    <n v="5111900199"/>
    <s v="20171027I344-49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84"/>
    <n v="106684"/>
    <n v="5111900199"/>
    <s v="20171027I344-50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85"/>
    <n v="106625"/>
    <n v="5111900199"/>
    <s v="20171027I344-50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86"/>
    <n v="106685"/>
    <n v="5111900199"/>
    <s v="20171027I344-51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87"/>
    <n v="106626"/>
    <n v="5111900199"/>
    <s v="20171027I344-51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88"/>
    <n v="106686"/>
    <n v="5111900199"/>
    <s v="20171027I344-52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89"/>
    <n v="106627"/>
    <n v="5111900199"/>
    <s v="20171027I344-52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90"/>
    <n v="106687"/>
    <n v="5111900199"/>
    <s v="20171027I344-53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91"/>
    <n v="106628"/>
    <n v="5111900199"/>
    <s v="20171027I344-53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92"/>
    <n v="106688"/>
    <n v="5111900199"/>
    <s v="20171027I344-54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93"/>
    <n v="106629"/>
    <n v="5111900199"/>
    <s v="20171027I344-54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94"/>
    <n v="106689"/>
    <n v="5111900199"/>
    <s v="20171027I344-55"/>
    <s v="MICROSOF WINDOWSPROFESIONAL 10 SNGL OLP LICENSE NOLEVEL LEGALIZATION GETGENUINE"/>
    <n v="2017"/>
    <s v="OCTUBRE"/>
    <n v="478282.9436"/>
    <n v="0"/>
    <s v="195/2018"/>
    <n v="79306337"/>
    <s v="JUAN CARLOS ALBA ALBARRACIN"/>
    <x v="0"/>
  </r>
  <r>
    <n v="1995"/>
    <n v="106630"/>
    <n v="5111900199"/>
    <s v="20171027I344-55"/>
    <s v="MICROSOFT 0365PROPLUSOPEN SHARDSVR SUBSCRIPTIONVL GOVERMENT OLP 1LICENSE NOLEVEL QUALIFIED ANNUAL"/>
    <n v="2017"/>
    <s v="OCTUBRE"/>
    <n v="352314"/>
    <n v="0"/>
    <s v="195/2018"/>
    <n v="79306337"/>
    <s v="JUAN CARLOS ALBA ALBARRACIN"/>
    <x v="0"/>
  </r>
  <r>
    <n v="1996"/>
    <n v="106526"/>
    <n v="5111900199"/>
    <s v="20170925i318-03"/>
    <s v="ARMARIO METALICO 180X92X45 2409210000004"/>
    <n v="2017"/>
    <s v="SEPT"/>
    <n v="744746"/>
    <n v="0"/>
    <n v="0"/>
    <n v="51601668"/>
    <s v="CECILIA DE LOS ANGELES ROMERO MORALES"/>
    <x v="0"/>
  </r>
  <r>
    <n v="1997"/>
    <n v="106793"/>
    <n v="5111900199"/>
    <n v="698030"/>
    <s v="CAMARA SONY 0698030"/>
    <n v="2018"/>
    <s v="abril"/>
    <n v="312177"/>
    <s v="163/2018"/>
    <n v="0"/>
    <n v="79332590"/>
    <s v="JUAN HERNANDO LIZARAZO JARA"/>
    <x v="1"/>
  </r>
  <r>
    <n v="1998"/>
    <n v="106794"/>
    <n v="5111900199"/>
    <n v="698031"/>
    <s v="CAMARA SONY 0698031"/>
    <n v="2018"/>
    <s v="abril"/>
    <n v="312177"/>
    <s v="163/2018"/>
    <s v="110/2018"/>
    <n v="1012319470"/>
    <s v="CARLOS FERNANDO GARZON"/>
    <x v="0"/>
  </r>
  <r>
    <n v="1999"/>
    <n v="106795"/>
    <n v="5111900199"/>
    <n v="698024"/>
    <s v="CAMARA SONY 0698024"/>
    <n v="2018"/>
    <s v="abril"/>
    <n v="312177"/>
    <s v="163/2018"/>
    <s v="112/2018"/>
    <n v="19472089"/>
    <s v="JORGE ENRIQUE FELICIANO CASTELLANOS"/>
    <x v="0"/>
  </r>
  <r>
    <n v="2000"/>
    <n v="106796"/>
    <n v="5111900199"/>
    <n v="698025"/>
    <s v="CAMARA SONY 0698025"/>
    <n v="2018"/>
    <s v="abril"/>
    <n v="312177"/>
    <s v="163/2018"/>
    <s v="185/2018-090/2019"/>
    <n v="7186658"/>
    <s v="LEONARDO GONZALEZ HERNANDEZ"/>
    <x v="0"/>
  </r>
  <r>
    <n v="2001"/>
    <n v="106797"/>
    <n v="5111900199"/>
    <n v="698026"/>
    <s v="CAMARA SONY 0698026"/>
    <n v="2018"/>
    <s v="abril"/>
    <n v="312177"/>
    <s v="163/2018"/>
    <s v="156/2018-103/2019-173/2019"/>
    <n v="79332590"/>
    <s v="JUAN HERNANDO LIZARAZO JARA"/>
    <x v="1"/>
  </r>
  <r>
    <n v="2002"/>
    <n v="106931"/>
    <n v="5111900199"/>
    <n v="0"/>
    <s v="ALCOSENSORES -ALCOSAN PASSIVE BREATH ALCOHOL TESTER SERIE ACO3HAR290003231"/>
    <n v="2018"/>
    <s v="dic"/>
    <n v="1100000"/>
    <s v="735/2018"/>
    <n v="0"/>
    <n v="79332590"/>
    <s v="JUAN HERNANDO LIZARAZO JARA"/>
    <x v="1"/>
  </r>
  <r>
    <n v="2003"/>
    <n v="106932"/>
    <n v="5111900199"/>
    <n v="0"/>
    <s v="ALCOSENSORES -ALCOSAN PASSIVE BREATH ALCOHOL TESTER SERIE ACO3HAR290003240"/>
    <n v="2018"/>
    <s v="dic"/>
    <n v="1100000"/>
    <s v="735/2018"/>
    <n v="0"/>
    <n v="79332590"/>
    <s v="JUAN HERNANDO LIZARAZO JARA"/>
    <x v="1"/>
  </r>
  <r>
    <n v="2004"/>
    <n v="106933"/>
    <n v="5111900199"/>
    <n v="0"/>
    <s v="ALCOSENSORES -ALCOSAN PASSIVE BREATH ALCOHOL TESTER SERIE ACO3HAR290003247"/>
    <n v="2018"/>
    <s v="dic"/>
    <n v="1100000"/>
    <s v="735/2018"/>
    <n v="0"/>
    <n v="79332590"/>
    <s v="JUAN HERNANDO LIZARAZO JARA"/>
    <x v="1"/>
  </r>
  <r>
    <n v="2005"/>
    <n v="106934"/>
    <n v="5111900199"/>
    <n v="0"/>
    <s v="ALCOSENSORES -ALCOSAN PASSIVE BREATH ALCOHOL TESTER SERIE ACO3HAR290003316"/>
    <n v="2018"/>
    <s v="dic"/>
    <n v="1100000"/>
    <s v="735/2018"/>
    <n v="0"/>
    <n v="79332590"/>
    <s v="JUAN HERNANDO LIZARAZO JARA"/>
    <x v="1"/>
  </r>
  <r>
    <n v="2006"/>
    <n v="106905"/>
    <n v="5111900199"/>
    <n v="0"/>
    <s v="CELULAR IPHONE SE 32GB 4G PLATA SS IMEI/MEID NO.356130090528097"/>
    <n v="2018"/>
    <s v="DICIEMBRE"/>
    <n v="1208620"/>
    <s v="736/2018"/>
    <s v="024/2019"/>
    <n v="1094883661"/>
    <s v="JOSE FERNANDO FRANCO"/>
    <x v="0"/>
  </r>
  <r>
    <n v="2007"/>
    <n v="106906"/>
    <n v="5111900199"/>
    <n v="0"/>
    <s v="CELULAR IPHONE SE 32GB 4G PLATA SS IMEI/MEID NO.356130090790895"/>
    <n v="2018"/>
    <s v="DICIEMBRE"/>
    <n v="1208620"/>
    <s v="736/2018"/>
    <s v="022/2019"/>
    <n v="52703963"/>
    <s v="DIANA PAOLA MUÑOZ GARCIA"/>
    <x v="0"/>
  </r>
  <r>
    <n v="2008"/>
    <n v="106907"/>
    <n v="5111900199"/>
    <n v="0"/>
    <s v="CELULAR IPHONE SE 32GB 4G PLATA SS IMEI/MEID NO.356130090687810"/>
    <n v="2018"/>
    <s v="DICIEMBRE"/>
    <n v="1208620"/>
    <s v="736/2018"/>
    <s v="022/2019"/>
    <n v="19192111"/>
    <s v="ALVARO VILLATE"/>
    <x v="0"/>
  </r>
  <r>
    <n v="2009"/>
    <n v="106908"/>
    <n v="5111900199"/>
    <n v="0"/>
    <s v="CELULAR HUAWEI Y7 PRIME DS 4G DORADO IMEI/MEID NO.865656034019219"/>
    <n v="2018"/>
    <s v="DICIEMBRE"/>
    <n v="906436"/>
    <s v="736/2018"/>
    <s v="028/2019"/>
    <n v="1022452207"/>
    <s v="JAVIER STEVEN SUAREZ"/>
    <x v="0"/>
  </r>
  <r>
    <n v="2010"/>
    <n v="106909"/>
    <n v="5111900199"/>
    <n v="0"/>
    <s v="CELULAR HUAWEI Y7 PRIME DS 4G DORADO IMEI/MEID NO.865656033408223/865656033448591"/>
    <n v="2018"/>
    <s v="DICIEMBRE"/>
    <n v="906436"/>
    <s v="736/2018"/>
    <s v="029/2019"/>
    <n v="1013632438"/>
    <s v="FABIAN URREGO"/>
    <x v="0"/>
  </r>
  <r>
    <n v="2011"/>
    <n v="106910"/>
    <n v="5111900199"/>
    <n v="0"/>
    <s v="CELULAR HUAWEI Y7 PRIME DS 4G DORADO IMEI/MEID NO.865656033344267738/865656033467164"/>
    <n v="2018"/>
    <s v="DICIEMBRE"/>
    <n v="906436"/>
    <s v="736/2018"/>
    <s v="027/2019"/>
    <n v="1019053696"/>
    <s v="RUBEN FELIPE CASTRO"/>
    <x v="0"/>
  </r>
  <r>
    <n v="2012"/>
    <n v="106911"/>
    <n v="5111900199"/>
    <n v="0"/>
    <s v="CELULAR HUAWEI Y7 PRIME DS 4G DORADO IMEI/MEID NO.865656034018591/8656034031088"/>
    <n v="2018"/>
    <s v="DICIEMBRE"/>
    <n v="906436"/>
    <s v="736/2018"/>
    <s v="030/2019"/>
    <n v="1049605850"/>
    <s v="WILMAR FERNANDO OSORIO"/>
    <x v="0"/>
  </r>
  <r>
    <n v="2013"/>
    <n v="106912"/>
    <n v="5111900199"/>
    <n v="0"/>
    <s v="CELULAR HUAWEI Y7 PRIME DS 4G DORADO IMEI/MEID NO.865656033426340/865656033466718"/>
    <n v="2018"/>
    <s v="DICIEMBRE"/>
    <n v="906436"/>
    <s v="736/2018"/>
    <s v="031/2019-207/2019"/>
    <n v="1023884432"/>
    <s v="CRISTIAN FABIAN MUÑOZ"/>
    <x v="0"/>
  </r>
  <r>
    <n v="2014"/>
    <n v="106913"/>
    <n v="5111900199"/>
    <n v="0"/>
    <s v="CELULAR HUAWEI Y7 PRIME DS 4G DORADO IMEI/MEID NO.865656033425771/865656033466148"/>
    <n v="2018"/>
    <s v="DICIEMBRE"/>
    <n v="906436"/>
    <s v="736/2018"/>
    <s v="032/2019"/>
    <n v="1069750183"/>
    <s v="JHON SEBASTIAN VEGA"/>
    <x v="0"/>
  </r>
  <r>
    <n v="2015"/>
    <n v="106914"/>
    <n v="5111900199"/>
    <n v="0"/>
    <s v="CELULAR HUAWEI Y7 PRIME DS 4G DORADO IMEI/MEID NO.865656033405039/565656033446407"/>
    <n v="2018"/>
    <s v="DICIEMBRE"/>
    <n v="906436"/>
    <s v="736/2018"/>
    <s v="033/2019-162/2019"/>
    <n v="8017696"/>
    <s v="JEISON MURCIA"/>
    <x v="0"/>
  </r>
  <r>
    <n v="2016"/>
    <n v="106915"/>
    <n v="5111900199"/>
    <n v="0"/>
    <s v="CELULAR HUAWEI Y7 PRIME DS 4G DORADO IMEI/MEID NO.86565603302491/86565603341739"/>
    <n v="2018"/>
    <s v="DICIEMBRE"/>
    <n v="906436"/>
    <s v="736/2018"/>
    <s v="192/2019"/>
    <n v="7321472"/>
    <s v="JARRIZON MURCIA"/>
    <x v="0"/>
  </r>
  <r>
    <n v="2017"/>
    <n v="106916"/>
    <n v="5111900199"/>
    <n v="0"/>
    <s v="CELULAR HUAWEI Y7 PRIME DS 4G DORADO IMEI/MEID NO.865656033891592/865656033914964"/>
    <n v="2018"/>
    <s v="DICIEMBRE"/>
    <n v="906436"/>
    <s v="736/2018"/>
    <s v="192/2019"/>
    <n v="7321472"/>
    <s v="JARRIZON MURCIA"/>
    <x v="0"/>
  </r>
  <r>
    <n v="2018"/>
    <n v="106917"/>
    <n v="5111900199"/>
    <n v="0"/>
    <s v="CELULAR HUAWEI Y7 PRIME DS 4G DORADO IMEI/MEID NO.865656031373809/865656031403812"/>
    <n v="2018"/>
    <s v="DICIEMBRE"/>
    <n v="906436"/>
    <s v="736/2018"/>
    <s v="034/2019"/>
    <n v="1071531344"/>
    <s v="LINDA CASTRO"/>
    <x v="0"/>
  </r>
  <r>
    <n v="2019"/>
    <n v="106918"/>
    <n v="5111900199"/>
    <n v="0"/>
    <s v="CELULAR HUAWEI Y7 PRIME DS 4G DORADO IMEI/MEID NO.865656033891576/865656033914949"/>
    <n v="2018"/>
    <s v="DICIEMBRE"/>
    <n v="906436"/>
    <s v="736/2018"/>
    <s v="192/2019"/>
    <n v="7321472"/>
    <s v="JARRIZON MURCIA"/>
    <x v="0"/>
  </r>
  <r>
    <n v="2020"/>
    <n v="106919"/>
    <n v="5111900199"/>
    <n v="0"/>
    <s v="CELULAR HUAWEI Y7 PRIME DS 4G DORADO IMEI/MEID NO.865656033405328/8656560333445696"/>
    <n v="2018"/>
    <s v="DICIEMBRE"/>
    <n v="906436"/>
    <s v="736/2018"/>
    <s v="192/2019"/>
    <n v="7321472"/>
    <s v="JARRIZON MURCIA"/>
    <x v="0"/>
  </r>
  <r>
    <n v="2021"/>
    <n v="106920"/>
    <n v="5111900199"/>
    <n v="0"/>
    <s v="CELULAR HUAWEI Y7 PRIME DS 4G DORADO IMEI/MEID NO.865656034545932/865656034570948"/>
    <n v="2018"/>
    <s v="DICIEMBRE"/>
    <n v="906436"/>
    <s v="736/2018"/>
    <s v="192/2019"/>
    <n v="7321472"/>
    <s v="JARRIZON MURCIA"/>
    <x v="0"/>
  </r>
  <r>
    <n v="2022"/>
    <n v="106921"/>
    <n v="5111900199"/>
    <n v="0"/>
    <s v="CELULAR HUAWEI Y7 PRIME DS 4G DORADO IMEI/MEID NO.865656033402051/865656033442420"/>
    <n v="2018"/>
    <s v="DICIEMBRE"/>
    <n v="906432"/>
    <s v="736/2018"/>
    <s v="025/2019"/>
    <n v="74372451"/>
    <s v="FERNANDO CAMARGO"/>
    <x v="0"/>
  </r>
  <r>
    <n v="2023"/>
    <n v="106823"/>
    <n v="5111900199"/>
    <s v="20180525I193"/>
    <s v="TELEFONO SAMSUNG J5 PRIME GOLD DUAL SIM SERIE 359043081280452"/>
    <n v="2018"/>
    <s v="MAYO"/>
    <n v="490000"/>
    <s v="193/2018"/>
    <s v="095/2018-283/2018"/>
    <n v="79332590"/>
    <s v="JUAN HERNANDO LIZARAZO JARA"/>
    <x v="1"/>
  </r>
  <r>
    <n v="2024"/>
    <n v="106824"/>
    <n v="5111900199"/>
    <s v="20180525I194"/>
    <s v="TELEFONO SAMSUNG J5 PRIME GOLD DUAL SIM SERIE 359043081293091"/>
    <n v="2018"/>
    <s v="MAYO"/>
    <n v="490000"/>
    <s v="194/2018"/>
    <s v="096/2018-229/2019"/>
    <n v="31644027"/>
    <s v="MARCELA LIBREROS"/>
    <x v="0"/>
  </r>
  <r>
    <n v="2025"/>
    <n v="0"/>
    <n v="5111900199"/>
    <s v="20180628i244-1"/>
    <s v="TELEFONO SAMSUNG J5 PRIME GOLD DUAL SIM SERIE 359043081323419"/>
    <n v="2018"/>
    <s v="MAYO"/>
    <n v="490000"/>
    <s v="244/2018"/>
    <s v="105/2018-174/2019"/>
    <n v="53107569"/>
    <s v="BLANCA CONSUELO SUAREZ"/>
    <x v="0"/>
  </r>
  <r>
    <n v="2026"/>
    <n v="0"/>
    <n v="5111900199"/>
    <s v="20180628i244-2"/>
    <s v="TELEFONO SAMSUNG J5 PRIME GOLD DUAL SIM SERIE 359043081229483"/>
    <n v="2018"/>
    <s v="MAYO"/>
    <n v="490000"/>
    <s v="244/2018"/>
    <s v="106/2018"/>
    <n v="7174025"/>
    <s v="MAURICIO ANDRES DUCON SOSA"/>
    <x v="0"/>
  </r>
  <r>
    <n v="2027"/>
    <n v="0"/>
    <n v="5111900199"/>
    <s v="20180628i244-3"/>
    <s v="TELEFONO SAMSUNG J5 PRIME GOLD DUAL SIM SERIE 359043081324722"/>
    <n v="2018"/>
    <s v="MAYO"/>
    <n v="490000"/>
    <s v="244/2018"/>
    <s v="107/2018"/>
    <n v="80472711"/>
    <s v="NELSON EDUARDO DUITAMA DAZA"/>
    <x v="0"/>
  </r>
  <r>
    <n v="2028"/>
    <n v="0"/>
    <n v="5111900199"/>
    <s v="20180628i244-4"/>
    <s v="TELEFONO SAMSUNG J5 PRIME GOLD DUAL SIM SERIE 359043081319326"/>
    <n v="2018"/>
    <s v="MAYO"/>
    <n v="490000"/>
    <s v="244/2018"/>
    <s v="108/2018"/>
    <n v="79403729"/>
    <s v="HENRY MONTAÑO ANGULO"/>
    <x v="0"/>
  </r>
  <r>
    <n v="2029"/>
    <n v="1279"/>
    <n v="5111900199"/>
    <s v="15-1931"/>
    <s v="IMPRESORA LEXMARK Z812 S N 5328"/>
    <n v="2018"/>
    <s v="oct"/>
    <n v="208800"/>
    <s v="ACTA SOBRANTE OCTUBRE"/>
    <s v="288/2018"/>
    <n v="79332590"/>
    <s v="JUAN HERNANDO LIZARAZO JARA"/>
    <x v="1"/>
  </r>
  <r>
    <n v="2030"/>
    <n v="1256"/>
    <n v="5111900199"/>
    <s v="15-1655"/>
    <s v="IMPRESORA HP 1102 W"/>
    <n v="2018"/>
    <s v="oct"/>
    <n v="320000"/>
    <s v="ACTA SOBRANTE OCTUBRE"/>
    <s v="288/2018-035/2019"/>
    <n v="73578272"/>
    <s v="JOSE GABRIEL GUERRA ALMENDRALES"/>
    <x v="0"/>
  </r>
  <r>
    <n v="2031"/>
    <n v="406"/>
    <n v="5111900199"/>
    <s v="15-1655"/>
    <s v="COMPUTADOR DELL OPTIPLEX 740 PROCESADOR 2.2 G INCLUYE MONITOR TECLADO Y MOUSE"/>
    <n v="2018"/>
    <s v="oct"/>
    <n v="2595159.15"/>
    <s v="ACTA SOBRANTE OCTUBRE"/>
    <s v="300/2018"/>
    <n v="1024483506"/>
    <s v="CRISTIAN AREVALO"/>
    <x v="0"/>
  </r>
  <r>
    <n v="2032"/>
    <n v="407"/>
    <n v="5111900199"/>
    <s v="15-1655"/>
    <s v="COMPUTADOR DELL OPTIPLEX 740 PROCESADOR 2.2GB INCLUYE MONITOR TECLADO Y MOUSE"/>
    <n v="2018"/>
    <s v="oct"/>
    <n v="2595159.15"/>
    <s v="ACTA SOBRANTE OCTUBRE"/>
    <s v="300/2018"/>
    <n v="1024483506"/>
    <s v="CRISTIAN AREVALO"/>
    <x v="0"/>
  </r>
  <r>
    <n v="2033"/>
    <n v="106883"/>
    <n v="5111900199"/>
    <s v="12-801"/>
    <s v="VENTILADOR BONAIRE BT3813E"/>
    <n v="2018"/>
    <s v="OCTUBRE"/>
    <n v="187425"/>
    <s v="632/2018"/>
    <s v="297/2018"/>
    <n v="52887407"/>
    <s v="ROSA RODRIGUEZ GALINDO"/>
    <x v="0"/>
  </r>
  <r>
    <n v="2034"/>
    <n v="106884"/>
    <n v="5111900199"/>
    <s v="12-801"/>
    <s v="VENTILADOR BONAIRE BT3813E"/>
    <n v="2018"/>
    <s v="OCTUBRE"/>
    <n v="187425"/>
    <s v="632/2018"/>
    <s v="297/2018"/>
    <n v="52887407"/>
    <s v="ROSA RODRIGUEZ GALINDO"/>
    <x v="0"/>
  </r>
  <r>
    <n v="2035"/>
    <n v="106888"/>
    <n v="5111900199"/>
    <s v="12-801"/>
    <s v="VENTILADOR TORRE"/>
    <n v="2018"/>
    <s v="OCTUBRE"/>
    <n v="159900"/>
    <s v="633/2018"/>
    <s v="290/2018"/>
    <n v="1094883661"/>
    <s v="JOSE FERNANDO FRANCO"/>
    <x v="0"/>
  </r>
  <r>
    <n v="2036"/>
    <n v="106889"/>
    <n v="5111900199"/>
    <s v="12-801"/>
    <s v="VENTILADOR TORRE"/>
    <n v="2018"/>
    <s v="OCTUBRE"/>
    <n v="159900"/>
    <s v="633/2018"/>
    <s v="290/2018"/>
    <n v="1094883661"/>
    <s v="JOSE FERNANDO FRANCO"/>
    <x v="0"/>
  </r>
  <r>
    <n v="2037"/>
    <n v="106890"/>
    <n v="5111900199"/>
    <s v="12-801"/>
    <s v="VENTILADOR TORRE"/>
    <n v="2018"/>
    <s v="OCTUBRE"/>
    <n v="159900"/>
    <s v="633/2018"/>
    <s v="290/2018-159/2019"/>
    <n v="19375729"/>
    <s v="GIACOMO SANTIAGO MACERANO"/>
    <x v="0"/>
  </r>
  <r>
    <n v="2038"/>
    <n v="106891"/>
    <n v="5111900199"/>
    <s v="12-801"/>
    <s v="VENTILADOR TORRE"/>
    <n v="2018"/>
    <s v="OCTUBRE"/>
    <n v="159900"/>
    <s v="633/2018"/>
    <s v="291/2018"/>
    <n v="19269499"/>
    <s v="TIMOTEO CHAVES SILVA"/>
    <x v="0"/>
  </r>
  <r>
    <n v="2039"/>
    <n v="106892"/>
    <n v="5111900199"/>
    <s v="12-801"/>
    <s v="VENTILADOR TORRE"/>
    <n v="2018"/>
    <s v="OCTUBRE"/>
    <n v="159900"/>
    <s v="633/2018"/>
    <s v="292/2018"/>
    <n v="79652987"/>
    <s v="JAVIER DARIO PIÑEROS SEGURA"/>
    <x v="0"/>
  </r>
  <r>
    <n v="2040"/>
    <n v="106893"/>
    <n v="5111900199"/>
    <s v="12-801"/>
    <s v="VENTILADOR TORRE"/>
    <n v="2018"/>
    <s v="OCTUBRE"/>
    <n v="159900"/>
    <s v="633/2018"/>
    <s v="293/2018"/>
    <n v="79843702"/>
    <s v="MARLON ANDONI GONZALEZ DELGADO"/>
    <x v="0"/>
  </r>
  <r>
    <n v="2041"/>
    <n v="106894"/>
    <n v="5111900199"/>
    <s v="12-801"/>
    <s v="VENTILADOR TORRE"/>
    <n v="2018"/>
    <s v="OCTUBRE"/>
    <n v="159900"/>
    <s v="633/2018"/>
    <s v="294/2018"/>
    <n v="28307055"/>
    <s v="RUTH MIREYA FAJARDO CUADRADO"/>
    <x v="0"/>
  </r>
  <r>
    <n v="2042"/>
    <n v="106895"/>
    <n v="5111900199"/>
    <s v="12-801"/>
    <s v="VENTILADOR TORRE"/>
    <n v="2018"/>
    <s v="OCTUBRE"/>
    <n v="159900"/>
    <s v="633/2018"/>
    <s v="295/2018-183/2019"/>
    <n v="52703963"/>
    <s v="DIANA PAOLA MUÑOZ GARCIA"/>
    <x v="0"/>
  </r>
  <r>
    <n v="2043"/>
    <n v="106896"/>
    <n v="5111900199"/>
    <s v="12-801"/>
    <s v="VENTILADOR TORRE"/>
    <n v="2018"/>
    <s v="OCTUBRE"/>
    <n v="159900"/>
    <s v="633/2018"/>
    <s v="296/2018"/>
    <n v="39532025"/>
    <s v="CLARA INES SALCEDO ROJAS"/>
    <x v="0"/>
  </r>
  <r>
    <n v="2044"/>
    <n v="106885"/>
    <n v="5111900199"/>
    <n v="0"/>
    <s v="TELEFONO MOTOROLA G5 GOLD PLUS  XT1681 32GB"/>
    <n v="2018"/>
    <s v="OCTUBRE"/>
    <n v="650000"/>
    <s v="633/2018"/>
    <s v="026/2019"/>
    <n v="7181877"/>
    <s v="GUSTAVO GONZALEZ BARAHONA"/>
    <x v="0"/>
  </r>
  <r>
    <n v="2045"/>
    <n v="106971"/>
    <n v="5111900199"/>
    <n v="0"/>
    <s v="MONITOR CURVO 27&quot; SAMSUNG LC27F390FHLXZL SERIE 0PGVHTQK900156"/>
    <n v="2019"/>
    <s v="ENERO"/>
    <n v="1022805"/>
    <s v="NO. 5/2019"/>
    <s v="051/2019"/>
    <n v="7321472"/>
    <s v="JARRIZON MURCIA"/>
    <x v="0"/>
  </r>
  <r>
    <n v="2046"/>
    <n v="106975"/>
    <n v="5111900199"/>
    <n v="0"/>
    <s v="VENTILADOR TORRE JKALEY KTF60N"/>
    <n v="2019"/>
    <s v="ENERO"/>
    <n v="226100"/>
    <s v="NO. 34/2019"/>
    <n v="0"/>
    <n v="51740062"/>
    <s v="HILDA RUBIELA CASTELBLANCO IBAÑEZ"/>
    <x v="0"/>
  </r>
  <r>
    <n v="2047"/>
    <n v="106976"/>
    <n v="5111900199"/>
    <n v="0"/>
    <s v="DISPENSADOR DE AGUA MSKPS KALLEY "/>
    <n v="2019"/>
    <s v="ENERO"/>
    <n v="299598"/>
    <s v="NO. 34/2019"/>
    <n v="0"/>
    <n v="51740062"/>
    <s v="HILDA RUBIELA CASTELBLANCO IBAÑEZ"/>
    <x v="0"/>
  </r>
  <r>
    <n v="2048"/>
    <n v="106958"/>
    <n v="5111900199"/>
    <n v="0"/>
    <s v="ESTUCHE PARA CAMARA CANON 100"/>
    <n v="2019"/>
    <s v="ENERO"/>
    <n v="224910"/>
    <s v="NO. 5/2019"/>
    <s v="042/2019-189/2019-362/2019"/>
    <n v="52516419"/>
    <s v="MARTHA PATRICIA AGUILAR COPETE"/>
    <x v="0"/>
  </r>
  <r>
    <n v="2049"/>
    <n v="106959"/>
    <n v="5111900199"/>
    <n v="0"/>
    <s v="BATERIA PARA CAMARA GOPRO 6 SER 01"/>
    <n v="2019"/>
    <s v="ENERO"/>
    <n v="224910"/>
    <s v="NO. 5/2019"/>
    <s v="042/2019-170/2019-363/2019"/>
    <n v="52516419"/>
    <s v="MARTHA PATRICIA AGUILAR COPETE"/>
    <x v="0"/>
  </r>
  <r>
    <n v="2050"/>
    <n v="106960"/>
    <n v="5111900199"/>
    <n v="0"/>
    <s v="BATERIA PARA CAMARA GOPRO 6  SER 02"/>
    <n v="2019"/>
    <s v="ENERO"/>
    <n v="224910"/>
    <s v="NO. 5/2019"/>
    <s v="042/2019"/>
    <n v="52516419"/>
    <s v="MARTHA PATRICIA AGUILAR COPETE"/>
    <x v="0"/>
  </r>
  <r>
    <n v="2051"/>
    <n v="106961"/>
    <n v="5111900199"/>
    <n v="0"/>
    <s v="CARGADOR PARA BATERIAL DUAL GOPRO HERO 6 BLACK"/>
    <n v="2019"/>
    <s v="ENERO"/>
    <n v="170131.97"/>
    <s v="NO. 5/2019"/>
    <s v="042/2019"/>
    <n v="52516419"/>
    <s v="MARTHA PATRICIA AGUILAR COPETE"/>
    <x v="0"/>
  </r>
  <r>
    <n v="2052"/>
    <n v="106962"/>
    <n v="5111900199"/>
    <n v="0"/>
    <s v="BASE PARA TIME-LAPSE 360 PARA CAMARA GOPRO "/>
    <n v="2019"/>
    <s v="ENERO"/>
    <n v="283220"/>
    <s v="NO. 5/2019"/>
    <s v="042/2019"/>
    <n v="52516419"/>
    <s v="MARTHA PATRICIA AGUILAR COPETE"/>
    <x v="0"/>
  </r>
  <r>
    <n v="2053"/>
    <n v="106963"/>
    <n v="5111900199"/>
    <n v="0"/>
    <s v="KIT DE ACCESORIOS PARA CAMARA GOPRO SER 01"/>
    <n v="2019"/>
    <s v="ENERO"/>
    <n v="416748.71"/>
    <s v="NO. 5/2019"/>
    <s v="042/2019"/>
    <n v="52516419"/>
    <s v="MARTHA PATRICIA AGUILAR COPETE"/>
    <x v="0"/>
  </r>
  <r>
    <n v="2054"/>
    <n v="106964"/>
    <n v="5111900199"/>
    <n v="0"/>
    <s v="KIT DE ACCESORIOS PARA CAMARA GOPRO SER 02"/>
    <n v="2019"/>
    <s v="ENERO"/>
    <n v="416748.71"/>
    <s v="NO. 5/2019"/>
    <s v="042/2019"/>
    <n v="52516419"/>
    <s v="MARTHA PATRICIA AGUILAR COPETE"/>
    <x v="0"/>
  </r>
  <r>
    <n v="2055"/>
    <n v="106965"/>
    <n v="5111900199"/>
    <n v="0"/>
    <s v="CARCAZA PARA CAMARA GOPRO 6"/>
    <n v="2019"/>
    <s v="ENERO"/>
    <n v="341411.61"/>
    <s v="NO. 5/2019"/>
    <s v="042/2019"/>
    <n v="52516419"/>
    <s v="MARTHA PATRICIA AGUILAR COPETE"/>
    <x v="0"/>
  </r>
  <r>
    <n v="2056"/>
    <n v="106968"/>
    <n v="5111900199"/>
    <n v="0"/>
    <s v="MONITOR CURVO 27&quot; SAMSUNG LC27F390FHLXZL SERIE 0PGVHTQK900103"/>
    <n v="2019"/>
    <s v="ENERO"/>
    <n v="1022805"/>
    <s v="NO. 5/2019"/>
    <s v="048/2019-247/2019-334/2019"/>
    <n v="1019053696"/>
    <s v="RUBEN FELIPE CASTRO"/>
    <x v="0"/>
  </r>
  <r>
    <n v="2057"/>
    <n v="106969"/>
    <n v="5111900199"/>
    <n v="0"/>
    <s v="MONITOR CURVO 27&quot; SAMSUNG LC27F390FHLXZL SERIE 0PGVHTQK900068"/>
    <n v="2019"/>
    <s v="ENERO"/>
    <n v="1022805"/>
    <s v="NO. 5/2019"/>
    <s v="049/2019"/>
    <n v="53044304"/>
    <s v="ELIZABETH  LOZANO MOGOLLON"/>
    <x v="0"/>
  </r>
  <r>
    <n v="2058"/>
    <n v="106949"/>
    <n v="5111900199"/>
    <n v="0"/>
    <s v="ESCANER LASER DE MANO CODIGOS SYMBOL LS2208 + BASE SERIE Z2GFTY"/>
    <n v="2019"/>
    <s v="ENERO"/>
    <n v="431970"/>
    <s v="NO. 1/2019"/>
    <s v="232/2019"/>
    <n v="80217720"/>
    <s v="FREDY ELIECER VELASQUEZ AMORTEGUI"/>
    <x v="0"/>
  </r>
  <r>
    <n v="2059"/>
    <n v="106973"/>
    <n v="5111900199"/>
    <n v="0"/>
    <s v="TALADRO ROTOPERCUTOR  SDS PLUS CON ESTUCHE NO.1"/>
    <n v="2019"/>
    <s v="ENERO"/>
    <n v="520773"/>
    <s v="NO.32/2019"/>
    <n v="0"/>
    <n v="79332590"/>
    <s v="JUAN HERNANDO LIZARAZO JARA"/>
    <x v="1"/>
  </r>
  <r>
    <n v="2060"/>
    <n v="106974"/>
    <n v="5111900199"/>
    <n v="0"/>
    <s v="TALADRO ROTOPERCUTOR  SDS PLUS CON ESTUCHE NO.2"/>
    <n v="2019"/>
    <s v="ENERO"/>
    <n v="520773"/>
    <s v="NO. 32/2019"/>
    <n v="0"/>
    <n v="79332590"/>
    <s v="JUAN HERNANDO LIZARAZO JARA"/>
    <x v="1"/>
  </r>
  <r>
    <n v="2061"/>
    <n v="106970"/>
    <n v="5111900199"/>
    <n v="0"/>
    <s v="MONITOR CURVO 27&quot; SAMSUNG LC27F390FHLXZL SERIE 0PGVHTQK900145"/>
    <n v="2019"/>
    <s v="ENERO"/>
    <n v="1022805"/>
    <s v="NO. 5/2019"/>
    <s v="050/2019"/>
    <n v="80895166"/>
    <s v="IVAN DARIO HERRAN"/>
    <x v="0"/>
  </r>
  <r>
    <n v="2062"/>
    <n v="106947"/>
    <n v="5111900199"/>
    <n v="0"/>
    <s v="ESCANER LASER DE MANO CODIGOS SYMBOL LS2208 + BASE SERIE Z2GFTY"/>
    <n v="2019"/>
    <s v="ENERO"/>
    <n v="431970"/>
    <s v="NO. 1/2019"/>
    <s v="046/2019"/>
    <n v="1033706102"/>
    <s v="HAROL MENA"/>
    <x v="0"/>
  </r>
  <r>
    <n v="2063"/>
    <n v="106948"/>
    <n v="5111900199"/>
    <n v="0"/>
    <s v="ESCANER LASER DE MANO CODIGOS SYMBOL LS2208 + BASE SERIE Z2GFTY"/>
    <n v="2019"/>
    <s v="ENERO"/>
    <n v="431970"/>
    <s v="NO. 1/2019"/>
    <s v="046/2019"/>
    <n v="1033706102"/>
    <s v="HAROL MENA"/>
    <x v="0"/>
  </r>
  <r>
    <n v="2064"/>
    <n v="106995"/>
    <n v="5111900199"/>
    <n v="0"/>
    <s v="MIFI HUAWEI E5573EF-508 WHITE AVANTEL"/>
    <n v="2019"/>
    <s v="abril"/>
    <n v="199999.5"/>
    <s v="NO. 220/2019"/>
    <s v="222/2019"/>
    <n v="52516419"/>
    <s v="MARTHA PATRICIA AGUILAR COPETE"/>
    <x v="0"/>
  </r>
  <r>
    <n v="2065"/>
    <n v="106996"/>
    <n v="5111900199"/>
    <n v="0"/>
    <s v="MIFI HUAWEI E5573EF-508 WHITE AVANTEL"/>
    <n v="2019"/>
    <s v="abril"/>
    <n v="431970"/>
    <s v="NO. 220/2019"/>
    <s v="223/2019-353/2019"/>
    <n v="52516419"/>
    <s v="MARTHA PATRICIA AGUILAR COPETE"/>
    <x v="0"/>
  </r>
  <r>
    <n v="2066"/>
    <n v="106977"/>
    <n v="5111900199"/>
    <n v="0"/>
    <s v="CARRO DE TRASPORTE PARA ARCHIVO"/>
    <n v="2019"/>
    <s v="FEBRRO"/>
    <n v="706000"/>
    <s v="No. 64/2019"/>
    <s v="044/2019"/>
    <n v="52821989"/>
    <s v="ANDREA ROJAS"/>
    <x v="0"/>
  </r>
  <r>
    <n v="2067"/>
    <n v="106979"/>
    <n v="5111900199"/>
    <n v="0"/>
    <s v="CARRO DE TRASPORTE PARA ARCHIVO"/>
    <n v="2019"/>
    <s v="FEBRRO"/>
    <n v="706000"/>
    <s v="No. 64/2019"/>
    <s v="044/2019"/>
    <n v="52821989"/>
    <s v="ANDREA ROJAS"/>
    <x v="0"/>
  </r>
  <r>
    <n v="2068"/>
    <n v="106980"/>
    <n v="5111900199"/>
    <n v="0"/>
    <s v="CARRO DE TRASPORTE PARA ARCHIVO"/>
    <n v="2019"/>
    <s v="FEBRRO"/>
    <n v="706000"/>
    <s v="No. 64/2019"/>
    <s v="045/2019"/>
    <n v="80217720"/>
    <s v="FREDY ELIECER VELASQUEZ AMORTEGUI"/>
    <x v="0"/>
  </r>
  <r>
    <n v="2069"/>
    <n v="106986"/>
    <n v="5111900199"/>
    <n v="0"/>
    <s v="LUXOMETRO MEDIDOR DE LUZ "/>
    <n v="2019"/>
    <s v="MARZO"/>
    <n v="307000"/>
    <s v="174/2019"/>
    <s v="166/2019-324/2019"/>
    <n v="80221720"/>
    <s v="FREDY ELIECER VELASQUEZ AMORTEGUI"/>
    <x v="0"/>
  </r>
  <r>
    <n v="2070"/>
    <n v="106987"/>
    <n v="5111900199"/>
    <n v="0"/>
    <s v="MEDIDOR CO2 "/>
    <n v="2019"/>
    <s v="MARZO"/>
    <n v="1357000"/>
    <s v="174/2019"/>
    <s v="166/2019-324/2019"/>
    <n v="80221720"/>
    <s v="FREDY ELIECER VELASQUEZ AMORTEGUI"/>
    <x v="0"/>
  </r>
  <r>
    <n v="2071"/>
    <n v="106988"/>
    <n v="5111900199"/>
    <n v="0"/>
    <s v="TERMO HIGRÓMETRO DIGITAL - DTALOGGER"/>
    <n v="2019"/>
    <s v="MARZO"/>
    <n v="1195000"/>
    <s v="174/2019"/>
    <s v="166/2019-324/2019"/>
    <n v="80221720"/>
    <s v="FREDY ELIECER VELASQUEZ AMORTEGUI"/>
    <x v="0"/>
  </r>
  <r>
    <n v="2072"/>
    <n v="106989"/>
    <n v="5111900199"/>
    <n v="0"/>
    <s v="UVIMETRO RANGO 0.000 -1999 M W/CM2"/>
    <n v="2019"/>
    <s v="MARZO"/>
    <n v="1017000"/>
    <s v="174/2019"/>
    <s v="166/2019-324/2019"/>
    <n v="80221720"/>
    <s v="FREDY ELIECER VELASQUEZ AMORTEGUI"/>
    <x v="0"/>
  </r>
  <r>
    <n v="2073"/>
    <n v="106990"/>
    <n v="5111900199"/>
    <n v="0"/>
    <s v="PLANCHA MONOKOTE HANGAR"/>
    <n v="2019"/>
    <s v="MARZO"/>
    <n v="401000"/>
    <s v="175/2019"/>
    <s v="279/2019"/>
    <n v="79294129"/>
    <s v="FREDY ELIECER VELASQUEZ AMORTEGUI"/>
    <x v="0"/>
  </r>
  <r>
    <n v="2074"/>
    <n v="106991"/>
    <n v="5111900199"/>
    <n v="0"/>
    <s v="PLANCHA MONOKOTE HANGAR"/>
    <n v="2019"/>
    <s v="MARZO"/>
    <n v="401000"/>
    <s v="175/2019"/>
    <s v="279/2019"/>
    <n v="79294129"/>
    <s v="FREDY ELIECER VELASQUEZ AMORTEGUI"/>
    <x v="0"/>
  </r>
  <r>
    <n v="2075"/>
    <n v="106992"/>
    <n v="5111900199"/>
    <n v="0"/>
    <s v="PLANCHA MONOKOTE HANGAR"/>
    <n v="2019"/>
    <s v="MARZO"/>
    <n v="401000"/>
    <s v="175/2019"/>
    <s v="279/2019"/>
    <n v="79294129"/>
    <s v="FREDY ELIECER VELASQUEZ AMORTEGUI"/>
    <x v="0"/>
  </r>
  <r>
    <n v="2076"/>
    <n v="106993"/>
    <n v="5111900199"/>
    <n v="0"/>
    <s v="PLANCHA MONOKOTE HANGAR"/>
    <n v="2019"/>
    <s v="MARZO"/>
    <n v="401000"/>
    <s v="175/2019"/>
    <s v="279/2019"/>
    <n v="79294129"/>
    <s v="FREDY ELIECER VELASQUEZ AMORTEGUI"/>
    <x v="0"/>
  </r>
  <r>
    <n v="2077"/>
    <n v="107000"/>
    <n v="5111900199"/>
    <n v="0"/>
    <s v="INSTRUMENTO DE TEMPERATURA Y HUMEDAD, MÍNIMA/MÁXIMA, MIDE TEMPERATURA Y PORCENTAJE DE HUMEDAD RELATIVA"/>
    <n v="2019"/>
    <s v="MAYO"/>
    <n v="654944.25"/>
    <s v="222/2019"/>
    <s v="227/2019"/>
    <n v="79663901"/>
    <s v="WILLINGTON CONTRERAS"/>
    <x v="0"/>
  </r>
  <r>
    <n v="2078"/>
    <n v="107001"/>
    <n v="5111900199"/>
    <n v="0"/>
    <s v="CALIBRADOR VERNIER DIGITAL, RANGO 0-6&quot; (0-150 MM)"/>
    <n v="2019"/>
    <s v="MAYO"/>
    <n v="625793.5"/>
    <s v="222/2019"/>
    <s v="227/2019"/>
    <n v="79663901"/>
    <s v="WILLINGTON CONTRERAS"/>
    <x v="0"/>
  </r>
  <r>
    <n v="2079"/>
    <n v="107003"/>
    <n v="5111900199"/>
    <n v="0"/>
    <s v="SECADOR INDUSTRIAL. "/>
    <n v="2019"/>
    <s v="MAYO"/>
    <n v="748172.5"/>
    <s v="222/2019"/>
    <s v="227/2019"/>
    <n v="79663901"/>
    <s v="WILLINGTON CONTRERAS"/>
    <x v="0"/>
  </r>
  <r>
    <n v="2080"/>
    <n v="107004"/>
    <n v="5111900199"/>
    <n v="0"/>
    <s v="CONGELADOR DE CAPACIDAD 60 LITROS"/>
    <n v="2019"/>
    <s v="MAYO"/>
    <n v="1448783.25"/>
    <s v="222/2019"/>
    <s v="227/2019"/>
    <n v="79663901"/>
    <s v="WILLINGTON CONTRERAS"/>
    <x v="0"/>
  </r>
  <r>
    <n v="2081"/>
    <n v="107002"/>
    <n v="5111900199"/>
    <n v="0"/>
    <s v="CALIBRADOR VERNIER DIGITAL, RANGO 0-6&quot; (0-150 MM)"/>
    <n v="2019"/>
    <s v="MAYO"/>
    <n v="625793.5"/>
    <s v="222/2019"/>
    <s v="227/2019"/>
    <n v="79663901"/>
    <s v="WILLINGTON CONTRERAS"/>
    <x v="0"/>
  </r>
  <r>
    <n v="2082"/>
    <n v="107041"/>
    <n v="5111900199"/>
    <n v="0"/>
    <s v="TERMOMETRO BIMETALICOS DE DE DIAL DE BOLSILLO CON RANGO DE MEDICION DE 0 TO 250*C Y DIVISION DE ESCALA DE 1*C"/>
    <n v="2019"/>
    <s v="JUNIO"/>
    <n v="426882.5"/>
    <s v="297/2019"/>
    <s v="277/2019"/>
    <n v="79663901"/>
    <s v="WILLINGTON CONTRERAS"/>
    <x v="0"/>
  </r>
  <r>
    <n v="2083"/>
    <n v="107042"/>
    <n v="5111900199"/>
    <n v="0"/>
    <s v="TERMOMETRO BIMETALICOS DE DE DIAL DE BOLSILLO CON RANGO DE MEDICION DE 0 TO 250*C Y DIVISION DE ESCALA DE 1*C"/>
    <n v="2019"/>
    <s v="JUNIO"/>
    <n v="426882.5"/>
    <s v="297/2019"/>
    <s v="277/2019"/>
    <n v="79663901"/>
    <s v="WILLINGTON CONTRERAS"/>
    <x v="0"/>
  </r>
  <r>
    <n v="2084"/>
    <n v="107043"/>
    <n v="5111900199"/>
    <n v="0"/>
    <s v="TERMOMETRO BIMETALICOS DE DE DIAL DE BOLSILLO CON RANGO DE MEDICION DE 0 TO 260*C Y DIVISION DE ESCALA DE 1*C"/>
    <n v="2019"/>
    <s v="JUNIO"/>
    <n v="480761.75"/>
    <s v="297/2019"/>
    <s v="277/2019"/>
    <n v="79663901"/>
    <s v="WILLINGTON CONTRERAS"/>
    <x v="0"/>
  </r>
  <r>
    <n v="2085"/>
    <n v="107044"/>
    <n v="5111900199"/>
    <n v="0"/>
    <s v="TERMOMETRO BIMETALICOS DE DE DIAL DE BOLSILLO CON RANGO DE MEDICION DE 0 TO 260*C Y DIVISION DE ESCALA DE 1*C"/>
    <n v="2019"/>
    <s v="JUNIO"/>
    <n v="480761.75"/>
    <s v="297/2019"/>
    <s v="277/2019"/>
    <n v="79663901"/>
    <s v="WILLINGTON CONTRERAS"/>
    <x v="0"/>
  </r>
  <r>
    <n v="2086"/>
    <n v="107045"/>
    <n v="5111900199"/>
    <n v="0"/>
    <s v="TERMOMETRO BIMETALICOS DE DE DIAL DE BOLSILLO CON RANGO DE MEDICION DE 0 TO 260*C Y DIVISION DE ESCALA DE 1*C"/>
    <n v="2019"/>
    <s v="JUNIO"/>
    <n v="480761.75"/>
    <s v="297/2019"/>
    <s v="277/2019"/>
    <n v="79663901"/>
    <s v="WILLINGTON CONTRERAS"/>
    <x v="0"/>
  </r>
  <r>
    <n v="2087"/>
    <n v="107046"/>
    <n v="5111900199"/>
    <n v="0"/>
    <s v="TERMOMETRO BIMETALICOS DE DE DIAL DE BOLSILLO CON RANGO DE MEDICION DE 0 TO 260*C Y DIVISION DE ESCALA DE 1*C"/>
    <n v="2019"/>
    <s v="JUNIO"/>
    <n v="480761.75"/>
    <s v="297/2019"/>
    <s v="277/2019"/>
    <n v="79663901"/>
    <s v="WILLINGTON CONTRERAS"/>
    <x v="0"/>
  </r>
  <r>
    <n v="2088"/>
    <n v="107047"/>
    <n v="5111900199"/>
    <n v="0"/>
    <s v="TERMOMETRO BIMETALICOS DE DE DIAL DE BOLSILLO CON RANGO DE MEDICION DE 0 TO 260*C Y DIVISION DE ESCALA DE 1*C"/>
    <n v="2019"/>
    <s v="JUNIO"/>
    <n v="480761.75"/>
    <s v="297/2019"/>
    <s v="277/2019"/>
    <n v="79663901"/>
    <s v="WILLINGTON CONTRERAS"/>
    <x v="0"/>
  </r>
  <r>
    <n v="2089"/>
    <n v="107048"/>
    <n v="5111900199"/>
    <n v="0"/>
    <s v="TERMOMETRO BIMETALICOS DE DE DIAL DE BOLSILLO CON RANGO DE MEDICION DE 0 TO 260*C Y DIVISION DE ESCALA DE 1*C"/>
    <n v="2019"/>
    <s v="JUNIO"/>
    <n v="480761.75"/>
    <s v="297/2019"/>
    <s v="277/2019"/>
    <n v="79663901"/>
    <s v="WILLINGTON CONTRERAS"/>
    <x v="0"/>
  </r>
  <r>
    <n v="2090"/>
    <n v="107049"/>
    <n v="5111900199"/>
    <n v="0"/>
    <s v="TERMOMETRO DIGITAL CALIBRADLE A PRUEBA DE AGUA, RANGO DE -40 A 232*C, EXACTITUD +-1*C, LARGO DE BULBO 5&quot; EN MATERIAL BIMETALICO, INCLUYE CERTIFICADO DE CALIBRACION EN TRES PUNTOS"/>
    <n v="2019"/>
    <s v="JUNIO"/>
    <n v="472007.5"/>
    <s v="297/2019"/>
    <s v="277/2019"/>
    <n v="79663901"/>
    <s v="WILLINGTON CONTRERAS"/>
    <x v="0"/>
  </r>
  <r>
    <n v="2091"/>
    <n v="107053"/>
    <n v="5111900199"/>
    <n v="0"/>
    <s v="HIDROMETRO,  151 H"/>
    <n v="2019"/>
    <s v="JULIO"/>
    <n v="367227.25"/>
    <s v="347/2019"/>
    <s v="277/2019"/>
    <n v="79663901"/>
    <s v="WILLINGTON CONTRERAS"/>
    <x v="0"/>
  </r>
  <r>
    <n v="2092"/>
    <n v="107054"/>
    <n v="5111900199"/>
    <n v="0"/>
    <s v="HIDROMETRO,  152 H"/>
    <n v="2019"/>
    <s v="JULIO"/>
    <n v="367227.25"/>
    <s v="347/2019"/>
    <s v="277/2019"/>
    <n v="79663901"/>
    <s v="WILLINGTON CONTRERAS"/>
    <x v="0"/>
  </r>
  <r>
    <n v="2093"/>
    <n v="107055"/>
    <n v="5111900199"/>
    <n v="0"/>
    <s v="TRANSPORTADOR DE MUESTRAS CILINDRICO (TIPO AGARRADOR DE RIEL) EMPLEA UN MANGO DE ACCION TIPO TENAZAS PARA AFIRMAR LOS CILINDROS ESTANDAR DE 6`` (152MM)"/>
    <n v="2019"/>
    <s v="JULIO"/>
    <n v="958816"/>
    <s v="347/2019"/>
    <s v="277/2019"/>
    <n v="79663901"/>
    <s v="WILLINGTON CONTRERAS"/>
    <x v="0"/>
  </r>
  <r>
    <n v="2094"/>
    <n v="107063"/>
    <n v="5111900199"/>
    <n v="0"/>
    <s v="GRABADOR ELECTRICO PARA MARCAR, CON CINCO PUNTAS DE REPUESTO"/>
    <n v="2019"/>
    <s v="AGOSTO"/>
    <n v="342950"/>
    <s v="433/2018"/>
    <s v="277/2019"/>
    <n v="79663901"/>
    <s v="WILLINGTON CONTRERAS"/>
    <x v="0"/>
  </r>
  <r>
    <n v="2095"/>
    <n v="107112"/>
    <n v="5111900199"/>
    <n v="0"/>
    <s v="TERMOMETRO DE MERCURIO, PRESICION DE LAS LECTURAS 0.1GRADO CEN Y RANGO DE MEDICION No.1"/>
    <n v="2019"/>
    <s v="SEPTIEMBRE"/>
    <n v="438254"/>
    <s v="538/2019 REEMP 617/2019"/>
    <s v="276/2019"/>
    <n v="79663901"/>
    <s v="WILLINGTON CONTRERAS"/>
    <x v="0"/>
  </r>
  <r>
    <n v="2096"/>
    <n v="107113"/>
    <n v="5111900199"/>
    <n v="0"/>
    <s v="TERMOMETRO DE MERCURIO, PRESICION DE LAS LECTURAS 0.1GRADO CEN Y RANGO DE MEDICION No.2"/>
    <n v="2019"/>
    <s v="SEPTIEMBRE"/>
    <n v="438254"/>
    <s v="538/2019 REEMP 617/2019"/>
    <s v="276/2019"/>
    <n v="79663901"/>
    <s v="WILLINGTON CONTRERAS"/>
    <x v="0"/>
  </r>
  <r>
    <n v="2097"/>
    <n v="107114"/>
    <n v="5111900199"/>
    <n v="0"/>
    <s v="TERMOMETRO DIGITAL CALIBRADLE A PRUEBA DE AGUA, RANGO DE -40 A 232*C, EXACTITUD +-1*C, LARGO DE BULBO 5&quot; EN MATERIAL BIMETALICO, INCLUYE CERTIFICADO DE CALIBRACION EN TRES PUNTOS"/>
    <n v="2019"/>
    <s v="SEPTIEMBRE"/>
    <n v="472007.5"/>
    <s v="538/2019 REEMP 617/2019"/>
    <s v="276/2019"/>
    <n v="79663901"/>
    <s v="WILLINGTON CONTRERAS"/>
    <x v="0"/>
  </r>
  <r>
    <n v="2098"/>
    <n v="107123"/>
    <n v="5111900199"/>
    <n v="0"/>
    <s v="JUEGO DE 12 ESFERAS DE ACERO ENDURECIDO DE DIAMETRO APROXIMADO DE ENTRE 46 Y 47,6"/>
    <n v="2019"/>
    <s v="SEPTIEMBRE"/>
    <n v="1161517.5"/>
    <s v="538/2019 REEMP 617/2019"/>
    <s v="276/2019"/>
    <n v="79663901"/>
    <s v="WILLINGTON CONTRERAS"/>
    <x v="0"/>
  </r>
  <r>
    <n v="2099"/>
    <n v="107124"/>
    <n v="5111900199"/>
    <n v="0"/>
    <s v="RACKS DE PLASTICO PARA CURADO DE CILINDROS DE 6&quot; CON CAPACIDAD DE 12 CILINDROS"/>
    <n v="2019"/>
    <s v="SEPTIEMBRE"/>
    <n v="732830"/>
    <s v="538/2019 REEMP 617/2019"/>
    <s v="276/2019"/>
    <n v="79663901"/>
    <s v="WILLINGTON CONTRERAS"/>
    <x v="0"/>
  </r>
  <r>
    <n v="2100"/>
    <n v="107125"/>
    <n v="5111900199"/>
    <n v="0"/>
    <s v="PLACA BASE DE BRONCE PARA UN MOLDE TRIPLE, LA SUPERFICIE PERFECTAMENTE PLANA No.1"/>
    <n v="2019"/>
    <s v="SEPTIEMBRE"/>
    <n v="1043290"/>
    <s v="538/2019 REEMP 617/2019"/>
    <s v="276/2019"/>
    <n v="79663901"/>
    <s v="WILLINGTON CONTRERAS"/>
    <x v="0"/>
  </r>
  <r>
    <n v="2101"/>
    <n v="107126"/>
    <n v="5111900199"/>
    <n v="0"/>
    <s v="PLACA BASE DE BRONCE PARA UN MOLDE TRIPLE, LA SUPERFICIE PERFECTAMENTE PLANA No.2"/>
    <n v="2019"/>
    <s v="SEPTIEMBRE"/>
    <n v="1043290"/>
    <s v="538/2019 REEMP 617/2019"/>
    <s v="276/2019"/>
    <n v="79663901"/>
    <s v="WILLINGTON CONTRERAS"/>
    <x v="0"/>
  </r>
  <r>
    <n v="2102"/>
    <n v="107127"/>
    <n v="5111900199"/>
    <n v="0"/>
    <s v="AGUJA DE PENETRACION, MATERIAL ACERO INOXIDABLE ENDURECIDO Y TEMPLADO No. 1"/>
    <n v="2019"/>
    <s v="SEPTIEMBRE"/>
    <n v="793748.75"/>
    <s v="538/2019 REEMP 617/2019"/>
    <s v="276/2019"/>
    <n v="79663901"/>
    <s v="WILLINGTON CONTRERAS"/>
    <x v="0"/>
  </r>
  <r>
    <n v="2103"/>
    <n v="107128"/>
    <n v="5111900199"/>
    <n v="0"/>
    <s v="AGUJA DE PENETRACION, MATERIAL ACERO INOXIDABLE ENDURECIDO Y TEMPLADO No. 2"/>
    <n v="2019"/>
    <s v="SEPTIEMBRE"/>
    <n v="793748.75"/>
    <s v="538/2019 REEMP 617/2019"/>
    <s v="276/2019"/>
    <n v="79663901"/>
    <s v="WILLINGTON CONTRERAS"/>
    <x v="0"/>
  </r>
  <r>
    <n v="2104"/>
    <n v="107129"/>
    <n v="5111900199"/>
    <n v="0"/>
    <s v="AGUJA DE PENETRACION, MATERIAL ACERO INOXIDABLE ENDURECIDO Y TEMPLADO No. 3"/>
    <n v="2019"/>
    <s v="SEPTIEMBRE"/>
    <n v="793748.75"/>
    <s v="538/2019 REEMP 617/2019"/>
    <s v="276/2019"/>
    <n v="79663901"/>
    <s v="WILLINGTON CONTRERAS"/>
    <x v="0"/>
  </r>
  <r>
    <n v="2105"/>
    <n v="107130"/>
    <n v="5111900199"/>
    <n v="0"/>
    <s v="BROCA DIAMANTADA DE CALIDAD PROFESIONAL ESTA DISEÑADA PARA APLICACIONES"/>
    <n v="2019"/>
    <s v="SEPTIEMBRE"/>
    <n v="989681.5"/>
    <s v="538/2019 REEMP 617/2019"/>
    <s v="276/2019"/>
    <n v="79663901"/>
    <s v="WILLINGTON CONTRERAS"/>
    <x v="0"/>
  </r>
  <r>
    <n v="2106"/>
    <n v="107131"/>
    <n v="5111900199"/>
    <n v="0"/>
    <s v="RECIPIENTES EN ACERO INOXIDABLE GRAVADO INTERNAMENTE CON MEDIDAS EN MM Y ONZAS"/>
    <n v="2019"/>
    <s v="SEPTIEMBRE"/>
    <n v="556301"/>
    <s v="538/2019 REEMP 617/2019"/>
    <s v="276/2019"/>
    <n v="79663901"/>
    <s v="WILLINGTON CONTRERAS"/>
    <x v="0"/>
  </r>
  <r>
    <n v="2107"/>
    <n v="107132"/>
    <n v="5111900199"/>
    <n v="0"/>
    <s v="HERRAMIENTA DE PENETRACION DE BOLA PARA ENSAYO DE RESILIENCIA PARA PENETROMETRO"/>
    <n v="2019"/>
    <s v="SEPTIEMBRE"/>
    <n v="551788.5"/>
    <s v="538/2019 REEMP 617/2019"/>
    <s v="276/2019"/>
    <n v="79663901"/>
    <s v="WILLINGTON CONTRERAS"/>
    <x v="0"/>
  </r>
  <r>
    <n v="2108"/>
    <n v="107097"/>
    <n v="5111900199"/>
    <n v="0"/>
    <s v="TERMOMETRO BIMETALICO DE CARATULA DE 0 A 50 GRADOS C PARA CONCRETO No.1"/>
    <n v="2019"/>
    <s v="OCTUBRE"/>
    <n v="472910"/>
    <s v="585/2019"/>
    <s v="275/2019"/>
    <n v="79663901"/>
    <s v="WILLINGTON CONTRERAS"/>
    <x v="0"/>
  </r>
  <r>
    <n v="2109"/>
    <n v="107098"/>
    <n v="5111900199"/>
    <n v="0"/>
    <s v="TERMOMETRO BIMETALICO DE CARATULA DE 0 A 50 GRADOS C PARA CONCRETO NO.2"/>
    <n v="2019"/>
    <s v="OCTUBRE"/>
    <n v="472910"/>
    <s v="585/2019"/>
    <s v="275/2019"/>
    <n v="79663901"/>
    <s v="WILLINGTON CONTRERAS"/>
    <x v="0"/>
  </r>
  <r>
    <n v="2110"/>
    <n v="107099"/>
    <n v="5111900199"/>
    <n v="0"/>
    <s v="TERMOMETRO BIMETALICO DE CARATULA DE 0 A 50 GRADOS C PARA CONCRETO NO.3"/>
    <n v="2019"/>
    <s v="OCTUBRE"/>
    <n v="472910"/>
    <s v="585/2019"/>
    <s v="275/2019"/>
    <n v="79663901"/>
    <s v="WILLINGTON CONTRERAS"/>
    <x v="0"/>
  </r>
  <r>
    <n v="2111"/>
    <n v="107100"/>
    <n v="5111900199"/>
    <n v="0"/>
    <s v="TERMOMETRO BIMETALICO DE CARATULA DE 0 A 50 GRADOS C PARA CONCRETO NO.4"/>
    <n v="2019"/>
    <s v="OCTUBRE"/>
    <n v="472910"/>
    <s v="585/2019"/>
    <s v="275/2019"/>
    <n v="79663901"/>
    <s v="WILLINGTON CONTRERAS"/>
    <x v="0"/>
  </r>
  <r>
    <n v="2112"/>
    <n v="107101"/>
    <n v="5111900199"/>
    <n v="0"/>
    <s v="TERMOMETRO BIMETALICO DE CARATULA DE 0 A 50 GRADOS C PARA CONCRETO NO.5"/>
    <n v="2019"/>
    <s v="OCTUBRE"/>
    <n v="472910"/>
    <s v="585/2019"/>
    <s v="275/2019"/>
    <n v="79663901"/>
    <s v="WILLINGTON CONTRERAS"/>
    <x v="0"/>
  </r>
  <r>
    <n v="2113"/>
    <n v="107102"/>
    <n v="5111900199"/>
    <n v="0"/>
    <s v="CALIBRADOR VERNIER DIGITAL, RANGO 0-6&quot; (0-150 MM) NO. 3"/>
    <n v="2019"/>
    <s v="OCTUBRE"/>
    <n v="625793.5"/>
    <s v="585/2019"/>
    <s v="275/2019"/>
    <n v="79663901"/>
    <s v="WILLINGTON CONTRERAS"/>
    <x v="0"/>
  </r>
  <r>
    <n v="2114"/>
    <n v="107103"/>
    <n v="5111900199"/>
    <n v="0"/>
    <s v="PLATOS RETENCION PARA CILINDROS DE 4&quot; No.1"/>
    <n v="2019"/>
    <s v="OCTUBRE"/>
    <n v="183658.75"/>
    <s v="585/2019"/>
    <s v="275/2019"/>
    <n v="79663901"/>
    <s v="WILLINGTON CONTRERAS"/>
    <x v="0"/>
  </r>
  <r>
    <n v="2115"/>
    <n v="107104"/>
    <n v="5111900199"/>
    <n v="0"/>
    <s v="PLATOS RETENCION PARA CILINDROS DE 4&quot; No.1"/>
    <n v="2019"/>
    <s v="OCTUBRE"/>
    <n v="183658.75"/>
    <s v="585/2019"/>
    <s v="275/2019"/>
    <n v="79663901"/>
    <s v="WILLINGTON CONTRERAS"/>
    <x v="0"/>
  </r>
  <r>
    <n v="2116"/>
    <n v="107105"/>
    <n v="5111900199"/>
    <n v="0"/>
    <s v="MOLDE BRIQUETA PARA DUCTILIDAD NO.1"/>
    <n v="2019"/>
    <s v="OCTUBRE"/>
    <n v="827863.25"/>
    <s v="585/2019"/>
    <s v="275/2019"/>
    <n v="79663901"/>
    <s v="WILLINGTON CONTRERAS"/>
    <x v="0"/>
  </r>
  <r>
    <n v="2117"/>
    <n v="107106"/>
    <n v="5111900199"/>
    <n v="0"/>
    <s v="MOLDE BRIQUETA PARA DUCTILIDAD NO.2"/>
    <n v="2019"/>
    <s v="OCTUBRE"/>
    <n v="827863.25"/>
    <s v="585/2019"/>
    <s v="275/2019"/>
    <n v="79663901"/>
    <s v="WILLINGTON CONTRERAS"/>
    <x v="0"/>
  </r>
  <r>
    <n v="2118"/>
    <n v="107108"/>
    <n v="5111900199"/>
    <n v="0"/>
    <s v="PORTA CILINDROS PARA TRANSPORTE DE CILINDROS DE CONCRETO DE 6&quot;"/>
    <n v="2019"/>
    <s v="OCTUBRE"/>
    <n v="532204.25"/>
    <s v="600/2019"/>
    <s v="275/2019"/>
    <n v="79663901"/>
    <s v="WILLINGTON CONTRERAS"/>
    <x v="0"/>
  </r>
  <r>
    <n v="2119"/>
    <n v="107111"/>
    <n v="5111900199"/>
    <n v="0"/>
    <s v="PORTA CILINDROS PARA TRANSPORTE DE CILINDROS DE CONCRETO DE 6&quot;"/>
    <n v="2019"/>
    <s v="OCTUBRE"/>
    <n v="532204.25"/>
    <s v="600/2019"/>
    <s v="275/2019"/>
    <n v="79663901"/>
    <s v="WILLINGTON CONTRERAS"/>
    <x v="0"/>
  </r>
  <r>
    <n v="2120"/>
    <n v="107133"/>
    <n v="5111900199"/>
    <n v="0"/>
    <s v="DISCO DURO USB 2,5 4TB 3,0 EXT SEAGATE BACKUP PLUS NO.1"/>
    <n v="2019"/>
    <s v="NOVIEMBR4E"/>
    <n v="503000"/>
    <s v="647/2019"/>
    <s v="355/2019"/>
    <n v="79702215"/>
    <s v="CARLOS ANDRES BALLEN"/>
    <x v="0"/>
  </r>
  <r>
    <n v="2121"/>
    <n v="107134"/>
    <n v="5111900199"/>
    <n v="0"/>
    <s v="DISCO DURO USB 2,5 4TB 3,0 EXT SEAGATE BACKUP PLUS NO. 2"/>
    <n v="2019"/>
    <s v="NOVIEMBR4E"/>
    <n v="503000"/>
    <s v="647/2019"/>
    <s v="355/2019"/>
    <n v="79702215"/>
    <s v="CARLOS ANDRES BALLEN"/>
    <x v="0"/>
  </r>
  <r>
    <n v="2122"/>
    <n v="107135"/>
    <n v="5111900199"/>
    <n v="0"/>
    <s v="DISCO DURO USB 2,5 4TB 3,0 EXT SEAGATE BACKUP PLUS NO.3"/>
    <n v="2019"/>
    <s v="NOVIEMBR4E"/>
    <n v="503000"/>
    <s v="647/2019"/>
    <s v="355/2019"/>
    <n v="79702215"/>
    <s v="CARLOS ANDRES BALLEN"/>
    <x v="0"/>
  </r>
  <r>
    <n v="2123"/>
    <n v="107139"/>
    <n v="5111900199"/>
    <n v="0"/>
    <s v="SILLA MECANISMO 1 BLOQUEO REF 1618 ASUPLIR"/>
    <n v="2019"/>
    <s v="DICIEMBRE"/>
    <n v="460011"/>
    <s v="740/2019"/>
    <n v="0"/>
    <n v="79332590"/>
    <s v="JUAN HERNANDO LIZARAZO JARA"/>
    <x v="1"/>
  </r>
  <r>
    <n v="2124"/>
    <n v="107154"/>
    <n v="5111900199"/>
    <n v="0"/>
    <s v="SILLA TIPO BAR ALTA"/>
    <n v="2019"/>
    <s v="DICIEMBRE"/>
    <n v="142623"/>
    <s v="740/2019"/>
    <n v="0"/>
    <n v="79332590"/>
    <s v="JUAN HERNANDO LIZARAZO JARA"/>
    <x v="1"/>
  </r>
  <r>
    <n v="2125"/>
    <n v="107164"/>
    <n v="5111900199"/>
    <n v="0"/>
    <s v="SILLA TIPO CAJERO C/BRAZOS"/>
    <n v="2019"/>
    <s v="DICIEMBRE"/>
    <n v="390593"/>
    <s v="740/2019"/>
    <n v="0"/>
    <n v="79332590"/>
    <s v="JUAN HERNANDO LIZARAZO JARA"/>
    <x v="1"/>
  </r>
  <r>
    <n v="2126"/>
    <n v="107136"/>
    <n v="5111900199"/>
    <n v="0"/>
    <s v="TENSIOMETRO DIGITAL DE BRAZO PANTALLA LC SCIAN"/>
    <n v="2019"/>
    <s v="DICIEMBRE"/>
    <n v="224627"/>
    <s v="740/2019"/>
    <n v="0"/>
    <n v="79332590"/>
    <s v="JUAN HERNANDO LIZARAZO JARA"/>
    <x v="1"/>
  </r>
  <r>
    <n v="2127"/>
    <n v="107137"/>
    <n v="5111900199"/>
    <n v="0"/>
    <s v="TENSIOMETRO DIGITAL DE BRAZO PANTALLA LC SCIAN"/>
    <n v="2019"/>
    <s v="DICIEMBRE"/>
    <n v="224627"/>
    <s v="740/2019"/>
    <n v="0"/>
    <n v="79332590"/>
    <s v="JUAN HERNANDO LIZARAZO JARA"/>
    <x v="1"/>
  </r>
  <r>
    <n v="2128"/>
    <n v="107138"/>
    <n v="5111900199"/>
    <n v="0"/>
    <s v="TENSIOMETRO DIGITAL DE BRAZO PANTALLA LC SCIAN"/>
    <n v="2019"/>
    <s v="DICIEMBRE"/>
    <n v="224627"/>
    <s v="740/2019"/>
    <n v="0"/>
    <n v="79332590"/>
    <s v="JUAN HERNANDO LIZARAZO JARA"/>
    <x v="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47">
  <r>
    <x v="0"/>
    <n v="101"/>
    <s v="ACEITE MOTOR GASOLINA 20W 50   TAMBOR X 55 GL "/>
    <s v="UNIDAD"/>
    <n v="2504"/>
    <n v="1"/>
    <n v="2372514"/>
    <n v="2372514"/>
  </r>
  <r>
    <x v="0"/>
    <n v="101"/>
    <s v="ACEITE VALVULINA 80W 90 X 55 GALONES "/>
    <s v="UNIDAD"/>
    <n v="13"/>
    <n v="1"/>
    <n v="1843956"/>
    <n v="1843956"/>
  </r>
  <r>
    <x v="0"/>
    <n v="101"/>
    <s v="ACEITE VALVULINA 85W 140 "/>
    <s v="UNIDAD"/>
    <n v="14"/>
    <n v="3"/>
    <n v="1870760"/>
    <n v="5612280"/>
  </r>
  <r>
    <x v="1"/>
    <n v="104"/>
    <s v="ABRAZADERA 1/2 PULG  "/>
    <s v="UNIDAD"/>
    <n v="2389"/>
    <n v="300"/>
    <n v="150"/>
    <n v="45000"/>
  </r>
  <r>
    <x v="1"/>
    <n v="104"/>
    <s v="ABRAZADERA TIPO PERRO 2 PULG X 5/16 "/>
    <s v="UNIDAD"/>
    <n v="2240"/>
    <n v="38"/>
    <n v="6.5138461538461527"/>
    <n v="247.52615384615382"/>
  </r>
  <r>
    <x v="1"/>
    <n v="104"/>
    <s v="ABRAZADERAS DE 1 CREMALLERA FEN-57 "/>
    <s v="UNIDAD"/>
    <n v="1233"/>
    <n v="90"/>
    <n v="1622"/>
    <n v="145980"/>
  </r>
  <r>
    <x v="1"/>
    <n v="104"/>
    <s v="ACCESORIOS PARA SANITARIO (REPUESTOS) FEN-590 "/>
    <s v="UNIDAD"/>
    <n v="2125"/>
    <n v="14"/>
    <n v="48944"/>
    <n v="685216"/>
  </r>
  <r>
    <x v="1"/>
    <n v="104"/>
    <s v="ACEITE 2T HUSQVARNA 1/4 "/>
    <s v="UNIDAD"/>
    <n v="2241"/>
    <n v="6"/>
    <n v="116900"/>
    <n v="701400"/>
  </r>
  <r>
    <x v="1"/>
    <n v="104"/>
    <s v="ACIDO MURIATICO CONCENTRADO FEN-60 "/>
    <s v="UNIDAD"/>
    <n v="1238"/>
    <n v="6"/>
    <n v="10338"/>
    <n v="62028"/>
  </r>
  <r>
    <x v="1"/>
    <n v="104"/>
    <s v="ACOPLES PARA LAVAPLATOS "/>
    <s v="UNIDAD"/>
    <n v="2927"/>
    <n v="5"/>
    <n v="6271"/>
    <n v="31355"/>
  </r>
  <r>
    <x v="1"/>
    <n v="104"/>
    <s v="ACOPLES PARA SANITARIO FEN-533 "/>
    <s v="UNIDAD"/>
    <n v="2086"/>
    <n v="4"/>
    <n v="6271"/>
    <n v="25084"/>
  </r>
  <r>
    <x v="1"/>
    <n v="104"/>
    <s v="ADAPTADOR HEMBRA PVC 1/2 PRESION FEN-239 "/>
    <s v="UNIDAD"/>
    <n v="1282"/>
    <n v="759"/>
    <n v="185.34782608695653"/>
    <n v="140679"/>
  </r>
  <r>
    <x v="1"/>
    <n v="104"/>
    <s v="ADAPTADOR MACHO DE 1/2 PRESION FEN-240 "/>
    <s v="UNIDAD"/>
    <n v="1283"/>
    <n v="480"/>
    <n v="204.60624999999999"/>
    <n v="98211"/>
  </r>
  <r>
    <x v="1"/>
    <n v="104"/>
    <s v="ADAPTADORES DE 3/4  A 1/2  PRESION FEN-580 "/>
    <s v="UNIDAD"/>
    <n v="2117"/>
    <n v="422"/>
    <n v="588"/>
    <n v="248136"/>
  </r>
  <r>
    <x v="1"/>
    <n v="104"/>
    <s v="ADAPTADORES HEMBRA EN PVC DE 1  FEN-556 "/>
    <s v="UNIDAD"/>
    <n v="2101"/>
    <n v="14"/>
    <n v="1827"/>
    <n v="25578"/>
  </r>
  <r>
    <x v="1"/>
    <n v="104"/>
    <s v="ADAPTADORES HEMBRA EN PVC DE 2  FEN-624 "/>
    <s v="UNIDAD"/>
    <n v="2146"/>
    <n v="9"/>
    <n v="3915"/>
    <n v="35235"/>
  </r>
  <r>
    <x v="1"/>
    <n v="104"/>
    <s v="ADAPTADORES MACHOS DE PVC DE 1   FEN-555 "/>
    <s v="UNIDAD"/>
    <n v="2100"/>
    <n v="12"/>
    <n v="1355"/>
    <n v="16260"/>
  </r>
  <r>
    <x v="1"/>
    <n v="104"/>
    <s v="ADAPTADORES MACHOS DE PVC DE 2   FEN-623 "/>
    <s v="UNIDAD"/>
    <n v="2145"/>
    <n v="3"/>
    <n v="4111"/>
    <n v="12333"/>
  </r>
  <r>
    <x v="1"/>
    <n v="104"/>
    <s v="ADITIVO IMPERMEABILIZAR CONCRETOS/MORTEROS 20 KGS FEN-51 "/>
    <s v="UNIDAD"/>
    <n v="1287"/>
    <n v="9"/>
    <n v="101599"/>
    <n v="914391"/>
  </r>
  <r>
    <x v="1"/>
    <n v="104"/>
    <s v="ADOQUIN DE CONCRETO TRAFICO VEHICULAR DE 20 X 10 X 8  FEN-305 "/>
    <s v="UNIDAD"/>
    <n v="1290"/>
    <n v="366"/>
    <n v="792"/>
    <n v="289872"/>
  </r>
  <r>
    <x v="1"/>
    <n v="104"/>
    <s v="ADOQUIN EN ARCILLA ESPANOL 10X20X6 FEN-298 "/>
    <s v="UNIDAD"/>
    <n v="1291"/>
    <n v="1560"/>
    <n v="506"/>
    <n v="789360"/>
  </r>
  <r>
    <x v="1"/>
    <n v="104"/>
    <s v="AEROSOL ROJO PINTURA FEN-223 "/>
    <s v="UNIDAD"/>
    <n v="1292"/>
    <n v="126"/>
    <n v="6354"/>
    <n v="800604"/>
  </r>
  <r>
    <x v="1"/>
    <n v="104"/>
    <s v="AGUJA CAPOTERA LARGA "/>
    <s v="UNIDAD"/>
    <n v="3162"/>
    <n v="10"/>
    <n v="1360"/>
    <n v="13600"/>
  </r>
  <r>
    <x v="1"/>
    <n v="104"/>
    <s v="ALAMBRE GALVANIZADO FEN-519 "/>
    <s v="UNIDAD"/>
    <n v="1293"/>
    <n v="30"/>
    <n v="6545"/>
    <n v="196350"/>
  </r>
  <r>
    <x v="1"/>
    <n v="104"/>
    <s v="ALAMBRE NEGRO CALIBRE 18 FEN-1 "/>
    <s v="UNIDAD"/>
    <n v="1294"/>
    <n v="661"/>
    <n v="3233"/>
    <n v="2137013"/>
  </r>
  <r>
    <x v="1"/>
    <n v="104"/>
    <s v="ALICATES DE 8 FEN-62 "/>
    <s v="UNIDAD"/>
    <n v="1295"/>
    <n v="266"/>
    <n v="13384.702548218371"/>
    <n v="3560330.8778260867"/>
  </r>
  <r>
    <x v="1"/>
    <n v="104"/>
    <s v="ALMADENA DE 18 LBS FEN-63 "/>
    <s v="UNIDAD"/>
    <n v="1296"/>
    <n v="157"/>
    <n v="48505"/>
    <n v="7615285"/>
  </r>
  <r>
    <x v="1"/>
    <n v="104"/>
    <s v="ALMADENAS DE 12 LIBRAS FEN-64 "/>
    <s v="UNIDAD"/>
    <n v="1297"/>
    <n v="140"/>
    <n v="48244"/>
    <n v="6754160"/>
  </r>
  <r>
    <x v="1"/>
    <n v="104"/>
    <s v="AMARRE PARA TEJA FEN-65 "/>
    <s v="UNIDAD"/>
    <n v="1298"/>
    <n v="252"/>
    <n v="189.55007680491551"/>
    <n v="47766.619354838709"/>
  </r>
  <r>
    <x v="1"/>
    <n v="104"/>
    <s v="ANGULO EN HIERRO 1/8 x 1 X 6 mts FEN-4 "/>
    <s v="UNIDAD"/>
    <n v="1302"/>
    <n v="519"/>
    <n v="16141"/>
    <n v="8377179"/>
  </r>
  <r>
    <x v="1"/>
    <n v="104"/>
    <s v="ANGULO EN HIERRO 2  X 1/4 X 6 mts FEN-5 "/>
    <s v="UNIDAD"/>
    <n v="1303"/>
    <n v="326"/>
    <n v="68797"/>
    <n v="22427822"/>
  </r>
  <r>
    <x v="1"/>
    <n v="104"/>
    <s v="ANGULO EN HIERRO 2  X 1/8 X 6 mts FEN-6 "/>
    <s v="UNIDAD"/>
    <n v="1304"/>
    <n v="224"/>
    <n v="136075"/>
    <n v="30480800"/>
  </r>
  <r>
    <x v="1"/>
    <n v="104"/>
    <s v="ANTICORROSIVO GRIS FEN-224 "/>
    <s v="UNIDAD"/>
    <n v="1306"/>
    <n v="26"/>
    <n v="31566"/>
    <n v="820716"/>
  </r>
  <r>
    <x v="1"/>
    <n v="104"/>
    <s v="AZADON  CON CABO 3LBS FEN-68 "/>
    <s v="UNIDAD"/>
    <n v="1307"/>
    <n v="83"/>
    <n v="19944"/>
    <n v="1655352"/>
  </r>
  <r>
    <x v="1"/>
    <n v="104"/>
    <s v="AZUELA CON CABO DE 3LBS FEN-69 "/>
    <s v="UNIDAD"/>
    <n v="1308"/>
    <n v="87"/>
    <n v="30104"/>
    <n v="2619048"/>
  </r>
  <r>
    <x v="1"/>
    <n v="104"/>
    <s v="BALASTO 125W MERCURIO REDATANCIA "/>
    <s v="UNIDAD"/>
    <n v="22"/>
    <n v="18"/>
    <n v="78383.23"/>
    <n v="1410898.14"/>
  </r>
  <r>
    <x v="1"/>
    <n v="104"/>
    <s v="BALASTO 250W   220V "/>
    <s v="UNIDAD"/>
    <n v="23"/>
    <n v="5"/>
    <n v="29000"/>
    <n v="145000"/>
  </r>
  <r>
    <x v="1"/>
    <n v="104"/>
    <s v="BALASTO LAMPARA FLUORESCENTE 40W ADD "/>
    <s v="UNIDAD"/>
    <n v="24"/>
    <n v="1"/>
    <n v="22785.72"/>
    <n v="22785.72"/>
  </r>
  <r>
    <x v="1"/>
    <n v="104"/>
    <s v="BALASTO T8 217-220 U "/>
    <s v="UNIDAD"/>
    <n v="2243"/>
    <n v="26"/>
    <n v="29000"/>
    <n v="754000"/>
  </r>
  <r>
    <x v="1"/>
    <n v="104"/>
    <s v="BALASTRO 2X32 SLIM "/>
    <s v="UNIDAD"/>
    <n v="51"/>
    <n v="5"/>
    <n v="30000"/>
    <n v="150000"/>
  </r>
  <r>
    <x v="1"/>
    <n v="104"/>
    <s v="BALDE PARA CONSTRUCCION NEGROS FEN-70 "/>
    <s v="UNIDAD"/>
    <n v="1310"/>
    <n v="208"/>
    <n v="2253.7980769230771"/>
    <n v="468790"/>
  </r>
  <r>
    <x v="1"/>
    <n v="104"/>
    <s v="BALDE PLASTICO 10 LITROS FEN-71 "/>
    <s v="UNIDAD"/>
    <n v="1311"/>
    <n v="477"/>
    <n v="4455.9917610062894"/>
    <n v="2125508.0699999998"/>
  </r>
  <r>
    <x v="1"/>
    <n v="104"/>
    <s v="SEÑAL ANGOSTAMIENTO REDUCCION CARRIL A LA DERECHA Tamaño 75 cm. SPO-05 TABLERO "/>
    <s v="UNIDAD"/>
    <n v="3206"/>
    <n v="2"/>
    <n v="133476.99999999997"/>
    <n v="266953.99999999994"/>
  </r>
  <r>
    <x v="1"/>
    <n v="104"/>
    <s v="SEÑAL BANDERERO AUXILIAR DE TRANSITO 60X60 CM. SPO-03 CON PEDESTAL "/>
    <s v="UNIDAD"/>
    <n v="2805"/>
    <n v="48"/>
    <n v="151957.06770833334"/>
    <n v="7293939.2500000009"/>
  </r>
  <r>
    <x v="1"/>
    <n v="104"/>
    <s v="BARRA 14 LBS FEN-72 "/>
    <s v="UNIDAD"/>
    <n v="1314"/>
    <n v="82"/>
    <n v="38425.670121951225"/>
    <n v="3150904.95"/>
  </r>
  <r>
    <x v="1"/>
    <n v="104"/>
    <s v="BARRA DE SILICONA GRUESA FEN-74 "/>
    <s v="UNIDAD"/>
    <n v="1980"/>
    <n v="1465"/>
    <n v="687"/>
    <n v="1006455"/>
  </r>
  <r>
    <x v="1"/>
    <n v="104"/>
    <s v="BARRA PLASTICA FLEXIBLE (MALETIN) BPF "/>
    <s v="UNIDAD"/>
    <n v="3186"/>
    <n v="40"/>
    <n v="223074"/>
    <n v="8922960"/>
  </r>
  <r>
    <x v="1"/>
    <n v="104"/>
    <s v="SEÑAL SENTIDO UNICO DE CIRCULACION SR-38 75X 25 CON PEDESTAL "/>
    <s v="UNIDAD"/>
    <n v="3247"/>
    <n v="4"/>
    <n v="119571.90499999981"/>
    <n v="478287.61999999924"/>
  </r>
  <r>
    <x v="1"/>
    <n v="104"/>
    <s v="BARRICADA DE LISTONES DE 2,4 X 1,5M CON 3 BANDAS DE LISTONES "/>
    <s v="UNIDAD"/>
    <n v="2777"/>
    <n v="35"/>
    <n v="313977.52171428531"/>
    <n v="10989213.259999987"/>
  </r>
  <r>
    <x v="1"/>
    <n v="104"/>
    <s v="BISAGRA REDONDA DE 5/8 FEN-368 "/>
    <s v="UNIDAD"/>
    <n v="1317"/>
    <n v="305"/>
    <n v="2540"/>
    <n v="774700"/>
  </r>
  <r>
    <x v="1"/>
    <n v="104"/>
    <s v="BISTURI INDUSTRIAL FEN-75 "/>
    <s v="UNIDAD"/>
    <n v="1318"/>
    <n v="78"/>
    <n v="7477"/>
    <n v="583206"/>
  </r>
  <r>
    <x v="1"/>
    <n v="104"/>
    <s v="BOLARDO EN CONCRETO TIPO M60 FEN-306 "/>
    <s v="UNIDAD"/>
    <n v="1456"/>
    <n v="6"/>
    <n v="51472"/>
    <n v="308832"/>
  </r>
  <r>
    <x v="1"/>
    <n v="104"/>
    <s v="BOLSA PLASTICA BLANCA 90*1,20 CM CALIBRE 2 MILS "/>
    <s v="UNIDAD"/>
    <n v="3148"/>
    <n v="1100"/>
    <n v="432"/>
    <n v="475200"/>
  </r>
  <r>
    <x v="1"/>
    <n v="104"/>
    <s v="BOLSA PLASTICA NEGRA 90*1,20 CM CALIBRE 2 MILS "/>
    <s v="UNIDAD"/>
    <n v="3147"/>
    <n v="90"/>
    <n v="302"/>
    <n v="27180"/>
  </r>
  <r>
    <x v="1"/>
    <n v="104"/>
    <s v="BOLSA POLIETILENO NEGRO 60X80 FEN-445 "/>
    <s v="UNIDAD"/>
    <n v="2882"/>
    <n v="1295"/>
    <n v="302"/>
    <n v="391090"/>
  </r>
  <r>
    <x v="1"/>
    <n v="104"/>
    <s v="BOLSAS PLASTICAS 25*35 alta densidad FEN-230 "/>
    <s v="UNIDAD"/>
    <n v="1321"/>
    <n v="1430"/>
    <n v="96"/>
    <n v="137280"/>
  </r>
  <r>
    <x v="1"/>
    <n v="104"/>
    <s v="BOLSAS PLASTICAS TRANSP ALTA DENSI 48 CM DE ALTO Y 25 CM DE ANCHO c1 FEN-231 "/>
    <s v="UNIDAD"/>
    <n v="1322"/>
    <n v="250"/>
    <n v="168"/>
    <n v="42000"/>
  </r>
  <r>
    <x v="1"/>
    <n v="104"/>
    <s v="BOLSAS SELLO HERMETICO 25 CM X 35CM FEN-232 "/>
    <s v="UNIDAD"/>
    <n v="1323"/>
    <n v="1500"/>
    <n v="163"/>
    <n v="244500"/>
  </r>
  <r>
    <x v="1"/>
    <n v="104"/>
    <s v="BOMBILLA FLUORESCENTE TAURUS 25W "/>
    <s v="UNIDAD"/>
    <n v="2245"/>
    <n v="1"/>
    <n v="11000"/>
    <n v="11000"/>
  </r>
  <r>
    <x v="1"/>
    <n v="104"/>
    <s v="BOMBILLO 25W "/>
    <s v="UNIDAD"/>
    <n v="25"/>
    <n v="13"/>
    <n v="1852.4"/>
    <n v="24081.200000000001"/>
  </r>
  <r>
    <x v="1"/>
    <n v="104"/>
    <s v="BOMBILLO LED POTENCIA 10W (VIDA UTIL 20000H) FEN-567 "/>
    <s v="UNIDAD"/>
    <n v="2110"/>
    <n v="19"/>
    <n v="19578"/>
    <n v="371982"/>
  </r>
  <r>
    <x v="1"/>
    <n v="104"/>
    <s v="BOMBILLOS METALAR 400W FEN-463 "/>
    <s v="UNIDAD"/>
    <n v="2078"/>
    <n v="6"/>
    <n v="60320"/>
    <n v="361920"/>
  </r>
  <r>
    <x v="1"/>
    <n v="104"/>
    <s v="BOQUILLA BLANCA PARA PORCELANATO FEN-517 "/>
    <s v="UNIDAD"/>
    <n v="1324"/>
    <n v="88"/>
    <n v="35701"/>
    <n v="3141688"/>
  </r>
  <r>
    <x v="1"/>
    <n v="104"/>
    <s v="BOQUILLA DE OXICORTE FEN-462 "/>
    <s v="UNIDAD"/>
    <n v="1987"/>
    <n v="2"/>
    <n v="266775"/>
    <n v="533550"/>
  </r>
  <r>
    <x v="1"/>
    <n v="104"/>
    <s v="BOQUILLA SOLDAR 8MFA "/>
    <s v="UNIDAD"/>
    <n v="2246"/>
    <n v="3"/>
    <n v="114000"/>
    <n v="342000"/>
  </r>
  <r>
    <x v="1"/>
    <n v="104"/>
    <s v="BREAKER INDUSTRIAL 3X120 AMPERIOS FEN-370 "/>
    <s v="UNIDAD"/>
    <n v="2076"/>
    <n v="1"/>
    <n v="319970"/>
    <n v="319970"/>
  </r>
  <r>
    <x v="1"/>
    <n v="104"/>
    <s v="BROCA ACERO 1/2 "/>
    <s v="UNIDAD"/>
    <n v="2393"/>
    <n v="96"/>
    <n v="3500"/>
    <n v="336000"/>
  </r>
  <r>
    <x v="1"/>
    <n v="104"/>
    <s v="BROCA ACERO 5/16 "/>
    <s v="UNIDAD"/>
    <n v="2396"/>
    <n v="7"/>
    <n v="82.228571428571428"/>
    <n v="575.6"/>
  </r>
  <r>
    <x v="1"/>
    <n v="104"/>
    <s v="BROCA DE TUNGSTENO DE 1/4   FEN-610 "/>
    <s v="UNIDAD"/>
    <n v="2137"/>
    <n v="18"/>
    <n v="9984"/>
    <n v="179712"/>
  </r>
  <r>
    <x v="1"/>
    <n v="104"/>
    <s v="BROCA MADERA 1/4 PULGADA FEN-606 "/>
    <s v="UNIDAD"/>
    <n v="2135"/>
    <n v="7"/>
    <n v="9789"/>
    <n v="68523"/>
  </r>
  <r>
    <x v="1"/>
    <n v="104"/>
    <s v="BROCA MAMPOSTERIA 3/8X6  FEN-609 "/>
    <s v="UNIDAD"/>
    <n v="2136"/>
    <n v="49"/>
    <n v="39155"/>
    <n v="1918595"/>
  </r>
  <r>
    <x v="1"/>
    <n v="104"/>
    <s v="BROCA PARA LAMINA DE 1/4  FEN-587 "/>
    <s v="UNIDAD"/>
    <n v="2124"/>
    <n v="18"/>
    <n v="9789"/>
    <n v="176202"/>
  </r>
  <r>
    <x v="1"/>
    <n v="104"/>
    <s v="BROCA PARA LAMINA DE 1/8  FEN-585 "/>
    <s v="UNIDAD"/>
    <n v="2122"/>
    <n v="3"/>
    <n v="4111"/>
    <n v="12333"/>
  </r>
  <r>
    <x v="1"/>
    <n v="104"/>
    <s v="Broca para lamina de 3/8&quot; FEN-588 "/>
    <s v="UNIDAD"/>
    <n v="2435"/>
    <n v="36"/>
    <n v="20361"/>
    <n v="732996"/>
  </r>
  <r>
    <x v="1"/>
    <n v="104"/>
    <s v="BROCA TUNGSTENO 1/2 "/>
    <s v="UNIDAD"/>
    <n v="2398"/>
    <n v="8"/>
    <n v="2500"/>
    <n v="20000"/>
  </r>
  <r>
    <x v="1"/>
    <n v="104"/>
    <s v="BROCA TUNGSTENO 3/16 "/>
    <s v="UNIDAD"/>
    <n v="2399"/>
    <n v="15"/>
    <n v="2833"/>
    <n v="42495"/>
  </r>
  <r>
    <x v="1"/>
    <n v="104"/>
    <s v="BROCA TUNGSTENO 3/8 "/>
    <s v="UNIDAD"/>
    <n v="2400"/>
    <n v="18"/>
    <n v="1500"/>
    <n v="27000"/>
  </r>
  <r>
    <x v="1"/>
    <n v="104"/>
    <s v="BROCA TUSTENO 3/4 FEN-439 "/>
    <s v="UNIDAD"/>
    <n v="1330"/>
    <n v="53"/>
    <n v="34175"/>
    <n v="1811275"/>
  </r>
  <r>
    <x v="1"/>
    <n v="104"/>
    <s v="BROCA TUSTENO 5/8 FEN-438 "/>
    <s v="UNIDAD"/>
    <n v="1331"/>
    <n v="17"/>
    <n v="17516.882352941175"/>
    <n v="297787"/>
  </r>
  <r>
    <x v="1"/>
    <n v="104"/>
    <s v="BROCHA DE NYLON DE 2 FEN-77 "/>
    <s v="UNIDAD"/>
    <n v="1333"/>
    <n v="19"/>
    <n v="2104"/>
    <n v="39976"/>
  </r>
  <r>
    <x v="1"/>
    <n v="104"/>
    <s v="BROCHA DE NYLON DE 3 FEN-78 "/>
    <s v="UNIDAD"/>
    <n v="1334"/>
    <n v="20"/>
    <n v="4444"/>
    <n v="88880"/>
  </r>
  <r>
    <x v="1"/>
    <n v="104"/>
    <s v="BROCHA DE NYLON DE 4 FEN-79 "/>
    <s v="UNIDAD"/>
    <n v="1335"/>
    <n v="35"/>
    <n v="5743"/>
    <n v="201005"/>
  </r>
  <r>
    <x v="1"/>
    <n v="104"/>
    <s v="BRONCE FOSFORADO 2 "/>
    <s v="UNIDAD"/>
    <n v="28"/>
    <n v="1"/>
    <n v="4120"/>
    <n v="4120"/>
  </r>
  <r>
    <x v="1"/>
    <n v="104"/>
    <s v="BROQUERO DE 1/16 HASTA 1 FEN-80 "/>
    <s v="UNIDAD"/>
    <n v="1336"/>
    <n v="34"/>
    <n v="81429"/>
    <n v="2768586"/>
  </r>
  <r>
    <x v="1"/>
    <n v="104"/>
    <s v="BUJE  TUBERÍA PVC 1&quot; A 1/2&quot; "/>
    <s v="UNIDAD"/>
    <n v="3277"/>
    <n v="19"/>
    <n v="4400"/>
    <n v="83600"/>
  </r>
  <r>
    <x v="1"/>
    <n v="104"/>
    <s v="BUJE 2X1 INTEGRAL "/>
    <s v="UNIDAD"/>
    <n v="2572"/>
    <n v="1"/>
    <n v="1300"/>
    <n v="1300"/>
  </r>
  <r>
    <x v="1"/>
    <n v="104"/>
    <s v="BUJE GALVANIZADO DE 4 PULG  "/>
    <s v="UNIDAD"/>
    <n v="29"/>
    <n v="1"/>
    <n v="320"/>
    <n v="320"/>
  </r>
  <r>
    <x v="1"/>
    <n v="104"/>
    <s v="BUJE PVC 2&quot; X 1-1/2 "/>
    <s v="UNIDAD"/>
    <n v="2913"/>
    <n v="20"/>
    <n v="500"/>
    <n v="10000"/>
  </r>
  <r>
    <x v="1"/>
    <n v="104"/>
    <s v="BUJES DE TUBERIA SANITARIA DE 4  FEN-529 "/>
    <s v="UNIDAD"/>
    <n v="2084"/>
    <n v="20"/>
    <n v="7831"/>
    <n v="156620"/>
  </r>
  <r>
    <x v="1"/>
    <n v="104"/>
    <s v="CABLE 7 HILOS No 2 FEN-372 "/>
    <s v="UNIDAD"/>
    <n v="1337"/>
    <n v="200"/>
    <n v="13000"/>
    <n v="2600000"/>
  </r>
  <r>
    <x v="1"/>
    <n v="104"/>
    <s v="CABLE UPT CATEGORIA SE  FEN-373 "/>
    <s v="UNIDAD"/>
    <n v="1341"/>
    <n v="1530"/>
    <n v="1665"/>
    <n v="2547450"/>
  </r>
  <r>
    <x v="1"/>
    <n v="104"/>
    <s v="CABO DE AZADON FEN-81 "/>
    <s v="UNIDAD"/>
    <n v="1342"/>
    <n v="542"/>
    <n v="3441"/>
    <n v="1865022"/>
  </r>
  <r>
    <x v="1"/>
    <n v="104"/>
    <s v="CABO PARA AZUELA FEN-84 "/>
    <s v="UNIDAD"/>
    <n v="1981"/>
    <n v="48"/>
    <n v="5347"/>
    <n v="256656"/>
  </r>
  <r>
    <x v="1"/>
    <n v="104"/>
    <s v="CABO PARA PICA MADERA FEN-83 "/>
    <s v="UNIDAD"/>
    <n v="1344"/>
    <n v="99"/>
    <n v="3797.6642268842284"/>
    <n v="375968.75846153859"/>
  </r>
  <r>
    <x v="1"/>
    <n v="104"/>
    <s v="CABO REPUESTO PARA AHOYADORA FEN-85 "/>
    <s v="UNIDAD"/>
    <n v="1345"/>
    <n v="180"/>
    <n v="6087"/>
    <n v="1095660"/>
  </r>
  <r>
    <x v="1"/>
    <n v="104"/>
    <s v="CABUYA DE FIBRA POR ROLLOS  FEN-86 "/>
    <s v="UNIDAD"/>
    <n v="1346"/>
    <n v="183"/>
    <n v="12606"/>
    <n v="2306898"/>
  </r>
  <r>
    <x v="1"/>
    <n v="104"/>
    <s v="CABUYA FINA DE FIQUE FEN-87 "/>
    <s v="UNIDAD"/>
    <n v="1347"/>
    <n v="245"/>
    <n v="13024"/>
    <n v="3190880"/>
  </r>
  <r>
    <x v="1"/>
    <n v="104"/>
    <s v="CAJA 5800 "/>
    <s v="UNIDAD"/>
    <n v="31"/>
    <n v="149"/>
    <n v="2928.5"/>
    <n v="436346.5"/>
  </r>
  <r>
    <x v="1"/>
    <n v="104"/>
    <s v="CAJA DE 5800 EN PVC FEN-375 "/>
    <s v="UNIDAD"/>
    <n v="1349"/>
    <n v="172"/>
    <n v="1046"/>
    <n v="179912"/>
  </r>
  <r>
    <x v="1"/>
    <n v="104"/>
    <s v="Caja toma 32 mm Blanca (Red de datos) FEN-573 "/>
    <s v="UNIDAD"/>
    <n v="2115"/>
    <n v="9"/>
    <n v="4568"/>
    <n v="41112"/>
  </r>
  <r>
    <x v="1"/>
    <n v="104"/>
    <s v="CAJAS 5800 TIPO PESADO FEN-376 "/>
    <s v="UNIDAD"/>
    <n v="1350"/>
    <n v="160"/>
    <n v="2081"/>
    <n v="332960"/>
  </r>
  <r>
    <x v="1"/>
    <n v="104"/>
    <s v="CAJAS OCTOGONALES FEN-377 "/>
    <s v="UNIDAD"/>
    <n v="1351"/>
    <n v="226"/>
    <n v="886"/>
    <n v="200236"/>
  </r>
  <r>
    <x v="1"/>
    <n v="104"/>
    <s v="CAJAS PARA AUTOMATICOS DE 4 POSICIONES  FEN-378 "/>
    <s v="UNIDAD"/>
    <n v="1352"/>
    <n v="14"/>
    <n v="9443"/>
    <n v="132202"/>
  </r>
  <r>
    <x v="1"/>
    <n v="104"/>
    <s v="CALIBRADOR PIE DE REY FEN-449 "/>
    <s v="UNIDAD"/>
    <n v="1354"/>
    <n v="6"/>
    <n v="26678"/>
    <n v="160068"/>
  </r>
  <r>
    <x v="1"/>
    <n v="104"/>
    <s v="CANASTILLA PASAJUNTAS  (SECCION 600.5.7.1.1.1 IDU-ET-2011), PARA PASADOR 1  "/>
    <s v="UNIDAD"/>
    <n v="1991"/>
    <n v="2440.6"/>
    <n v="31327.125116478819"/>
    <n v="76456981.559278205"/>
  </r>
  <r>
    <x v="1"/>
    <n v="104"/>
    <s v="CANASTILLA PASAJUNTAS SECC 600.5.7.1.1.1 IDU-ET-2011 FEN-349 ITEM 100 "/>
    <s v="UNIDAD"/>
    <n v="1358"/>
    <n v="1"/>
    <n v="12212.793809316587"/>
    <n v="12212.793809316587"/>
  </r>
  <r>
    <x v="1"/>
    <n v="104"/>
    <s v="CANDADO 40 MM FEN-89 "/>
    <s v="UNIDAD"/>
    <n v="1359"/>
    <n v="387"/>
    <n v="4684.9772499428573"/>
    <n v="1813086.1957278859"/>
  </r>
  <r>
    <x v="1"/>
    <n v="104"/>
    <s v="CANDADO 50 MM  FEN-90 "/>
    <s v="UNIDAD"/>
    <n v="1360"/>
    <n v="254"/>
    <n v="8883"/>
    <n v="2256282"/>
  </r>
  <r>
    <x v="1"/>
    <n v="104"/>
    <s v="CANECA DE GRASA  5GL (CUNETE) FEN-91 "/>
    <s v="UNIDAD"/>
    <n v="1361"/>
    <n v="59"/>
    <n v="75300.995708474569"/>
    <n v="4442758.7467999998"/>
  </r>
  <r>
    <x v="1"/>
    <n v="104"/>
    <s v="CAÑUELA PREFABRICADA A-120 FEN-338 "/>
    <s v="UNIDAD"/>
    <n v="3177"/>
    <n v="88"/>
    <n v="24931"/>
    <n v="2193928"/>
  </r>
  <r>
    <x v="1"/>
    <n v="104"/>
    <s v="CARBURO GRANULADO FEN-274 "/>
    <s v="UNIDAD"/>
    <n v="1363"/>
    <n v="9"/>
    <n v="6316"/>
    <n v="56844"/>
  </r>
  <r>
    <x v="1"/>
    <n v="104"/>
    <s v="CARETA SOLDAR INTELIGENTE  FEN-447 "/>
    <s v="UNIDAD"/>
    <n v="1364"/>
    <n v="3"/>
    <n v="174578"/>
    <n v="523734"/>
  </r>
  <r>
    <x v="1"/>
    <n v="104"/>
    <s v="CARRETILLA BOGGUI METAL PLATON TRABAJO A ALTA TEMP  "/>
    <s v="UNIDAD"/>
    <n v="1365"/>
    <n v="197"/>
    <n v="90819.447040048864"/>
    <n v="17891431.066889625"/>
  </r>
  <r>
    <x v="1"/>
    <n v="104"/>
    <s v="CEPILLO EN ACERO CON MANGO GRATA REF. 4762 FEN-97 "/>
    <s v="UNIDAD"/>
    <n v="1368"/>
    <n v="14"/>
    <n v="5215"/>
    <n v="73010"/>
  </r>
  <r>
    <x v="1"/>
    <n v="104"/>
    <s v="CEPILLO TIPO EDIS 55 CM, 5 FILAS, AMARRE CON ALAMBRE, 60 CERDAS POR MOÑO FEN-98 "/>
    <s v="UNIDAD"/>
    <n v="1369"/>
    <n v="217"/>
    <n v="4600.0396777357128"/>
    <n v="998208.61006864975"/>
  </r>
  <r>
    <x v="1"/>
    <n v="104"/>
    <s v="Cerraduras de Sobreponer Austral FEN-602 "/>
    <s v="UNIDAD"/>
    <n v="2461"/>
    <n v="41"/>
    <n v="52206"/>
    <n v="2140446"/>
  </r>
  <r>
    <x v="1"/>
    <n v="104"/>
    <s v="CHAZO PLASTICO 3/16 "/>
    <s v="UNIDAD"/>
    <n v="2885"/>
    <n v="71"/>
    <n v="1500"/>
    <n v="106500"/>
  </r>
  <r>
    <x v="1"/>
    <n v="104"/>
    <s v="CHAZO PLASTICO NEGRO 1/2 PULG "/>
    <s v="UNIDAD"/>
    <n v="2254"/>
    <n v="1250"/>
    <n v="1500"/>
    <n v="1875000"/>
  </r>
  <r>
    <x v="1"/>
    <n v="104"/>
    <s v="CHAZO PLASTICO NEGRO 1/4 PULG "/>
    <s v="UNIDAD"/>
    <n v="2255"/>
    <n v="499"/>
    <n v="1500"/>
    <n v="748500"/>
  </r>
  <r>
    <x v="1"/>
    <n v="104"/>
    <s v="CHAZO PLASTICO NEGRO 3/8 PULG "/>
    <s v="UNIDAD"/>
    <n v="2256"/>
    <n v="990"/>
    <n v="1500"/>
    <n v="1485000"/>
  </r>
  <r>
    <x v="1"/>
    <n v="104"/>
    <s v="CHAZO PUNTILLA 2&quot; X 1/4&quot; "/>
    <s v="UNIDAD"/>
    <n v="2655"/>
    <n v="35"/>
    <n v="101.14"/>
    <n v="3539.9"/>
  </r>
  <r>
    <x v="1"/>
    <n v="104"/>
    <s v="CHAZOS PLASTICOS DE 5/16CON TORNILLO FEN-384 "/>
    <s v="UNIDAD"/>
    <n v="1982"/>
    <n v="160"/>
    <n v="373"/>
    <n v="59680"/>
  </r>
  <r>
    <x v="1"/>
    <n v="104"/>
    <s v="CHEQUES DE 1  METALICOS  FEN-559 "/>
    <s v="UNIDAD"/>
    <n v="2103"/>
    <n v="15"/>
    <n v="114202"/>
    <n v="1713030"/>
  </r>
  <r>
    <x v="1"/>
    <n v="104"/>
    <s v="CHEQUES DE 1/2  METALICOS FEN-558 "/>
    <s v="UNIDAD"/>
    <n v="2102"/>
    <n v="12"/>
    <n v="63953"/>
    <n v="767436"/>
  </r>
  <r>
    <x v="1"/>
    <n v="104"/>
    <s v="Cheques de 3/4&quot; metalicos FEN-557 "/>
    <s v="UNIDAD"/>
    <n v="2433"/>
    <n v="13"/>
    <n v="78309"/>
    <n v="1018017"/>
  </r>
  <r>
    <x v="1"/>
    <n v="104"/>
    <s v="CIMBRA CALIBRE 18 FEN-101 "/>
    <s v="UNIDAD"/>
    <n v="1371"/>
    <n v="322"/>
    <n v="6333"/>
    <n v="2039226"/>
  </r>
  <r>
    <x v="1"/>
    <n v="104"/>
    <s v="CINTA AISLANTE 3M SUPER 33 FEN-374 (POR UNIDAD) "/>
    <s v="UNIDAD"/>
    <n v="1348"/>
    <n v="5"/>
    <n v="8943.5820000000003"/>
    <n v="44717.91"/>
  </r>
  <r>
    <x v="1"/>
    <n v="104"/>
    <s v="CINTA AISLANTE DE VINILO 19MMx20MTSX 0,177MM FEN-104 "/>
    <s v="UNIDAD"/>
    <n v="1372"/>
    <n v="114"/>
    <n v="7527"/>
    <n v="858078"/>
  </r>
  <r>
    <x v="1"/>
    <n v="104"/>
    <s v="CINTA DE ENMASCARAR 3/4 X 40MT FEN-105 "/>
    <s v="UNIDAD"/>
    <n v="1373"/>
    <n v="201"/>
    <n v="2229.9035525888144"/>
    <n v="448210.6140703517"/>
  </r>
  <r>
    <x v="1"/>
    <n v="104"/>
    <s v="CINTA DE TEFLON INDUSTRIAL  FEN-106 "/>
    <s v="UNIDAD"/>
    <n v="1374"/>
    <n v="545"/>
    <n v="3098.0733944954127"/>
    <n v="1688450"/>
  </r>
  <r>
    <x v="1"/>
    <n v="104"/>
    <s v="CINTA DEENMASCARAR 2 FEN-103 "/>
    <s v="UNIDAD"/>
    <n v="1375"/>
    <n v="29"/>
    <n v="5300"/>
    <n v="153700"/>
  </r>
  <r>
    <x v="1"/>
    <n v="104"/>
    <s v="CINTA ESMASCARAR 1 X 40MT FEN-102 "/>
    <s v="UNIDAD"/>
    <n v="1376"/>
    <n v="21"/>
    <n v="3466.1428571428573"/>
    <n v="72789"/>
  </r>
  <r>
    <x v="1"/>
    <n v="104"/>
    <s v="CINTA PARA SENALIZACION  ROLLO x 500 mts "/>
    <s v="UNIDAD"/>
    <n v="1377"/>
    <n v="1653"/>
    <n v="16927.01909274151"/>
    <n v="27980362.560301717"/>
  </r>
  <r>
    <x v="1"/>
    <n v="104"/>
    <s v="SEÑAL SENTIDO DOBLE DE CIRCULACION 75X25 SR-39 CON PEDESTAL "/>
    <s v="UNIDAD"/>
    <n v="3236"/>
    <n v="4"/>
    <n v="119571.47999999998"/>
    <n v="478285.91999999993"/>
  </r>
  <r>
    <x v="1"/>
    <n v="104"/>
    <s v="CIZALLA GRANDE 36&quot; FEN-107 "/>
    <s v="UNIDAD"/>
    <n v="1378"/>
    <n v="38"/>
    <n v="65824.078947368427"/>
    <n v="2501315"/>
  </r>
  <r>
    <x v="1"/>
    <n v="104"/>
    <s v="CIZALLA PEQUEÑA DE 8&quot; FEN 108 "/>
    <s v="UNIDAD"/>
    <n v="1379"/>
    <n v="85"/>
    <n v="28682"/>
    <n v="2437970"/>
  </r>
  <r>
    <x v="1"/>
    <n v="104"/>
    <s v="CLAVIJA EN CAUCHO "/>
    <s v="UNIDAD"/>
    <n v="32"/>
    <n v="58"/>
    <n v="3480"/>
    <n v="201840"/>
  </r>
  <r>
    <x v="1"/>
    <n v="104"/>
    <s v="CLAVIJAS CODELCA 3X50A FEN-474 "/>
    <s v="UNIDAD"/>
    <n v="1995"/>
    <n v="7"/>
    <n v="9319"/>
    <n v="65233"/>
  </r>
  <r>
    <x v="1"/>
    <n v="104"/>
    <s v="CODO PVC 1/2 PRESION FEN-241 "/>
    <s v="UNIDAD"/>
    <n v="1380"/>
    <n v="363"/>
    <n v="277.09090909090907"/>
    <n v="100584"/>
  </r>
  <r>
    <x v="1"/>
    <n v="104"/>
    <s v="CODO PVC 3 PULG "/>
    <s v="UNIDAD"/>
    <n v="2257"/>
    <n v="22"/>
    <n v="414"/>
    <n v="9108"/>
  </r>
  <r>
    <x v="1"/>
    <n v="104"/>
    <s v="CODO SANITARIO CXC 4 FEN-242 "/>
    <s v="UNIDAD"/>
    <n v="1382"/>
    <n v="196"/>
    <n v="6262"/>
    <n v="1227352"/>
  </r>
  <r>
    <x v="1"/>
    <n v="104"/>
    <s v="CODO SANITARIO CXC 6 FEN-243 "/>
    <s v="UNIDAD"/>
    <n v="1383"/>
    <n v="58"/>
    <n v="46328"/>
    <n v="2687024"/>
  </r>
  <r>
    <x v="1"/>
    <n v="104"/>
    <s v="CODOS EN PVC DE 1  FEN-550 "/>
    <s v="UNIDAD"/>
    <n v="2095"/>
    <n v="11"/>
    <n v="1821"/>
    <n v="20031"/>
  </r>
  <r>
    <x v="1"/>
    <n v="104"/>
    <s v="CODOS EN PVC EN 3/4  SANITARIO FEN-618 "/>
    <s v="UNIDAD"/>
    <n v="2142"/>
    <n v="20"/>
    <n v="39155"/>
    <n v="783100"/>
  </r>
  <r>
    <x v="1"/>
    <n v="104"/>
    <s v="COLLARIN PVC DE 6  X 1/2 DE ACOMETIDA FEN-244 "/>
    <s v="UNIDAD"/>
    <n v="1384"/>
    <n v="63"/>
    <n v="11597"/>
    <n v="730611"/>
  </r>
  <r>
    <x v="1"/>
    <n v="104"/>
    <s v="COLOR O ADITIVO MINERAL O SINTETICO  EN POLVO PARA CONCRETO. CAJA X 25 KG  COLOR ROJO FEN-48 "/>
    <s v="UNIDAD"/>
    <n v="3164"/>
    <n v="6"/>
    <n v="218363"/>
    <n v="1310178"/>
  </r>
  <r>
    <x v="1"/>
    <n v="104"/>
    <s v="COLOR O ADITIVO MINERAL O SINTETICO CAJA X 25 KG COL AMARILLO FEN-47 "/>
    <s v="UNIDAD"/>
    <n v="1386"/>
    <n v="6"/>
    <n v="212375"/>
    <n v="1274250"/>
  </r>
  <r>
    <x v="1"/>
    <n v="104"/>
    <s v="CONECTORES RJ 45 FEN-387 "/>
    <s v="UNIDAD"/>
    <n v="1387"/>
    <n v="300"/>
    <n v="444"/>
    <n v="133200"/>
  </r>
  <r>
    <x v="1"/>
    <n v="104"/>
    <s v="CONEXIÓN TANQUE DE 1&quot; "/>
    <s v="UNIDAD"/>
    <n v="2915"/>
    <n v="7"/>
    <n v="11268"/>
    <n v="78876"/>
  </r>
  <r>
    <x v="1"/>
    <n v="104"/>
    <s v="CONEXIÓN TANQUE DE 1/2&quot; "/>
    <s v="UNIDAD"/>
    <n v="2916"/>
    <n v="11"/>
    <n v="11268"/>
    <n v="123948"/>
  </r>
  <r>
    <x v="1"/>
    <n v="104"/>
    <s v="Cono plástico de 90cm. Con franja reflectiva según manual de señalización 2015 ministerio de transporte  "/>
    <s v="UNIDAD"/>
    <n v="2779"/>
    <n v="811"/>
    <n v="46285.173625154144"/>
    <n v="37537275.81000001"/>
  </r>
  <r>
    <x v="1"/>
    <n v="104"/>
    <s v="CONO SEÑALIZACIÓN "/>
    <s v="UNIDAD"/>
    <n v="2258"/>
    <n v="252"/>
    <n v="51689.204761904759"/>
    <n v="13025679.6"/>
  </r>
  <r>
    <x v="1"/>
    <n v="104"/>
    <s v="CONTACTO INSTANTANEO SCHNEIDER "/>
    <s v="UNIDAD"/>
    <n v="2259"/>
    <n v="1"/>
    <n v="9174"/>
    <n v="9174"/>
  </r>
  <r>
    <x v="1"/>
    <n v="104"/>
    <s v="CORTAVIDRIOS "/>
    <s v="UNIDAD"/>
    <n v="58"/>
    <n v="1"/>
    <n v="5173.84"/>
    <n v="5173.84"/>
  </r>
  <r>
    <x v="1"/>
    <n v="104"/>
    <s v="COSTAL SIN COSTURAS X 100 MTS * 1,4M FEN-351 "/>
    <s v="UNIDAD"/>
    <n v="3180"/>
    <n v="49"/>
    <n v="392796"/>
    <n v="19247004"/>
  </r>
  <r>
    <x v="1"/>
    <n v="104"/>
    <s v="CUCHILLA REDONDA DENTADA PARA GUADAÑA 225mm*25mm FEN-109 "/>
    <s v="UNIDAD"/>
    <n v="1992"/>
    <n v="43"/>
    <n v="50988"/>
    <n v="2192484"/>
  </r>
  <r>
    <x v="1"/>
    <n v="104"/>
    <s v="CURVAS DE 2 CONDUIT PVC  FEN-388 "/>
    <s v="UNIDAD"/>
    <n v="1389"/>
    <n v="24"/>
    <n v="9473.4599999999991"/>
    <n v="227363.03999999998"/>
  </r>
  <r>
    <x v="1"/>
    <n v="104"/>
    <s v="DECAMETRO  30 mts FEN-110 "/>
    <s v="UNIDAD"/>
    <n v="1391"/>
    <n v="264"/>
    <n v="16617.628787878788"/>
    <n v="4387054"/>
  </r>
  <r>
    <x v="1"/>
    <n v="104"/>
    <s v="DESENGRASANTE PARA LIMPIEZA  FEN-111 "/>
    <s v="UNIDAD"/>
    <n v="1392"/>
    <n v="45"/>
    <n v="15385"/>
    <n v="692325"/>
  </r>
  <r>
    <x v="1"/>
    <n v="104"/>
    <s v="SEÑAL DESVIO DOBLE Tablero 60 cm SRO-02 "/>
    <s v="UNIDAD"/>
    <n v="2786"/>
    <n v="27"/>
    <n v="68339.512222222198"/>
    <n v="1845166.8299999994"/>
  </r>
  <r>
    <x v="1"/>
    <n v="104"/>
    <s v="SEÑAL FIN VIA CERRADA -SRO-01 TABLERO 60 CMS "/>
    <s v="UNIDAD"/>
    <n v="2271"/>
    <n v="17"/>
    <n v="68339.509999999951"/>
    <n v="1161771.6699999992"/>
  </r>
  <r>
    <x v="1"/>
    <n v="104"/>
    <s v="DISCO - PIEDRA  ESMERIL 7X 3/4 EN A36 FEN-113 "/>
    <s v="UNIDAD"/>
    <n v="1393"/>
    <n v="143"/>
    <n v="20499"/>
    <n v="2931357"/>
  </r>
  <r>
    <x v="1"/>
    <n v="104"/>
    <s v="DISCO ABRASIVO CORTE METAL 9   FEN-655 "/>
    <s v="UNIDAD"/>
    <n v="2151"/>
    <n v="418"/>
    <n v="7739.1000198754728"/>
    <n v="3234943.8083079476"/>
  </r>
  <r>
    <x v="1"/>
    <n v="104"/>
    <s v="DISCO DIAMANTADO 14 DE 21 SEGMENTOS PARA CORTE CONCRETO FEN-112 "/>
    <s v="UNIDAD"/>
    <n v="1395"/>
    <n v="1123"/>
    <n v="258869"/>
    <n v="290709887"/>
  </r>
  <r>
    <x v="1"/>
    <n v="104"/>
    <s v="DISCO DIAMANTADO 7 DE 21 SEGMENTOS PARA CORTE ADOQUIN FEN-339 "/>
    <s v="UNIDAD"/>
    <n v="1396"/>
    <n v="2"/>
    <n v="19680"/>
    <n v="39360"/>
  </r>
  <r>
    <x v="1"/>
    <n v="104"/>
    <s v="DISCO DIAMANTADO PARA CORTE DE 4 1/2 "/>
    <s v="UNIDAD"/>
    <n v="2904"/>
    <n v="3"/>
    <n v="20000"/>
    <n v="60000"/>
  </r>
  <r>
    <x v="1"/>
    <n v="104"/>
    <s v="DISCO PARA MADERA 4 1/2 PULG "/>
    <s v="UNIDAD"/>
    <n v="2276"/>
    <n v="1"/>
    <n v="390000"/>
    <n v="390000"/>
  </r>
  <r>
    <x v="1"/>
    <n v="104"/>
    <s v="DISCOS FLOP FEN-514 "/>
    <s v="UNIDAD"/>
    <n v="1398"/>
    <n v="20"/>
    <n v="5653"/>
    <n v="113060"/>
  </r>
  <r>
    <x v="1"/>
    <n v="104"/>
    <s v="Discos para tronzadora de 14&quot; FEN-653 "/>
    <s v="UNIDAD"/>
    <n v="2444"/>
    <n v="43"/>
    <n v="20836.678133333335"/>
    <n v="895977.15973333339"/>
  </r>
  <r>
    <x v="1"/>
    <n v="104"/>
    <s v="DUCHAS CON GRIFERIA  FEN 579 "/>
    <s v="UNIDAD"/>
    <n v="2210"/>
    <n v="11"/>
    <n v="53512"/>
    <n v="588632"/>
  </r>
  <r>
    <x v="1"/>
    <n v="104"/>
    <s v="DURMIENTE DE 3CMX3CMX2,9M FEN-211 "/>
    <s v="UNIDAD"/>
    <n v="1399"/>
    <n v="20"/>
    <n v="1399"/>
    <n v="27980"/>
  </r>
  <r>
    <x v="1"/>
    <n v="104"/>
    <s v="ENVASE PLASTICO DE 1 GALON FEN-392 "/>
    <s v="UNIDAD"/>
    <n v="1405"/>
    <n v="109"/>
    <n v="2408"/>
    <n v="262472"/>
  </r>
  <r>
    <x v="1"/>
    <n v="104"/>
    <s v="ENVASE PLASTICO DE 5 GALONES FEN-393 "/>
    <s v="UNIDAD"/>
    <n v="1406"/>
    <n v="153"/>
    <n v="8323"/>
    <n v="1273419"/>
  </r>
  <r>
    <x v="1"/>
    <n v="104"/>
    <s v="EPOTOC 1-1 X 4MIL GRAMOS "/>
    <s v="UNIDAD"/>
    <n v="2901"/>
    <n v="1"/>
    <n v="20500"/>
    <n v="20500"/>
  </r>
  <r>
    <x v="1"/>
    <n v="104"/>
    <s v="ESCOBA DE ESPARTO TUPIDA FEN-115 "/>
    <s v="UNIDAD"/>
    <n v="1408"/>
    <n v="21"/>
    <n v="21646.696369932597"/>
    <n v="454580.62376858457"/>
  </r>
  <r>
    <x v="1"/>
    <n v="104"/>
    <s v="ESCUADRA ALUMINIO  FEN-461 "/>
    <s v="UNIDAD"/>
    <n v="1409"/>
    <n v="35"/>
    <n v="16973"/>
    <n v="594055"/>
  </r>
  <r>
    <x v="1"/>
    <n v="104"/>
    <s v="ESMALTE ROJO y/o COLORES FEN-225 "/>
    <s v="UNIDAD"/>
    <n v="1411"/>
    <n v="82"/>
    <n v="27402.383272357718"/>
    <n v="2246995.4283333328"/>
  </r>
  <r>
    <x v="1"/>
    <n v="104"/>
    <s v="ESPATULA 5 FEN-116 "/>
    <s v="UNIDAD"/>
    <n v="1412"/>
    <n v="207"/>
    <n v="3291"/>
    <n v="681237"/>
  </r>
  <r>
    <x v="1"/>
    <n v="104"/>
    <s v="ESTACAS DE 60CM DE 3X3 EN MADERA FEN-215 "/>
    <s v="UNIDAD"/>
    <n v="1413"/>
    <n v="12"/>
    <n v="1191"/>
    <n v="14292"/>
  </r>
  <r>
    <x v="1"/>
    <n v="104"/>
    <s v="ESTOPA FEN-117 "/>
    <s v="UNIDAD"/>
    <n v="1414"/>
    <n v="19"/>
    <n v="6134"/>
    <n v="116546"/>
  </r>
  <r>
    <x v="1"/>
    <n v="104"/>
    <s v="ESTUCO PLASTICO (BLANCO) FEN-516 "/>
    <s v="UNIDAD"/>
    <n v="1415"/>
    <n v="15"/>
    <n v="33690"/>
    <n v="505350"/>
  </r>
  <r>
    <x v="1"/>
    <n v="104"/>
    <s v="FIN CONTRAFLUJO   "/>
    <s v="UNIDAD"/>
    <n v="2278"/>
    <n v="1"/>
    <n v="187632"/>
    <n v="187632"/>
  </r>
  <r>
    <x v="1"/>
    <n v="104"/>
    <s v="FIN DE OBRA (109,60 x 70 cms) SIO-03F "/>
    <s v="UNIDAD"/>
    <n v="2280"/>
    <n v="19"/>
    <n v="187632"/>
    <n v="3565008"/>
  </r>
  <r>
    <x v="1"/>
    <n v="104"/>
    <s v="FIQUE  3/4  X 375 MTS FEN-118 "/>
    <s v="UNIDAD"/>
    <n v="1416"/>
    <n v="6"/>
    <n v="3028"/>
    <n v="18168"/>
  </r>
  <r>
    <x v="1"/>
    <n v="104"/>
    <s v="FLEXOMETRO DE 5 MTS FEN-119 "/>
    <s v="UNIDAD"/>
    <n v="1417"/>
    <n v="109"/>
    <n v="9329"/>
    <n v="1016861"/>
  </r>
  <r>
    <x v="1"/>
    <n v="104"/>
    <s v="FLEXOMETRO DE 8 MTS FEN-120 "/>
    <s v="UNIDAD"/>
    <n v="1418"/>
    <n v="195"/>
    <n v="10632.563883265791"/>
    <n v="2073349.9572368294"/>
  </r>
  <r>
    <x v="1"/>
    <n v="104"/>
    <s v="FUMIGADORA DE ESPALDA 20 LTS FEN-121 "/>
    <s v="UNIDAD"/>
    <n v="1419"/>
    <n v="17"/>
    <n v="134169"/>
    <n v="2280873"/>
  </r>
  <r>
    <x v="1"/>
    <n v="104"/>
    <s v="FUNDA PARA MACHETES  FEN-122 "/>
    <s v="UNIDAD"/>
    <n v="1420"/>
    <n v="126"/>
    <n v="11317"/>
    <n v="1425942"/>
  </r>
  <r>
    <x v="1"/>
    <n v="104"/>
    <s v="GANCHO PARA TEJA FEN-123 "/>
    <s v="UNIDAD"/>
    <n v="1421"/>
    <n v="1577"/>
    <n v="337"/>
    <n v="531449"/>
  </r>
  <r>
    <x v="1"/>
    <n v="104"/>
    <s v="GANCHOS PEQUENOS TIPO CANCAMO O ARMELLA FEN-124 "/>
    <s v="UNIDAD"/>
    <n v="1422"/>
    <n v="26"/>
    <n v="818"/>
    <n v="21268"/>
  </r>
  <r>
    <x v="1"/>
    <n v="104"/>
    <s v="GEODREN VIAL TB 100MM 1.00 mts  "/>
    <s v="UNIDAD"/>
    <n v="3170"/>
    <n v="2800"/>
    <n v="24162.749367088607"/>
    <n v="67655698.227848098"/>
  </r>
  <r>
    <x v="1"/>
    <n v="104"/>
    <s v="GEOTEXTIL NT 1600 FEN-286 "/>
    <s v="metro"/>
    <n v="1891"/>
    <n v="11431"/>
    <n v="2039"/>
    <n v="23307809"/>
  </r>
  <r>
    <x v="1"/>
    <n v="104"/>
    <s v="GEOTEXTIL NT 1800 x 380 mts FEN-287 "/>
    <s v="metro"/>
    <n v="1424"/>
    <n v="4143"/>
    <n v="3202.1723388848659"/>
    <n v="13266600"/>
  </r>
  <r>
    <x v="1"/>
    <n v="104"/>
    <s v="GEOTEXTIL NT 2500 FEN-288 "/>
    <s v="metro"/>
    <n v="1425"/>
    <n v="5698"/>
    <n v="2721"/>
    <n v="15504258"/>
  </r>
  <r>
    <x v="1"/>
    <n v="104"/>
    <s v="GEOTEXTIL NT 4000 FEN-289 "/>
    <s v="metro"/>
    <n v="1426"/>
    <n v="5178"/>
    <n v="7307"/>
    <n v="37835646"/>
  </r>
  <r>
    <x v="1"/>
    <n v="104"/>
    <s v="GEOTEXTIL TEJIDO 4000 HP570 4,57-91,4 "/>
    <s v="metro"/>
    <n v="3161"/>
    <n v="15884"/>
    <n v="6982"/>
    <n v="110902088"/>
  </r>
  <r>
    <x v="1"/>
    <n v="104"/>
    <s v="GRAFITO X 30g FCO "/>
    <s v="UNIDAD"/>
    <n v="2283"/>
    <n v="2"/>
    <n v="1500"/>
    <n v="3000"/>
  </r>
  <r>
    <x v="1"/>
    <n v="104"/>
    <s v="GRAPA 1 1/4 (ANCLAJE PARA ALAMBRE DE PUAS) FEN-126 "/>
    <s v="UNIDAD"/>
    <n v="1430"/>
    <n v="65"/>
    <n v="5626"/>
    <n v="365690"/>
  </r>
  <r>
    <x v="1"/>
    <n v="104"/>
    <s v="GRAPA DOBLE TORNILLO PARA TUBO DE 1/2 FEN-394 "/>
    <s v="UNIDAD"/>
    <n v="1993"/>
    <n v="77"/>
    <n v="405"/>
    <n v="31185"/>
  </r>
  <r>
    <x v="1"/>
    <n v="104"/>
    <s v="GRAPA TIERRA PARA SOLDAR "/>
    <s v="UNIDAD"/>
    <n v="2284"/>
    <n v="2"/>
    <n v="29900"/>
    <n v="59800"/>
  </r>
  <r>
    <x v="1"/>
    <n v="104"/>
    <s v="GUANTE DIELECTRICO DE 15 KV CON GUANTE DE PROTECCION Y ANTISUDORACION FEN-128 "/>
    <s v="UNIDAD"/>
    <n v="1432"/>
    <n v="1"/>
    <n v="156987"/>
    <n v="156987"/>
  </r>
  <r>
    <x v="1"/>
    <n v="104"/>
    <s v="GUANTES CAUCHO "/>
    <s v="UNIDAD"/>
    <n v="2285"/>
    <n v="40"/>
    <n v="4500"/>
    <n v="180000"/>
  </r>
  <r>
    <x v="1"/>
    <n v="104"/>
    <s v="GUANTES TIPO INGENIERO REFORZADO FEN-129 "/>
    <s v="UNIDAD"/>
    <n v="1433"/>
    <n v="407"/>
    <n v="8184"/>
    <n v="3330888"/>
  </r>
  <r>
    <x v="1"/>
    <n v="104"/>
    <s v="GUAYA DE 3/8 FEN-130 "/>
    <s v="UNIDAD"/>
    <n v="1434"/>
    <n v="975"/>
    <n v="3390"/>
    <n v="3305250"/>
  </r>
  <r>
    <x v="1"/>
    <n v="104"/>
    <s v="HACHAS CON CABO FEN-131 "/>
    <s v="UNIDAD"/>
    <n v="1435"/>
    <n v="190"/>
    <n v="23854"/>
    <n v="4532260"/>
  </r>
  <r>
    <x v="1"/>
    <n v="104"/>
    <s v="HOJA PARA SEGUETA FEN-132 "/>
    <s v="UNIDAD"/>
    <n v="1436"/>
    <n v="2203"/>
    <n v="2223.6055808487517"/>
    <n v="4898603.0946097998"/>
  </r>
  <r>
    <x v="1"/>
    <n v="104"/>
    <s v="HOJA SEGUETA 18 PULG  "/>
    <s v="UNIDAD"/>
    <n v="36"/>
    <n v="3"/>
    <n v="3650"/>
    <n v="10950"/>
  </r>
  <r>
    <x v="1"/>
    <n v="104"/>
    <s v="HOJA SEGUETA 20&quot; X 1/2 "/>
    <s v="UNIDAD"/>
    <n v="2761"/>
    <n v="2"/>
    <n v="59098.44"/>
    <n v="118196.88"/>
  </r>
  <r>
    <x v="1"/>
    <n v="104"/>
    <s v="HOMBRE SOLO FEN-133 "/>
    <s v="UNIDAD"/>
    <n v="1437"/>
    <n v="252"/>
    <n v="27140"/>
    <n v="6839280"/>
  </r>
  <r>
    <x v="1"/>
    <n v="104"/>
    <s v="Interruptor Sencillo de 30 Amp. FEN-649 "/>
    <s v="UNIDAD"/>
    <n v="2050"/>
    <n v="35"/>
    <n v="16315"/>
    <n v="571025"/>
  </r>
  <r>
    <x v="1"/>
    <n v="104"/>
    <s v="INYECTORA DE GRASA  FEN-444 "/>
    <s v="UNIDAD"/>
    <n v="1440"/>
    <n v="33"/>
    <n v="44818"/>
    <n v="1478994"/>
  </r>
  <r>
    <x v="1"/>
    <n v="104"/>
    <s v="JUEGO ACCESORIOS BAÑO "/>
    <s v="UNIDAD"/>
    <n v="2288"/>
    <n v="6"/>
    <n v="8200"/>
    <n v="49200"/>
  </r>
  <r>
    <x v="1"/>
    <n v="104"/>
    <s v="JUEGO DE ATORNILLADORES PALA Y ESTRELLA FEN-134 "/>
    <s v="UNIDAD"/>
    <n v="1441"/>
    <n v="93"/>
    <n v="54344"/>
    <n v="5053992"/>
  </r>
  <r>
    <x v="1"/>
    <n v="104"/>
    <s v="JUEGO DE COPAS HASTA 1 FEN-135 "/>
    <s v="UNIDAD"/>
    <n v="1442"/>
    <n v="34"/>
    <n v="120958"/>
    <n v="4112572"/>
  </r>
  <r>
    <x v="1"/>
    <n v="104"/>
    <s v="JUEGO DE LLAVES BRISTOL FEN-136 "/>
    <s v="UNIDAD"/>
    <n v="1443"/>
    <n v="62"/>
    <n v="19250"/>
    <n v="1193500"/>
  </r>
  <r>
    <x v="1"/>
    <n v="104"/>
    <s v="JUEGO DE LLAVES MIXTAS HASTA 1 FEN-137 "/>
    <s v="UNIDAD"/>
    <n v="1444"/>
    <n v="43"/>
    <n v="124097"/>
    <n v="5336171"/>
  </r>
  <r>
    <x v="1"/>
    <n v="104"/>
    <s v="JUEGO MACHUELOS DE 3/16 - 1/4 - 3/8 Y 1/2 FEN-138 "/>
    <s v="UNIDAD"/>
    <n v="1445"/>
    <n v="9"/>
    <n v="28958"/>
    <n v="260622"/>
  </r>
  <r>
    <x v="1"/>
    <n v="104"/>
    <s v="KIT GRIFERÍA LAVAPLATOS "/>
    <s v="UNIDAD"/>
    <n v="2077"/>
    <n v="2"/>
    <n v="103000"/>
    <n v="206000"/>
  </r>
  <r>
    <x v="1"/>
    <n v="104"/>
    <s v="KIT SILLA YE 10 A 6 FEN-246 "/>
    <s v="UNIDAD"/>
    <n v="1988"/>
    <n v="14"/>
    <n v="188232.94"/>
    <n v="2635261.16"/>
  </r>
  <r>
    <x v="1"/>
    <n v="104"/>
    <s v="KIT SILLA YE 14 A 6 "/>
    <s v="UNIDAD"/>
    <n v="3282"/>
    <n v="19"/>
    <n v="188232"/>
    <n v="3576408"/>
  </r>
  <r>
    <x v="1"/>
    <n v="104"/>
    <s v="KIT SILLA YEE 12 A 6 FEN-245 "/>
    <s v="UNIDAD"/>
    <n v="1997"/>
    <n v="28"/>
    <n v="87651"/>
    <n v="2454228"/>
  </r>
  <r>
    <x v="1"/>
    <n v="104"/>
    <s v="LADRILLO RECOCIDO  "/>
    <s v="UNIDAD"/>
    <n v="1449"/>
    <n v="29830"/>
    <n v="597.55217741428248"/>
    <n v="17824981.452268045"/>
  </r>
  <r>
    <x v="1"/>
    <n v="104"/>
    <s v="LAMINA ACANALADA 2&quot; X 3m "/>
    <s v="UNIDAD"/>
    <n v="2892"/>
    <n v="4"/>
    <n v="16068"/>
    <n v="64272"/>
  </r>
  <r>
    <x v="1"/>
    <n v="104"/>
    <s v="LAMINA DE ICOPOR e=1CM FEN-330 "/>
    <s v="UNIDAD"/>
    <n v="1451"/>
    <n v="935"/>
    <n v="1381.1266430020285"/>
    <n v="1291353.4112068966"/>
  </r>
  <r>
    <x v="1"/>
    <n v="104"/>
    <s v="LAMINA HIERRO 1,2MX2,4MX3,16&quot; "/>
    <s v="UNIDAD"/>
    <n v="1240"/>
    <n v="30"/>
    <n v="153327"/>
    <n v="4599810"/>
  </r>
  <r>
    <x v="1"/>
    <n v="104"/>
    <s v="LAVAMANOS DE SOBREPONER, CON GRIFERIA, TIPO MARSELLA DE CORONA CON LLAVE AHORRADORA DE AGUA, BLANCO FEN-540 "/>
    <s v="UNIDAD"/>
    <n v="2089"/>
    <n v="7"/>
    <n v="339342"/>
    <n v="2375394"/>
  </r>
  <r>
    <x v="1"/>
    <n v="104"/>
    <s v="LAVAMANOS SIN GRIFERIA "/>
    <s v="UNIDAD"/>
    <n v="53"/>
    <n v="1"/>
    <n v="220400"/>
    <n v="220400"/>
  </r>
  <r>
    <x v="1"/>
    <n v="104"/>
    <s v="LIJA  FEN-401 "/>
    <s v="UNIDAD"/>
    <n v="1458"/>
    <n v="474"/>
    <n v="1046"/>
    <n v="495804"/>
  </r>
  <r>
    <x v="1"/>
    <n v="104"/>
    <s v="LIJA ROLLO "/>
    <s v="UNIDAD"/>
    <n v="2922"/>
    <n v="2"/>
    <n v="79800"/>
    <n v="159600"/>
  </r>
  <r>
    <x v="1"/>
    <n v="104"/>
    <s v="LIMA 1/2 CANA DE GRANO DELGADO 10 FEN-140 "/>
    <s v="UNIDAD"/>
    <n v="1459"/>
    <n v="50"/>
    <n v="33685"/>
    <n v="1684250"/>
  </r>
  <r>
    <x v="1"/>
    <n v="104"/>
    <s v="LIMA PLANA 10 BASTARDA FEN-141 "/>
    <s v="UNIDAD"/>
    <n v="1460"/>
    <n v="33"/>
    <n v="20695"/>
    <n v="682935"/>
  </r>
  <r>
    <x v="1"/>
    <n v="104"/>
    <s v="LIMA PLANA SEMIREDONDAS 8 FEN-142 "/>
    <s v="UNIDAD"/>
    <n v="1461"/>
    <n v="61"/>
    <n v="22132"/>
    <n v="1350052"/>
  </r>
  <r>
    <x v="1"/>
    <n v="104"/>
    <s v="LIMA RABO DE RUNCHO 6&quot; "/>
    <s v="UNIDAD"/>
    <n v="3271"/>
    <n v="7"/>
    <n v="57551"/>
    <n v="402857"/>
  </r>
  <r>
    <x v="1"/>
    <n v="104"/>
    <s v="LIMA REDONDA 10 FEN-143 "/>
    <s v="UNIDAD"/>
    <n v="1462"/>
    <n v="43"/>
    <n v="16457"/>
    <n v="707651"/>
  </r>
  <r>
    <x v="1"/>
    <n v="104"/>
    <s v="LIMA REDONDA 6 FEN-144 "/>
    <s v="UNIDAD"/>
    <n v="1463"/>
    <n v="6"/>
    <n v="8291"/>
    <n v="49746"/>
  </r>
  <r>
    <x v="1"/>
    <n v="104"/>
    <s v="LIMA REDONDA 8 FEN-145 "/>
    <s v="UNIDAD"/>
    <n v="1464"/>
    <n v="65"/>
    <n v="7723"/>
    <n v="501995"/>
  </r>
  <r>
    <x v="1"/>
    <n v="104"/>
    <s v="LIMA SEMI REDONDA 6 PULG "/>
    <s v="UNIDAD"/>
    <n v="2290"/>
    <n v="57"/>
    <n v="9500"/>
    <n v="541500"/>
  </r>
  <r>
    <x v="1"/>
    <n v="104"/>
    <s v="LIMA TRIANGULAR DE 6  CON CABO FEN-146 "/>
    <s v="UNIDAD"/>
    <n v="1465"/>
    <n v="191"/>
    <n v="6502"/>
    <n v="1241882"/>
  </r>
  <r>
    <x v="1"/>
    <n v="104"/>
    <s v="LIMPIA BOQUILLA DE OXICORTE FEN-147 "/>
    <s v="UNIDAD"/>
    <n v="1466"/>
    <n v="59"/>
    <n v="5657"/>
    <n v="333763"/>
  </r>
  <r>
    <x v="1"/>
    <n v="104"/>
    <s v="LIMPIADOR PVC 1/4 gal FEN-247 "/>
    <s v="UNIDAD"/>
    <n v="1467"/>
    <n v="16"/>
    <n v="17824.425110294116"/>
    <n v="285190.80176470586"/>
  </r>
  <r>
    <x v="1"/>
    <n v="104"/>
    <s v="LISTON EN ORDINARIO 1cm X 3cm X 1m FEN-217 "/>
    <s v="UNIDAD"/>
    <n v="1986"/>
    <n v="1446"/>
    <n v="814"/>
    <n v="1177044"/>
  </r>
  <r>
    <x v="1"/>
    <n v="104"/>
    <s v="LLANA METALICA LISA FEN-149 "/>
    <s v="UNIDAD"/>
    <n v="1468"/>
    <n v="383"/>
    <n v="9496.1697127937332"/>
    <n v="3637033"/>
  </r>
  <r>
    <x v="1"/>
    <n v="104"/>
    <s v="LLAVE PERNO 1 1/4&quot; 1 1/16&quot; "/>
    <s v="UNIDAD"/>
    <n v="2751"/>
    <n v="6"/>
    <n v="17000"/>
    <n v="102000"/>
  </r>
  <r>
    <x v="1"/>
    <n v="104"/>
    <s v="LLAVE TIPO JARDÍN  FEN-402 "/>
    <s v="UNIDAD"/>
    <n v="1469"/>
    <n v="32"/>
    <n v="8537"/>
    <n v="273184"/>
  </r>
  <r>
    <x v="1"/>
    <n v="104"/>
    <s v="LLAVE VIRGEN PARA CERRADURA "/>
    <s v="UNIDAD"/>
    <n v="2291"/>
    <n v="300"/>
    <n v="800"/>
    <n v="240000"/>
  </r>
  <r>
    <x v="1"/>
    <n v="104"/>
    <s v="LLAVES AHORRADORAS DE AGUA PARA ORINAL (TIPO PUSH) FEN-569 "/>
    <s v="UNIDAD"/>
    <n v="2112"/>
    <n v="8"/>
    <n v="247981"/>
    <n v="1983848"/>
  </r>
  <r>
    <x v="1"/>
    <n v="104"/>
    <s v="LONAS DE FIBRA 80CM*100CM FEN-148 "/>
    <s v="UNIDAD"/>
    <n v="1470"/>
    <n v="2043"/>
    <n v="1184"/>
    <n v="2418912"/>
  </r>
  <r>
    <x v="1"/>
    <n v="104"/>
    <s v="LOSETA DE ENCAMINAMIENTO PREFABR (GUIA) DE 0.40 X 0.40 M "/>
    <s v="UNIDAD"/>
    <n v="1471"/>
    <n v="169"/>
    <n v="7357"/>
    <n v="1243333"/>
  </r>
  <r>
    <x v="1"/>
    <n v="104"/>
    <s v="MACETA DE 4 LBS FEN-150 "/>
    <s v="UNIDAD"/>
    <n v="1473"/>
    <n v="30"/>
    <n v="13822"/>
    <n v="414660"/>
  </r>
  <r>
    <x v="1"/>
    <n v="104"/>
    <s v="MACETA DE 6 LBS FEN-340 "/>
    <s v="UNIDAD"/>
    <n v="1474"/>
    <n v="20"/>
    <n v="25220"/>
    <n v="504400"/>
  </r>
  <r>
    <x v="1"/>
    <n v="104"/>
    <s v="MACHETES TRES CANALES 20 FEN-151 "/>
    <s v="UNIDAD"/>
    <n v="1475"/>
    <n v="181"/>
    <n v="14459.465690607734"/>
    <n v="2617163.29"/>
  </r>
  <r>
    <x v="1"/>
    <n v="104"/>
    <s v="Maletín plástico de base de 45 cm por 200 cm y altura de 90 cm, con material reflectivo tipo IV o superior color blanco, según establece manual de señalización 2015 ministerio de transporte  "/>
    <s v="UNIDAD"/>
    <n v="2781"/>
    <n v="94"/>
    <n v="210598"/>
    <n v="19796212"/>
  </r>
  <r>
    <x v="1"/>
    <n v="104"/>
    <s v="MALLA ELECTRO SOLDADA E047 3MM 18MT FEN-21 "/>
    <s v="UNIDAD"/>
    <n v="1476"/>
    <n v="172"/>
    <n v="109337"/>
    <n v="18805964"/>
  </r>
  <r>
    <x v="1"/>
    <n v="104"/>
    <s v="MALLA GALLINERO (MALLA HEX CAL 0,65MM, HUEO DE 1; H=1.50M LONGITUD 36M) FEN-357 "/>
    <s v="UNIDAD"/>
    <n v="1477"/>
    <n v="53"/>
    <n v="41484"/>
    <n v="2198652"/>
  </r>
  <r>
    <x v="1"/>
    <n v="104"/>
    <s v="MALLA GAVION 2 X 1 X1 HUECO 8CNM CALIBRE12 FEN-22 "/>
    <s v="UNIDAD"/>
    <n v="3163"/>
    <n v="59"/>
    <n v="64948"/>
    <n v="3831932"/>
  </r>
  <r>
    <x v="1"/>
    <n v="104"/>
    <s v="MANGUERA ACOMETIDA DE 3/4 presion polietileno FEN-248 por metro "/>
    <s v="UNIDAD"/>
    <n v="1478"/>
    <n v="5219"/>
    <n v="2134"/>
    <n v="11137346"/>
  </r>
  <r>
    <x v="1"/>
    <n v="104"/>
    <s v="MANGUERA ALTA PRESION  1/2 polietileno FEN-249 "/>
    <s v="UNIDAD"/>
    <n v="1479"/>
    <n v="35750"/>
    <n v="1206.3814142500057"/>
    <n v="43128135.559437707"/>
  </r>
  <r>
    <x v="1"/>
    <n v="104"/>
    <s v="MANGUERA CON BOQUILLA P/INYECTORA FEN-451 "/>
    <s v="UNIDAD"/>
    <n v="1480"/>
    <n v="20"/>
    <n v="22409"/>
    <n v="448180"/>
  </r>
  <r>
    <x v="1"/>
    <n v="104"/>
    <s v="MANGUERA DE NIVELE 1/2   FEN-341 "/>
    <s v="UNIDAD"/>
    <n v="1481"/>
    <n v="5809"/>
    <n v="789"/>
    <n v="4583301"/>
  </r>
  <r>
    <x v="1"/>
    <n v="104"/>
    <s v="MANGUERA DE NIVELES 3/8  FEN-152 "/>
    <s v="UNIDAD"/>
    <n v="1482"/>
    <n v="3760"/>
    <n v="740.81648936170211"/>
    <n v="2785470"/>
  </r>
  <r>
    <x v="1"/>
    <n v="104"/>
    <s v="MANGUERA PARA JARDÍN X 50m "/>
    <s v="UNIDAD"/>
    <n v="2293"/>
    <n v="2"/>
    <n v="179000"/>
    <n v="358000"/>
  </r>
  <r>
    <x v="1"/>
    <n v="104"/>
    <s v="MANIJA DESCARGA SANITARIO "/>
    <s v="UNIDAD"/>
    <n v="2294"/>
    <n v="30"/>
    <n v="10500"/>
    <n v="315000"/>
  </r>
  <r>
    <x v="1"/>
    <n v="104"/>
    <s v="MANIJAS PARA VENTANA FEN-403 "/>
    <s v="UNIDAD"/>
    <n v="1483"/>
    <n v="94"/>
    <n v="3735"/>
    <n v="351090"/>
  </r>
  <r>
    <x v="1"/>
    <n v="104"/>
    <s v="MANILA ALGODÓN CALIBRE 1/2X 200MTS FIQUE FEN-153 "/>
    <s v="UNIDAD"/>
    <n v="1484"/>
    <n v="4"/>
    <n v="207316"/>
    <n v="829264"/>
  </r>
  <r>
    <x v="1"/>
    <n v="104"/>
    <s v="MANILA ALGODÓN CALIBRE 13 X 120MTS FEN-154 "/>
    <s v="UNIDAD"/>
    <n v="1485"/>
    <n v="12"/>
    <n v="266409"/>
    <n v="3196908"/>
  </r>
  <r>
    <x v="1"/>
    <n v="104"/>
    <s v="MARCO PARA SEGUETA FEN-155 "/>
    <s v="UNIDAD"/>
    <n v="1487"/>
    <n v="216"/>
    <n v="11791.555555555555"/>
    <n v="2546976"/>
  </r>
  <r>
    <x v="1"/>
    <n v="104"/>
    <s v="MARCO PUERTA CALIBRE 18 FEN-510 "/>
    <s v="UNIDAD"/>
    <n v="1488"/>
    <n v="20"/>
    <n v="38975"/>
    <n v="779500"/>
  </r>
  <r>
    <x v="1"/>
    <n v="104"/>
    <s v="MARCO SUMIDERO NORMA NP 023(83,5X45,5X14) FEN-312 "/>
    <s v="UNIDAD"/>
    <n v="1489"/>
    <n v="1"/>
    <n v="50732.850000000908"/>
    <n v="50732.850000000908"/>
  </r>
  <r>
    <x v="1"/>
    <n v="104"/>
    <s v="MARCO VENTANA X 6 MM (TIPO ALUMINIO CALIBRE 18) FEN 508 "/>
    <s v="UNIDAD"/>
    <n v="1490"/>
    <n v="15"/>
    <n v="35328"/>
    <n v="529920"/>
  </r>
  <r>
    <x v="1"/>
    <n v="104"/>
    <s v="MARCO ZOQUEADOR PARA CONSTRUCCIÓN DE 24 FEN-404 "/>
    <s v="UNIDAD"/>
    <n v="1491"/>
    <n v="7"/>
    <n v="44391"/>
    <n v="310737"/>
  </r>
  <r>
    <x v="1"/>
    <n v="104"/>
    <s v="MARIPOSA GRIFO "/>
    <s v="UNIDAD"/>
    <n v="2295"/>
    <n v="12"/>
    <n v="1500"/>
    <n v="18000"/>
  </r>
  <r>
    <x v="1"/>
    <n v="104"/>
    <s v="MARTILLO PATADECABRA  FEN-157 "/>
    <s v="UNIDAD"/>
    <n v="1494"/>
    <n v="58"/>
    <n v="8557.8534482758623"/>
    <n v="496355.5"/>
  </r>
  <r>
    <x v="1"/>
    <n v="104"/>
    <s v="MASILLA Y CATALIZADOR FEN-515 "/>
    <s v="UNIDAD"/>
    <n v="1495"/>
    <n v="9"/>
    <n v="72590"/>
    <n v="653310"/>
  </r>
  <r>
    <x v="1"/>
    <n v="104"/>
    <s v="MELAZA  30 KG FEN-158 "/>
    <s v="UNIDAD"/>
    <n v="3166"/>
    <n v="4"/>
    <n v="23755"/>
    <n v="95020"/>
  </r>
  <r>
    <x v="1"/>
    <n v="104"/>
    <s v="MINERAL ROJO ECONOMICO FEN-159 "/>
    <s v="UNIDAD"/>
    <n v="1497"/>
    <n v="85.5"/>
    <n v="5716.6610177275643"/>
    <n v="488774.51701570675"/>
  </r>
  <r>
    <x v="1"/>
    <n v="104"/>
    <s v="MIPLE GALVANIZADO DE 1/2 X 7CMS FEN-406 "/>
    <s v="UNIDAD"/>
    <n v="1498"/>
    <n v="50"/>
    <n v="1601"/>
    <n v="80050"/>
  </r>
  <r>
    <x v="1"/>
    <n v="104"/>
    <s v="NIPLE ROSCADO  DE 1 1/2X4 LONG FEN-203 "/>
    <s v="UNIDAD"/>
    <n v="1501"/>
    <n v="15"/>
    <n v="4571"/>
    <n v="68565"/>
  </r>
  <r>
    <x v="1"/>
    <n v="104"/>
    <s v="NIPLE ROSCADO  DE 1X4 LONG FEN-204 "/>
    <s v="UNIDAD"/>
    <n v="1502"/>
    <n v="15"/>
    <n v="3405"/>
    <n v="51075"/>
  </r>
  <r>
    <x v="1"/>
    <n v="104"/>
    <s v="NIVEL DE ALUMINIO 18 FEN-161 "/>
    <s v="UNIDAD"/>
    <n v="1503"/>
    <n v="353"/>
    <n v="12150.230594900848"/>
    <n v="4289031.3999999994"/>
  </r>
  <r>
    <x v="1"/>
    <n v="104"/>
    <s v="NO PASE (75 CMS) SR-04F SR-04 PARA COLOCAR LIBRE "/>
    <s v="UNIDAD"/>
    <n v="3238"/>
    <n v="3"/>
    <n v="224627"/>
    <n v="673881"/>
  </r>
  <r>
    <x v="1"/>
    <n v="104"/>
    <s v="NYLON 80 LBS FEN-162 "/>
    <s v="UNIDAD"/>
    <n v="1504"/>
    <n v="152"/>
    <n v="4332"/>
    <n v="658464"/>
  </r>
  <r>
    <x v="1"/>
    <n v="104"/>
    <s v="SEÑAL OBRA EN LA VIA A 50 MTS (91X42 SIO-01 CON PEDESTAL "/>
    <s v="UNIDAD"/>
    <n v="2500"/>
    <n v="34"/>
    <n v="150408.54499999998"/>
    <n v="5113890.5299999993"/>
  </r>
  <r>
    <x v="1"/>
    <n v="104"/>
    <s v="ORINAL MEDIANO TIPO CORONA CON GRIFERIA Y DISPOSITIVO DE AHORRO DE AGUA, BLANCO  FEN-541 "/>
    <s v="UNIDAD"/>
    <n v="2090"/>
    <n v="3"/>
    <n v="339342"/>
    <n v="1018026"/>
  </r>
  <r>
    <x v="1"/>
    <n v="104"/>
    <s v="PALA CUADRADA No.2 CON CABO FEN-163 "/>
    <s v="UNIDAD"/>
    <n v="1507"/>
    <n v="63"/>
    <n v="9885.6205479812961"/>
    <n v="622794.0945228216"/>
  </r>
  <r>
    <x v="1"/>
    <n v="104"/>
    <s v="PALA REDONDA No.2 CON CABO FEN-165 "/>
    <s v="UNIDAD"/>
    <n v="1509"/>
    <n v="345"/>
    <n v="11583.552133515628"/>
    <n v="3996325.4860628918"/>
  </r>
  <r>
    <x v="1"/>
    <n v="104"/>
    <s v="PALA REDONDA No.4 CON CABO FEN-166 "/>
    <s v="UNIDAD"/>
    <n v="1510"/>
    <n v="65"/>
    <n v="13344"/>
    <n v="867360"/>
  </r>
  <r>
    <x v="1"/>
    <n v="104"/>
    <s v="PALAS AHOYADORAS FEN-167 "/>
    <s v="UNIDAD"/>
    <n v="1511"/>
    <n v="118"/>
    <n v="13290.490735337717"/>
    <n v="1568277.9067698505"/>
  </r>
  <r>
    <x v="1"/>
    <n v="104"/>
    <s v="PALINES CON CABO FEN-168 "/>
    <s v="UNIDAD"/>
    <n v="1512"/>
    <n v="166"/>
    <n v="10649"/>
    <n v="1767734"/>
  </r>
  <r>
    <x v="1"/>
    <n v="104"/>
    <s v="PALUSTRE N° 8 FEN-169 "/>
    <s v="UNIDAD"/>
    <n v="1513"/>
    <n v="87"/>
    <n v="5116.2988505747126"/>
    <n v="445118"/>
  </r>
  <r>
    <x v="1"/>
    <n v="104"/>
    <s v="PALUSTRE No 9 FEN-170 "/>
    <s v="UNIDAD"/>
    <n v="1514"/>
    <n v="174"/>
    <n v="6624.1503179623187"/>
    <n v="1152602.1553254435"/>
  </r>
  <r>
    <x v="1"/>
    <n v="104"/>
    <s v="PASADOR LISO 1&quot; ACERO 420 MPÁ L-0,35M "/>
    <s v="UNIDAD"/>
    <n v="2836"/>
    <n v="500"/>
    <n v="4781"/>
    <n v="2390500"/>
  </r>
  <r>
    <x v="1"/>
    <n v="104"/>
    <s v="PASADOR LISO 1&quot;, ACERO 420 Mpa L= 0.35m FEN-346 "/>
    <s v="UNIDAD"/>
    <n v="3178"/>
    <n v="510.94000000000005"/>
    <n v="5383.9999999999991"/>
    <n v="2750900.96"/>
  </r>
  <r>
    <x v="1"/>
    <n v="104"/>
    <s v="PASADOR LISO 3/4&quot;, ACERO 420 Mpa L= 0.35m FEN-347 "/>
    <s v="UNIDAD"/>
    <n v="3179"/>
    <n v="106"/>
    <n v="4201"/>
    <n v="445306"/>
  </r>
  <r>
    <x v="1"/>
    <n v="104"/>
    <s v="SEÑAL PASO UNO A UNO SRO-03 TABLERO 60 CMS "/>
    <s v="UNIDAD"/>
    <n v="3204"/>
    <n v="4"/>
    <n v="68339.507500000065"/>
    <n v="273358.03000000026"/>
  </r>
  <r>
    <x v="1"/>
    <n v="104"/>
    <s v="PEDESTAL EN ANGULO PARA TABLERO "/>
    <s v="UNIDAD"/>
    <n v="2888"/>
    <n v="418"/>
    <n v="53025"/>
    <n v="22164450"/>
  </r>
  <r>
    <x v="1"/>
    <n v="104"/>
    <s v="PEGACOR BLANCO LISTA 25 KG FEN-604 "/>
    <s v="UNIDAD"/>
    <n v="2134"/>
    <n v="8"/>
    <n v="24095"/>
    <n v="192760"/>
  </r>
  <r>
    <x v="1"/>
    <n v="104"/>
    <s v="PEGANTE BOXER "/>
    <s v="UNIDAD"/>
    <n v="1515"/>
    <n v="28"/>
    <n v="46924"/>
    <n v="1313872"/>
  </r>
  <r>
    <x v="1"/>
    <n v="104"/>
    <s v="PIOLA CALIBRE 18 x 750 MTS FEN-172 "/>
    <s v="UNIDAD"/>
    <n v="1520"/>
    <n v="351"/>
    <n v="2200.5139886039883"/>
    <n v="772380.40999999992"/>
  </r>
  <r>
    <x v="1"/>
    <n v="104"/>
    <s v="PISTOLA CALAFATEO CAPACIDAD 300CC FEN-173 "/>
    <s v="UNIDAD"/>
    <n v="1521"/>
    <n v="117"/>
    <n v="7248.3743738819312"/>
    <n v="848059.80174418597"/>
  </r>
  <r>
    <x v="1"/>
    <n v="104"/>
    <s v="PISTOLAS DE SILICONA GRUESA FEN-175 "/>
    <s v="UNIDAD"/>
    <n v="1523"/>
    <n v="31"/>
    <n v="25711"/>
    <n v="797041"/>
  </r>
  <r>
    <x v="1"/>
    <n v="104"/>
    <s v="PLASTICO INVERNADERO 3MTS X 140 METROS FEN-233 "/>
    <s v="metro"/>
    <n v="3169"/>
    <n v="3420"/>
    <n v="5051"/>
    <n v="17274420"/>
  </r>
  <r>
    <x v="1"/>
    <n v="104"/>
    <s v="PLATINA METALICA 1 1/4 X 1/4 X 6M FEN-23 "/>
    <s v="UNIDAD"/>
    <n v="1525"/>
    <n v="83"/>
    <n v="22522"/>
    <n v="1869326"/>
  </r>
  <r>
    <x v="1"/>
    <n v="104"/>
    <s v="PLATINA METALICA 1&quot; X 3/8&quot; X 6M FEN-25 "/>
    <s v="UNIDAD"/>
    <n v="1527"/>
    <n v="81"/>
    <n v="28084"/>
    <n v="2274804"/>
  </r>
  <r>
    <x v="1"/>
    <n v="104"/>
    <s v="PLATINA METALICA 2 X 3/8 X 6M FEN-27 "/>
    <s v="UNIDAD"/>
    <n v="1528"/>
    <n v="184"/>
    <n v="56067"/>
    <n v="10316328"/>
  </r>
  <r>
    <x v="1"/>
    <n v="104"/>
    <s v="PLATON DE ALUMINIO DE  20 CM DE DIAMETRO Y ALTURA ENTRE 8 Y 10 CM FEN-205 "/>
    <s v="UNIDAD"/>
    <n v="1529"/>
    <n v="25"/>
    <n v="11417"/>
    <n v="285425"/>
  </r>
  <r>
    <x v="1"/>
    <n v="104"/>
    <s v="PLATÓN DE ALUMINIO DE 25 CM DE DIÁMETRO Y ALTURA ENTRE 8 Y 10 CM  FEN-206 "/>
    <s v="UNIDAD"/>
    <n v="2456"/>
    <n v="10"/>
    <n v="13524"/>
    <n v="135240"/>
  </r>
  <r>
    <x v="1"/>
    <n v="104"/>
    <s v="PLATON DE ALUMINIO DE 30 CM DE DIAMETRO Y ALTURA ENTRE 8 Y 10 CM FEN-207 "/>
    <s v="UNIDAD"/>
    <n v="1530"/>
    <n v="9"/>
    <n v="16158"/>
    <n v="145422"/>
  </r>
  <r>
    <x v="1"/>
    <n v="104"/>
    <s v="PLATÓN DE ALUMINIO DE 40 CM DE DIÁMETRO Y ALTURA ENTRE 8 Y 10 CM FEN-208 "/>
    <s v="UNIDAD"/>
    <n v="2457"/>
    <n v="20"/>
    <n v="23184"/>
    <n v="463680"/>
  </r>
  <r>
    <x v="1"/>
    <n v="104"/>
    <s v="PLATON DE ALUMINIO DE 15 CM DE DIAMETRO Y ALTURA ENTRE 8 Y 10 CM FEN-209 "/>
    <s v="UNIDAD"/>
    <n v="1531"/>
    <n v="22"/>
    <n v="9941"/>
    <n v="218702"/>
  </r>
  <r>
    <x v="1"/>
    <n v="104"/>
    <s v="PLOMADA 16OZ FEN-176 "/>
    <s v="UNIDAD"/>
    <n v="1532"/>
    <n v="104"/>
    <n v="25783"/>
    <n v="2681432"/>
  </r>
  <r>
    <x v="1"/>
    <n v="104"/>
    <s v="POLIETILENO NEGRO 8 M DE ANCHO C 8 FEN-235 "/>
    <s v="metro"/>
    <n v="1533"/>
    <n v="18700"/>
    <n v="7687.3811997588691"/>
    <n v="143754028.43549085"/>
  </r>
  <r>
    <x v="1"/>
    <n v="104"/>
    <s v="POLISOMBRA AZUL X4MTS ANCHO 47% FEN-236 "/>
    <s v="metro"/>
    <n v="1535"/>
    <n v="1848"/>
    <n v="2715.6058306385362"/>
    <n v="5018439.5750200152"/>
  </r>
  <r>
    <x v="1"/>
    <n v="104"/>
    <s v="POLISOMBRA VERDE DE 2,10 DE ALTO X 250 MTS FEN-238 "/>
    <s v="metro"/>
    <n v="1536"/>
    <n v="70450"/>
    <n v="924.47881596134096"/>
    <n v="65129532.584476471"/>
  </r>
  <r>
    <x v="1"/>
    <n v="104"/>
    <s v="PORRO 18 lbs "/>
    <s v="UNIDAD"/>
    <n v="2921"/>
    <n v="62"/>
    <n v="38473"/>
    <n v="2385326"/>
  </r>
  <r>
    <x v="1"/>
    <n v="104"/>
    <s v="PUNTERO DE ACERO DE 30 CM FEN-178 "/>
    <s v="UNIDAD"/>
    <n v="1543"/>
    <n v="720"/>
    <n v="4519"/>
    <n v="3253680"/>
  </r>
  <r>
    <x v="1"/>
    <n v="104"/>
    <s v="PUNTILLA 1 CC FEN-181 "/>
    <s v="UNIDAD"/>
    <n v="1544"/>
    <n v="293"/>
    <n v="2337"/>
    <n v="684741"/>
  </r>
  <r>
    <x v="1"/>
    <n v="104"/>
    <s v="PUNTILLA 2 1/2  CC FEN-184 "/>
    <s v="UNIDAD"/>
    <n v="1545"/>
    <n v="348"/>
    <n v="1936.8142929570251"/>
    <n v="674011.37394904473"/>
  </r>
  <r>
    <x v="1"/>
    <n v="104"/>
    <s v="PUNTILLA 2 cc FEN-183 "/>
    <s v="UNIDAD"/>
    <n v="1546"/>
    <n v="800"/>
    <n v="1993"/>
    <n v="1594400"/>
  </r>
  <r>
    <x v="1"/>
    <n v="104"/>
    <s v="PUNTILLA 3 1/2 CC FEN-186 "/>
    <s v="UNIDAD"/>
    <n v="1547"/>
    <n v="680"/>
    <n v="1967"/>
    <n v="1337560"/>
  </r>
  <r>
    <x v="1"/>
    <n v="104"/>
    <s v="PUNTILLA 3 CC FEN-185 "/>
    <s v="UNIDAD"/>
    <n v="1548"/>
    <n v="714"/>
    <n v="1993"/>
    <n v="1423002"/>
  </r>
  <r>
    <x v="1"/>
    <n v="104"/>
    <s v="PUNTILLA DE ACERO DE 2 C.C. FEN-179 "/>
    <s v="UNIDAD"/>
    <n v="1549"/>
    <n v="125"/>
    <n v="4443"/>
    <n v="555375"/>
  </r>
  <r>
    <x v="1"/>
    <n v="104"/>
    <s v="PUNTILLA DE ACERO DE 3  C.C. FEN-180 "/>
    <s v="UNIDAD"/>
    <n v="1550"/>
    <n v="662"/>
    <n v="4661"/>
    <n v="3085582"/>
  </r>
  <r>
    <x v="1"/>
    <n v="104"/>
    <s v="PUNTILLAS 1-1/2 CC FEN-182 "/>
    <s v="UNIDAD"/>
    <n v="1551"/>
    <n v="414"/>
    <n v="2093"/>
    <n v="866502"/>
  </r>
  <r>
    <x v="1"/>
    <n v="104"/>
    <s v="QUINTAL DE ALAMBRE DE PUAS  FEN-28 "/>
    <s v="UNIDAD"/>
    <n v="1552"/>
    <n v="23"/>
    <n v="152711"/>
    <n v="3512353"/>
  </r>
  <r>
    <x v="1"/>
    <n v="104"/>
    <s v="REGISTRO 1/2 PULG "/>
    <s v="UNIDAD"/>
    <n v="2308"/>
    <n v="37"/>
    <n v="8800"/>
    <n v="325600"/>
  </r>
  <r>
    <x v="1"/>
    <n v="104"/>
    <s v="Registro de paso Metálicos de 1/2&quot; FEN-625 "/>
    <s v="UNIDAD"/>
    <n v="2442"/>
    <n v="33"/>
    <n v="37135"/>
    <n v="1225455"/>
  </r>
  <r>
    <x v="1"/>
    <n v="104"/>
    <s v="REGISTRO DE PASO METALICOS DE 3/4  FEN-626 "/>
    <s v="UNIDAD"/>
    <n v="2147"/>
    <n v="19"/>
    <n v="35892"/>
    <n v="681948"/>
  </r>
  <r>
    <x v="1"/>
    <n v="104"/>
    <s v="REGISTRO DUCHA 1/2&quot; "/>
    <s v="UNIDAD"/>
    <n v="2925"/>
    <n v="8"/>
    <n v="17619"/>
    <n v="140952"/>
  </r>
  <r>
    <x v="1"/>
    <n v="104"/>
    <s v="REGISTROS DE PASO DE 1  METALICOS FEN-546 "/>
    <s v="UNIDAD"/>
    <n v="2092"/>
    <n v="9"/>
    <n v="88098"/>
    <n v="792882"/>
  </r>
  <r>
    <x v="1"/>
    <n v="104"/>
    <s v="REJILLA  SUMIDERO NORMA NP-023(83,5X45,5X14) FEN-315 "/>
    <s v="UNIDAD"/>
    <n v="1553"/>
    <n v="2"/>
    <n v="83271.000865388894"/>
    <n v="166542.00173077779"/>
  </r>
  <r>
    <x v="1"/>
    <n v="104"/>
    <s v="REJILLA 2 ALUMINIO PLANA FEN-596 "/>
    <s v="UNIDAD"/>
    <n v="2129"/>
    <n v="15"/>
    <n v="2219"/>
    <n v="33285"/>
  </r>
  <r>
    <x v="1"/>
    <n v="104"/>
    <s v="REJILLA PLANA DE ALUMINIO DE 3  FEN-665 "/>
    <s v="UNIDAD"/>
    <n v="2156"/>
    <n v="9"/>
    <n v="5950"/>
    <n v="53550"/>
  </r>
  <r>
    <x v="1"/>
    <n v="104"/>
    <s v="REJILLA S 3 X 2 ALUMINIO SIFON FEN-597 "/>
    <s v="UNIDAD"/>
    <n v="2130"/>
    <n v="10"/>
    <n v="10197.556"/>
    <n v="101975.56"/>
  </r>
  <r>
    <x v="1"/>
    <n v="104"/>
    <s v="REJILLA S 3 X 2 PLASTICA SIFON FEN-659 "/>
    <s v="UNIDAD"/>
    <n v="2153"/>
    <n v="34"/>
    <n v="3589"/>
    <n v="122026"/>
  </r>
  <r>
    <x v="1"/>
    <n v="104"/>
    <s v="REPARADUCTOS 4 X 2,9MTS FEN-251 "/>
    <s v="UNIDAD"/>
    <n v="1554"/>
    <n v="63"/>
    <n v="202953"/>
    <n v="12786039"/>
  </r>
  <r>
    <x v="1"/>
    <n v="104"/>
    <s v="REPISA DE 10cmX4CMx3mts EN MADERA FEN-219 "/>
    <s v="UNIDAD"/>
    <n v="1556"/>
    <n v="601"/>
    <n v="9393"/>
    <n v="5645193"/>
  </r>
  <r>
    <x v="1"/>
    <n v="104"/>
    <s v="RESPALDO DE JUNTAS DILATA PREFORMADO (6MM)  FEN-50 "/>
    <s v="UNIDAD"/>
    <n v="1557"/>
    <n v="14347"/>
    <n v="412"/>
    <n v="5910964"/>
  </r>
  <r>
    <x v="1"/>
    <n v="104"/>
    <s v="RETARDANTE DE EVAPORACION DE ACABADOS CONCRETOS 20KG  FEN-53 "/>
    <s v="UNIDAD"/>
    <n v="1558"/>
    <n v="156"/>
    <n v="58378.461510989029"/>
    <n v="9107039.9957142882"/>
  </r>
  <r>
    <x v="1"/>
    <n v="104"/>
    <s v="RODILLOS DE FELPA GRANDES 9 FEN-187 "/>
    <s v="UNIDAD"/>
    <n v="1559"/>
    <n v="107"/>
    <n v="6561.3119197462056"/>
    <n v="702060.37541284401"/>
  </r>
  <r>
    <x v="1"/>
    <n v="104"/>
    <s v="ROLLO ALAMBRE N°10 ROJO  FEN-410 "/>
    <s v="UNIDAD"/>
    <n v="1561"/>
    <n v="4"/>
    <n v="215749"/>
    <n v="862996"/>
  </r>
  <r>
    <x v="1"/>
    <n v="104"/>
    <s v="ROLLO ALAMBRE N°10 VERDE FEN-411 "/>
    <s v="UNIDAD"/>
    <n v="1562"/>
    <n v="4"/>
    <n v="202749"/>
    <n v="810996"/>
  </r>
  <r>
    <x v="1"/>
    <n v="104"/>
    <s v="ROLLO DE ALAMBRE No12 NEGRO  FEN-412 "/>
    <s v="UNIDAD"/>
    <n v="1563"/>
    <n v="5"/>
    <n v="160065"/>
    <n v="800325"/>
  </r>
  <r>
    <x v="1"/>
    <n v="104"/>
    <s v="ROLLOS ALAMBRE No14 VERDE  FEN-413 "/>
    <s v="UNIDAD"/>
    <n v="1564"/>
    <n v="8"/>
    <n v="128052"/>
    <n v="1024416"/>
  </r>
  <r>
    <x v="1"/>
    <n v="104"/>
    <s v="ROLLOS DE ALAMBRE No10 BLANCO "/>
    <s v="UNIDAD"/>
    <n v="2033"/>
    <n v="2"/>
    <n v="160065"/>
    <n v="320130"/>
  </r>
  <r>
    <x v="1"/>
    <n v="104"/>
    <s v="ROLLOS DE ALAMBRE No12 BLANCO  FEN-415 "/>
    <s v="UNIDAD"/>
    <n v="1565"/>
    <n v="12"/>
    <n v="160065"/>
    <n v="1920780"/>
  </r>
  <r>
    <x v="1"/>
    <n v="104"/>
    <s v="ROSETA PORCELANA ALTA RESISTENCIA "/>
    <s v="UNIDAD"/>
    <n v="46"/>
    <n v="4"/>
    <n v="2140.3999999999996"/>
    <n v="8561.5999999999985"/>
  </r>
  <r>
    <x v="1"/>
    <n v="104"/>
    <s v="ROUNDUP HERBICIDA  FEN-188 "/>
    <s v="UNIDAD"/>
    <n v="1567"/>
    <n v="10"/>
    <n v="63248"/>
    <n v="632480"/>
  </r>
  <r>
    <x v="1"/>
    <n v="104"/>
    <s v="SANITARIO TIPO AQUA PRO ALONGADO COLOR BLANCO, CON GRIFERIA.    FEN-571 "/>
    <s v="UNIDAD"/>
    <n v="2114"/>
    <n v="1"/>
    <n v="554694"/>
    <n v="554694"/>
  </r>
  <r>
    <x v="1"/>
    <n v="104"/>
    <s v="SARDINEL A-10 (50X20X80CM) FEN-316 "/>
    <s v="UNIDAD"/>
    <n v="1568"/>
    <n v="2564"/>
    <n v="39776.820873634948"/>
    <n v="101987768.72"/>
  </r>
  <r>
    <x v="1"/>
    <n v="104"/>
    <s v="SARDINEL CHAFLANADO A-100 (50X20X59CM) IZQUIERDO y derechos FEN-317 "/>
    <s v="UNIDAD"/>
    <n v="1569"/>
    <n v="870"/>
    <n v="38715"/>
    <n v="33682050"/>
  </r>
  <r>
    <x v="1"/>
    <n v="104"/>
    <s v="SARDINEL PREFABRICADO A-80 (80X20X35 CM) FEN-318 "/>
    <s v="UNIDAD"/>
    <n v="1570"/>
    <n v="921"/>
    <n v="23288.703666893518"/>
    <n v="21448896.077208929"/>
  </r>
  <r>
    <x v="1"/>
    <n v="104"/>
    <s v="SARDINEL PREFABRICADO A-85 (80X20X35) FEN-319 "/>
    <s v="UNIDAD"/>
    <n v="1571"/>
    <n v="197"/>
    <n v="23362.543368421051"/>
    <n v="4602421.043578947"/>
  </r>
  <r>
    <x v="1"/>
    <n v="104"/>
    <s v="SELLADOR ELASTICO CON BASE EN POLIURETANO X 300cc "/>
    <s v="UNIDAD"/>
    <n v="1572"/>
    <n v="294"/>
    <n v="13455.593183219946"/>
    <n v="3955944.3958666641"/>
  </r>
  <r>
    <x v="1"/>
    <n v="104"/>
    <s v="SEMICODOS EN PVC 3  SANITARIO FEN-616 "/>
    <s v="UNIDAD"/>
    <n v="2140"/>
    <n v="14"/>
    <n v="29366"/>
    <n v="411124"/>
  </r>
  <r>
    <x v="1"/>
    <n v="104"/>
    <s v="SEMICODOS EN PVC DE 1  FEN-552 "/>
    <s v="UNIDAD"/>
    <n v="2097"/>
    <n v="20"/>
    <n v="2741"/>
    <n v="54820"/>
  </r>
  <r>
    <x v="1"/>
    <n v="104"/>
    <s v="SEMICODOS EN PVC DE 1/2  FEN-553 "/>
    <s v="UNIDAD"/>
    <n v="2098"/>
    <n v="9"/>
    <n v="979"/>
    <n v="8811"/>
  </r>
  <r>
    <x v="1"/>
    <n v="104"/>
    <s v="SEMICODOS EN PVC EN 4  SANITARIO FEN-617 "/>
    <s v="UNIDAD"/>
    <n v="2141"/>
    <n v="19"/>
    <n v="29366"/>
    <n v="557954"/>
  </r>
  <r>
    <x v="1"/>
    <n v="104"/>
    <s v="SEMICODOS SANITARIO EN PVC DE 6&quot; "/>
    <s v="UNIDAD"/>
    <n v="2535"/>
    <n v="5"/>
    <n v="3500"/>
    <n v="17500"/>
  </r>
  <r>
    <x v="1"/>
    <n v="104"/>
    <s v="SEÑAL SENDERO PEATONAL CON FLECHA AL FRENTE SIO-05 CON PEDESTAL 75X31 "/>
    <s v="UNIDAD"/>
    <n v="3220"/>
    <n v="30"/>
    <n v="125700.788"/>
    <n v="3771023.64"/>
  </r>
  <r>
    <x v="1"/>
    <n v="104"/>
    <s v="SENAL LUMINOSA FLECHA CON OPCION DE ENCENDIDO CONTINUO E INTERMITENTE, 50X140CM "/>
    <s v="UNIDAD"/>
    <n v="2780"/>
    <n v="80"/>
    <n v="531205.56662499986"/>
    <n v="42496445.329999991"/>
  </r>
  <r>
    <x v="1"/>
    <n v="104"/>
    <s v="SEÑAL TRIANGULO REFLECTIVO KIT CARRETERA "/>
    <s v="UNIDAD"/>
    <n v="2906"/>
    <n v="20"/>
    <n v="5831"/>
    <n v="116620"/>
  </r>
  <r>
    <x v="1"/>
    <n v="104"/>
    <s v="SEÑAL TRABAJOS EN LA VIA. TAMAÑO 71X45 CM. SPO-01 CON PEDESTAL "/>
    <s v="UNIDAD"/>
    <n v="2789"/>
    <n v="43"/>
    <n v="150553.03651162793"/>
    <n v="6473780.5700000003"/>
  </r>
  <r>
    <x v="1"/>
    <n v="104"/>
    <s v="SEÑAL SENDERO PEATONAL. IZQUIERDA FLECHA 75X31 SIO-05 CON PEDESTAL "/>
    <s v="UNIDAD"/>
    <n v="2818"/>
    <n v="50"/>
    <n v="125700.8"/>
    <n v="6285040"/>
  </r>
  <r>
    <x v="1"/>
    <n v="104"/>
    <s v="SEÑAL VIA CERRADA A 50M 100X45. SIO-05. CON PEDESTAL "/>
    <s v="UNIDAD"/>
    <n v="2784"/>
    <n v="92"/>
    <n v="174645.46608695653"/>
    <n v="16067382.880000001"/>
  </r>
  <r>
    <x v="1"/>
    <n v="104"/>
    <s v="SEÑALES CON TEXTOS ESPECIFICOS SIO-05-TEF SIO 05 "/>
    <s v="UNIDAD"/>
    <n v="3232"/>
    <n v="1"/>
    <n v="187632"/>
    <n v="187632"/>
  </r>
  <r>
    <x v="1"/>
    <n v="104"/>
    <s v="SERRUCHO 24  FEN-189 "/>
    <s v="UNIDAD"/>
    <n v="1573"/>
    <n v="172"/>
    <n v="10725.35465116279"/>
    <n v="1844761"/>
  </r>
  <r>
    <x v="1"/>
    <n v="104"/>
    <s v="SERRUCHO DE 20 FEN-190 "/>
    <s v="UNIDAD"/>
    <n v="1574"/>
    <n v="249"/>
    <n v="10094.654618473896"/>
    <n v="2513569"/>
  </r>
  <r>
    <x v="1"/>
    <n v="104"/>
    <s v="SIFON FLEXIBLE "/>
    <s v="UNIDAD"/>
    <n v="2926"/>
    <n v="6"/>
    <n v="1190"/>
    <n v="7140"/>
  </r>
  <r>
    <x v="1"/>
    <n v="104"/>
    <s v="SIFON PVC SANITARIO DE 3  FEN-666 "/>
    <s v="UNIDAD"/>
    <n v="2157"/>
    <n v="7"/>
    <n v="1190"/>
    <n v="8330"/>
  </r>
  <r>
    <x v="1"/>
    <n v="104"/>
    <s v="SIFONES 2  FEN-570 "/>
    <s v="UNIDAD"/>
    <n v="2113"/>
    <n v="10"/>
    <n v="3035"/>
    <n v="30350"/>
  </r>
  <r>
    <x v="1"/>
    <n v="104"/>
    <s v="SIKA URETANO COMPUESTO A "/>
    <s v="UNIDAD"/>
    <n v="2317"/>
    <n v="9"/>
    <n v="238238"/>
    <n v="2144142"/>
  </r>
  <r>
    <x v="1"/>
    <n v="104"/>
    <s v="SIKA URETANO COMPUESTO B "/>
    <s v="UNIDAD"/>
    <n v="2318"/>
    <n v="9"/>
    <n v="233238"/>
    <n v="2099142"/>
  </r>
  <r>
    <x v="1"/>
    <n v="104"/>
    <s v="SIKADUR 32 PRIMER 3 KILOS SIKA FEN-664 "/>
    <s v="UNIDAD"/>
    <n v="2426"/>
    <n v="97"/>
    <n v="164223.97835051548"/>
    <n v="15929725.900000002"/>
  </r>
  <r>
    <x v="1"/>
    <n v="104"/>
    <s v="SOLDADURA 6013 1/8 FEN-277 "/>
    <s v="UNIDAD"/>
    <n v="1578"/>
    <n v="12"/>
    <n v="8727"/>
    <n v="104724"/>
  </r>
  <r>
    <x v="1"/>
    <n v="104"/>
    <s v="SOLDADURA 70-18 DE 1/8 FEN-279 "/>
    <s v="UNIDAD"/>
    <n v="1579"/>
    <n v="40"/>
    <n v="9220"/>
    <n v="368800"/>
  </r>
  <r>
    <x v="1"/>
    <n v="104"/>
    <s v="SOLDADURA EN BARRA   7018X 5/32 FEN-278 "/>
    <s v="UNIDAD"/>
    <n v="1580"/>
    <n v="125"/>
    <n v="9377.4240000000009"/>
    <n v="1172178"/>
  </r>
  <r>
    <x v="1"/>
    <n v="104"/>
    <s v="SOLDADURA NIQUEL 100X 1/8 FEN-276 "/>
    <s v="UNIDAD"/>
    <n v="1582"/>
    <n v="14"/>
    <n v="257410"/>
    <n v="3603740"/>
  </r>
  <r>
    <x v="1"/>
    <n v="104"/>
    <s v="SOLDADURA PVC 1/4 gal FEN-252 "/>
    <s v="UNIDAD"/>
    <n v="1583"/>
    <n v="26"/>
    <n v="38715"/>
    <n v="1006590"/>
  </r>
  <r>
    <x v="1"/>
    <n v="104"/>
    <s v="SOPORTE TRÍPODE EN ANGULO DE 1-1/2 X1-1/2 PARA COLOCACION DE TABLEROS MOVILES "/>
    <s v="UNIDAD"/>
    <n v="2822"/>
    <n v="259"/>
    <n v="100542.35741312744"/>
    <n v="26040470.570000008"/>
  </r>
  <r>
    <x v="1"/>
    <n v="104"/>
    <s v="SWITC INTERNET 5 PUERTOS "/>
    <s v="UNIDAD"/>
    <n v="2321"/>
    <n v="1"/>
    <n v="54026"/>
    <n v="54026"/>
  </r>
  <r>
    <x v="1"/>
    <n v="104"/>
    <s v="T  EN PVC DE 1  FEN-549 "/>
    <s v="UNIDAD"/>
    <n v="2094"/>
    <n v="15"/>
    <n v="2480"/>
    <n v="37200"/>
  </r>
  <r>
    <x v="1"/>
    <n v="104"/>
    <s v="T  EN PVC EN 3/4  FEN-619 "/>
    <s v="UNIDAD"/>
    <n v="2143"/>
    <n v="10"/>
    <n v="652"/>
    <n v="6520"/>
  </r>
  <r>
    <x v="1"/>
    <n v="104"/>
    <s v="T PVC DE 12&quot; "/>
    <s v="UNIDAD"/>
    <n v="3276"/>
    <n v="2"/>
    <n v="900"/>
    <n v="1800"/>
  </r>
  <r>
    <x v="1"/>
    <n v="104"/>
    <s v="TABLA BURRA DE 3M X 0,30 M ORDINARIO FEN-220 "/>
    <s v="UNIDAD"/>
    <n v="1586"/>
    <n v="52"/>
    <n v="11660.143406593405"/>
    <n v="606327.45714285702"/>
  </r>
  <r>
    <x v="1"/>
    <n v="104"/>
    <s v="TABLA DE 30X 2,8 DE AMARILLO FEN-221 "/>
    <s v="UNIDAD"/>
    <n v="1587"/>
    <n v="1"/>
    <n v="25196"/>
    <n v="25196"/>
  </r>
  <r>
    <x v="1"/>
    <n v="104"/>
    <s v="TAblero en lámina galvanizada C- 16, material reflectivo tipo Alta Intensidad Tipo IV o superior (Incluye elementos de fijación). Tamaño según normatividad vigente para vías menores de 50kph_x000a_ SIO-05 DESVIO "/>
    <s v="UNIDAD"/>
    <n v="2819"/>
    <n v="12"/>
    <n v="111372"/>
    <n v="1336464"/>
  </r>
  <r>
    <x v="1"/>
    <n v="104"/>
    <s v="SEÑAL OBRA EN LA VÍA A 50m-91X42CM. SIO-01 TABLERO "/>
    <s v="UNIDAD"/>
    <n v="2799"/>
    <n v="2"/>
    <n v="82885.659999999567"/>
    <n v="165771.31999999913"/>
  </r>
  <r>
    <x v="1"/>
    <n v="104"/>
    <s v="TABLERO TRIFASICO DE 24 CIRCUITOS CON ESPACIO PARA TOTALIZADOR FEN-419 "/>
    <s v="UNIDAD"/>
    <n v="1588"/>
    <n v="5"/>
    <n v="522879"/>
    <n v="2614395"/>
  </r>
  <r>
    <x v="1"/>
    <n v="104"/>
    <s v="TABLETA PISO gres 33x33, 35x35 FEN-303 "/>
    <s v="UNIDAD"/>
    <n v="1590"/>
    <n v="119"/>
    <n v="24294"/>
    <n v="2890986"/>
  </r>
  <r>
    <x v="1"/>
    <n v="104"/>
    <s v="TACOS ENCHUFABLES DE 20 AMPERIOS  FEN-420 ITEM 420 "/>
    <s v="UNIDAD"/>
    <n v="1591"/>
    <n v="2"/>
    <n v="16007"/>
    <n v="32014"/>
  </r>
  <r>
    <x v="1"/>
    <n v="104"/>
    <s v="Tapa para caja toma 32 mm blanca (Red de datos) FEN-574 "/>
    <s v="UNIDAD"/>
    <n v="2458"/>
    <n v="3"/>
    <n v="2023"/>
    <n v="6069"/>
  </r>
  <r>
    <x v="1"/>
    <n v="104"/>
    <s v="TAPA PARA POZO TIPO EAAB 70 "/>
    <s v="UNIDAD"/>
    <n v="3076"/>
    <n v="13"/>
    <n v="117918"/>
    <n v="1532934"/>
  </r>
  <r>
    <x v="1"/>
    <n v="104"/>
    <s v="TAPAS DE REGISTROS PLASTICOS DE 20CM X20CM FEN-535 "/>
    <s v="UNIDAD"/>
    <n v="2088"/>
    <n v="15"/>
    <n v="7178"/>
    <n v="107670"/>
  </r>
  <r>
    <x v="1"/>
    <n v="104"/>
    <s v="TAPON 3 GALVANIZADO HEMBRA FEN-192 "/>
    <s v="UNIDAD"/>
    <n v="1595"/>
    <n v="55"/>
    <n v="11208"/>
    <n v="616440"/>
  </r>
  <r>
    <x v="1"/>
    <n v="104"/>
    <s v="TAPON DRENAJE CORRUGADO 100mm FEN-293 "/>
    <s v="UNIDAD"/>
    <n v="1984"/>
    <n v="180"/>
    <n v="5229"/>
    <n v="941220"/>
  </r>
  <r>
    <x v="1"/>
    <n v="104"/>
    <s v="TAPON PVC 3&quot; "/>
    <s v="UNIDAD"/>
    <n v="3275"/>
    <n v="4"/>
    <n v="900"/>
    <n v="3600"/>
  </r>
  <r>
    <x v="1"/>
    <n v="104"/>
    <s v="TAPON SOLDADO PVC 1/2 PRESION FEN-253 "/>
    <s v="UNIDAD"/>
    <n v="1925"/>
    <n v="182"/>
    <n v="147"/>
    <n v="26754"/>
  </r>
  <r>
    <x v="1"/>
    <n v="104"/>
    <s v="TAPON TANQUE SANITARIO "/>
    <s v="UNIDAD"/>
    <n v="2908"/>
    <n v="16"/>
    <n v="7831"/>
    <n v="125296"/>
  </r>
  <r>
    <x v="1"/>
    <n v="104"/>
    <s v="TAPONES DE ROSCA PVC DE 2  SANITARIA FEN-564 "/>
    <s v="UNIDAD"/>
    <n v="2108"/>
    <n v="10"/>
    <n v="7831"/>
    <n v="78310"/>
  </r>
  <r>
    <x v="1"/>
    <n v="104"/>
    <s v="TEE PVC 1/2 presion FEN-254 "/>
    <s v="UNIDAD"/>
    <n v="1596"/>
    <n v="908"/>
    <n v="359"/>
    <n v="325972"/>
  </r>
  <r>
    <x v="1"/>
    <n v="104"/>
    <s v="TEJA TIPO P3  TRANSLUCIDA N° 10 FEN-423 "/>
    <s v="UNIDAD"/>
    <n v="1597"/>
    <n v="7"/>
    <n v="51469.220000000008"/>
    <n v="360284.54000000004"/>
  </r>
  <r>
    <x v="1"/>
    <n v="104"/>
    <s v="TEJA TIPO P7 FIBROCEMENTO N° 10 FEN-424 "/>
    <s v="UNIDAD"/>
    <n v="1598"/>
    <n v="15"/>
    <n v="46944.57"/>
    <n v="704168.55"/>
  </r>
  <r>
    <x v="1"/>
    <n v="104"/>
    <s v="TERMINAL CONDUIT PVC 2&quot; "/>
    <s v="UNIDAD"/>
    <n v="2914"/>
    <n v="51"/>
    <n v="11268"/>
    <n v="574668"/>
  </r>
  <r>
    <x v="1"/>
    <n v="104"/>
    <s v="TERMINALES 3/4  EMT FEN-476 "/>
    <s v="UNIDAD"/>
    <n v="2079"/>
    <n v="19"/>
    <n v="1121"/>
    <n v="21299"/>
  </r>
  <r>
    <x v="1"/>
    <n v="104"/>
    <s v="TERMINALES CONDUIT DE ½  FEN-425 "/>
    <s v="UNIDAD"/>
    <n v="1599"/>
    <n v="179"/>
    <n v="694"/>
    <n v="124226"/>
  </r>
  <r>
    <x v="1"/>
    <n v="104"/>
    <s v="TERMINALES CONDUIT PVC DE ¾ FEN-426 "/>
    <s v="UNIDAD"/>
    <n v="1600"/>
    <n v="570"/>
    <n v="4093.9047619047615"/>
    <n v="2333525.7142857141"/>
  </r>
  <r>
    <x v="1"/>
    <n v="104"/>
    <s v="TERMINALES PARA CABLE 2/0 FEN-477 ITEM 477 "/>
    <s v="UNIDAD"/>
    <n v="1601"/>
    <n v="20"/>
    <n v="3920"/>
    <n v="78400"/>
  </r>
  <r>
    <x v="1"/>
    <n v="104"/>
    <s v="TERMINALES PARA CABLE No2, 3 M PARA PONCHAR FEN-427 "/>
    <s v="UNIDAD"/>
    <n v="1602"/>
    <n v="150"/>
    <n v="1921"/>
    <n v="288150"/>
  </r>
  <r>
    <x v="1"/>
    <n v="104"/>
    <s v="TERMINALES PARA TUBO DE 2 FEN-428 "/>
    <s v="UNIDAD"/>
    <n v="1603"/>
    <n v="100"/>
    <n v="3735"/>
    <n v="373500"/>
  </r>
  <r>
    <x v="1"/>
    <n v="104"/>
    <s v="TERMINALES PARA TUBO EMT DE ¿ 1  FEN-661 "/>
    <s v="UNIDAD"/>
    <n v="2155"/>
    <n v="20"/>
    <n v="5589"/>
    <n v="111780"/>
  </r>
  <r>
    <x v="1"/>
    <n v="104"/>
    <s v="TERMOMETRO DE CARATULA 3 , BULBO 9 HASTA 300°C FEN-193 "/>
    <s v="UNIDAD"/>
    <n v="1604"/>
    <n v="126"/>
    <n v="64008"/>
    <n v="8065008"/>
  </r>
  <r>
    <x v="1"/>
    <n v="104"/>
    <s v="THINNER  FEN-228 "/>
    <s v="UNIDAD"/>
    <n v="1605"/>
    <n v="3"/>
    <n v="10386"/>
    <n v="31158"/>
  </r>
  <r>
    <x v="1"/>
    <n v="104"/>
    <s v="TIJERAS GRANDES PARA PODA FEN-194 "/>
    <s v="UNIDAD"/>
    <n v="1606"/>
    <n v="23"/>
    <n v="20216"/>
    <n v="464968"/>
  </r>
  <r>
    <x v="1"/>
    <n v="104"/>
    <s v="TIJERAS PARA JARDINERIA FEN-195 "/>
    <s v="UNIDAD"/>
    <n v="1607"/>
    <n v="25"/>
    <n v="15992"/>
    <n v="399800"/>
  </r>
  <r>
    <x v="1"/>
    <n v="104"/>
    <s v="TOMA DE CAUCHO "/>
    <s v="UNIDAD"/>
    <n v="42"/>
    <n v="71"/>
    <n v="1490.2483516483517"/>
    <n v="105807.63296703297"/>
  </r>
  <r>
    <x v="1"/>
    <n v="104"/>
    <s v="TOMA DOBLE BLANCA CON TAPA "/>
    <s v="UNIDAD"/>
    <n v="2878"/>
    <n v="15"/>
    <n v="2023"/>
    <n v="30345"/>
  </r>
  <r>
    <x v="1"/>
    <n v="104"/>
    <s v="TOMA TRIFILAR 20A / 250 V "/>
    <s v="UNIDAD"/>
    <n v="2879"/>
    <n v="6"/>
    <n v="2023"/>
    <n v="12138"/>
  </r>
  <r>
    <x v="1"/>
    <n v="104"/>
    <s v="TOMACAORRIENTRE DOBLE POLO A TIERRA COLOR NARANJA FEN-429 "/>
    <s v="UNIDAD"/>
    <n v="1610"/>
    <n v="69"/>
    <n v="17052"/>
    <n v="1176588"/>
  </r>
  <r>
    <x v="1"/>
    <n v="104"/>
    <s v="TOMAS LEVINGTON DE 15 AMPERIOS CON POLO A TIERRA  FEN-430 "/>
    <s v="UNIDAD"/>
    <n v="1612"/>
    <n v="49"/>
    <n v="5122"/>
    <n v="250978"/>
  </r>
  <r>
    <x v="1"/>
    <n v="104"/>
    <s v="TORNILLO PERNO 1/2&quot; X 1-1/2&quot; "/>
    <s v="UNIDAD"/>
    <n v="2886"/>
    <n v="210"/>
    <n v="1000"/>
    <n v="210000"/>
  </r>
  <r>
    <x v="1"/>
    <n v="104"/>
    <s v="TORNILLOS TUERCA Y ARANDELA 1/2X 2-1/2 G.5 FEN-198 "/>
    <s v="UNIDAD"/>
    <n v="1613"/>
    <n v="198"/>
    <n v="741"/>
    <n v="146718"/>
  </r>
  <r>
    <x v="1"/>
    <n v="104"/>
    <s v="TORNILLOS TUERCA Y ARANDELA 5/8&quot;X 3-1/2&quot; G.5 FEN-199 "/>
    <s v="UNIDAD"/>
    <n v="3167"/>
    <n v="100"/>
    <n v="1571"/>
    <n v="157100"/>
  </r>
  <r>
    <x v="1"/>
    <n v="104"/>
    <s v="TORNILLOS TUERCA Y ARANDELA 5/8&quot;X2-1/2&quot; G.5 FEN-200 "/>
    <s v="UNIDAD"/>
    <n v="3168"/>
    <n v="94"/>
    <n v="1276"/>
    <n v="119944"/>
  </r>
  <r>
    <x v="1"/>
    <n v="104"/>
    <s v="TUBERIA DE CONCRETO SIMPLE  D= 6&quot;, CLASE 2, L=1,25M FEN-323 "/>
    <s v="UNIDAD"/>
    <n v="3174"/>
    <n v="2"/>
    <n v="28412"/>
    <n v="56824"/>
  </r>
  <r>
    <x v="1"/>
    <n v="104"/>
    <s v="TUBERIA DE CONCRETO SIMPLE  D= 8 &quot;, CLASE2; L=1,25M FEN-324 "/>
    <s v="UNIDAD"/>
    <n v="3038"/>
    <n v="76"/>
    <n v="41439"/>
    <n v="3149364"/>
  </r>
  <r>
    <x v="1"/>
    <n v="104"/>
    <s v="TUBERIA DE CONCRETO SIMPLE NORMA 1022 ICONTEC D= 10 &quot;, CLASE 2, L=1,25M FEN-325 "/>
    <s v="UNIDAD"/>
    <n v="3175"/>
    <n v="81"/>
    <n v="51580"/>
    <n v="4177980"/>
  </r>
  <r>
    <x v="1"/>
    <n v="104"/>
    <s v="TUBERIA DE CONCRETO SIMPLE NORMA 1022 ICONTEC D=24&quot;, CLASE 2, L=1,25M FEN-326 "/>
    <s v="UNIDAD"/>
    <n v="3176"/>
    <n v="7"/>
    <n v="241164"/>
    <n v="1688148"/>
  </r>
  <r>
    <x v="1"/>
    <n v="104"/>
    <s v="TUBERIA DRENAJE 100MM  5M CARRETERA CON UNION C/FILTRO FEN-295 "/>
    <s v="UNIDAD"/>
    <n v="3172"/>
    <n v="49"/>
    <n v="86507"/>
    <n v="4238843"/>
  </r>
  <r>
    <x v="1"/>
    <n v="104"/>
    <s v="TUBERIA DRENAJE 65MM 5M CARRETERA CON UNION C /FILTRO FEN-296 "/>
    <s v="UNIDAD"/>
    <n v="1615"/>
    <n v="200"/>
    <n v="49963"/>
    <n v="9992600"/>
  </r>
  <r>
    <x v="1"/>
    <n v="104"/>
    <s v="TUBERIA ELECTRICA METALICA  EMT DE 3/4   FEN-490 "/>
    <s v="UNIDAD"/>
    <n v="2081"/>
    <n v="8"/>
    <n v="11731"/>
    <n v="93848"/>
  </r>
  <r>
    <x v="1"/>
    <n v="104"/>
    <s v="Tuberia PVC 3 PULGADAS sanitaria x 6 m. FEN-614 "/>
    <s v="UNIDAD"/>
    <n v="2441"/>
    <n v="6"/>
    <n v="150094"/>
    <n v="900564"/>
  </r>
  <r>
    <x v="1"/>
    <n v="104"/>
    <s v="TUBERIA PVC CONDUIT DE 1/2X3M FEN-256 "/>
    <s v="UNIDAD"/>
    <n v="1618"/>
    <n v="87"/>
    <n v="2957"/>
    <n v="257259"/>
  </r>
  <r>
    <x v="1"/>
    <n v="104"/>
    <s v="TUBERIA PVC CONDUIT DE 1X3M FEN-255 "/>
    <s v="UNIDAD"/>
    <n v="1617"/>
    <n v="98"/>
    <n v="4919"/>
    <n v="482062"/>
  </r>
  <r>
    <x v="1"/>
    <n v="104"/>
    <s v="TUBERIA PVC D=1 1/2 PRESION X 6METROS FEN-332 "/>
    <s v="UNIDAD"/>
    <n v="1619"/>
    <n v="82"/>
    <n v="27815"/>
    <n v="2280830"/>
  </r>
  <r>
    <x v="1"/>
    <n v="104"/>
    <s v="TUBERIA PVC D=1 1/2 SANITARIA X 6M FEN-331 "/>
    <s v="UNIDAD"/>
    <n v="1620"/>
    <n v="71"/>
    <n v="25178"/>
    <n v="1787638"/>
  </r>
  <r>
    <x v="1"/>
    <n v="104"/>
    <s v="TUBERIA PVC U.M. EXT CORRUGADO/INT LISO  ALCANTA D= 160 MM (6) X 6M FEN-258 "/>
    <s v="UNIDAD"/>
    <n v="1621"/>
    <n v="44"/>
    <n v="142661.66501585627"/>
    <n v="6277113.2606976759"/>
  </r>
  <r>
    <x v="1"/>
    <n v="104"/>
    <s v="TUBERIA PVC U.M. EXT CORRUGADO/INT LISO  ALCANTA D=110 MM (4) X 6M FEN-257 "/>
    <s v="UNIDAD"/>
    <n v="1623"/>
    <n v="147"/>
    <n v="51208.360544217685"/>
    <n v="7527629"/>
  </r>
  <r>
    <x v="1"/>
    <n v="104"/>
    <s v="TUBERIA PVC U.M. EXT CORRUGADO/INT LISO  ALCANTA D=24X 6,5 M FEN-262 "/>
    <s v="UNIDAD"/>
    <n v="1625"/>
    <n v="3"/>
    <n v="1081168"/>
    <n v="3243504"/>
  </r>
  <r>
    <x v="1"/>
    <n v="104"/>
    <s v="TUBERIA PVC U.M. EXT CORRUGADO/INT LISO  ALCANTARILLADO D= 315 MM (12) X6M FEN-261 "/>
    <s v="UNIDAD"/>
    <n v="1622"/>
    <n v="9"/>
    <n v="374894.04708994715"/>
    <n v="3374046.4238095246"/>
  </r>
  <r>
    <x v="1"/>
    <n v="104"/>
    <s v="TUBERIA PVC UM NORMA NTC 382 D=3 RDE 21 X 6MTS FEN-333 "/>
    <s v="UNIDAD"/>
    <n v="1627"/>
    <n v="26"/>
    <n v="71285"/>
    <n v="1853410"/>
  </r>
  <r>
    <x v="1"/>
    <n v="104"/>
    <s v="TUBO 3 1/2 PULG X 6m "/>
    <s v="UNIDAD"/>
    <n v="2330"/>
    <n v="4"/>
    <n v="68000"/>
    <n v="272000"/>
  </r>
  <r>
    <x v="1"/>
    <n v="104"/>
    <s v="TUBO CONDUIT PVC DE 1 FEN-638 "/>
    <s v="UNIDAD"/>
    <n v="2039"/>
    <n v="25"/>
    <n v="9136"/>
    <n v="228400"/>
  </r>
  <r>
    <x v="1"/>
    <n v="104"/>
    <s v="TUBO CUADRADO 1 PULG X 3m "/>
    <s v="UNIDAD"/>
    <n v="2331"/>
    <n v="12"/>
    <n v="79000"/>
    <n v="948000"/>
  </r>
  <r>
    <x v="1"/>
    <n v="104"/>
    <s v="TUBO ELECTRICO 1/2&quot; GALVANIZADO "/>
    <s v="UNIDAD"/>
    <n v="2891"/>
    <n v="20"/>
    <n v="15127"/>
    <n v="302540"/>
  </r>
  <r>
    <x v="1"/>
    <n v="104"/>
    <s v="TUBO EMT 5/8  "/>
    <s v="UNIDAD"/>
    <n v="3274"/>
    <n v="25"/>
    <n v="88000"/>
    <n v="2200000"/>
  </r>
  <r>
    <x v="1"/>
    <n v="104"/>
    <s v="TUBO EMT DE 1  ¿  FEN-660 "/>
    <s v="UNIDAD"/>
    <n v="2154"/>
    <n v="14"/>
    <n v="29366"/>
    <n v="411124"/>
  </r>
  <r>
    <x v="1"/>
    <n v="104"/>
    <s v="TUBO FLUORESCENTE 25TTS 17W "/>
    <s v="UNIDAD"/>
    <n v="2739"/>
    <n v="19"/>
    <n v="11000"/>
    <n v="209000"/>
  </r>
  <r>
    <x v="1"/>
    <n v="104"/>
    <s v="TUBO FLUORESCENTE 40W STAR "/>
    <s v="UNIDAD"/>
    <n v="43"/>
    <n v="75"/>
    <n v="3255.73"/>
    <n v="244179.75"/>
  </r>
  <r>
    <x v="1"/>
    <n v="104"/>
    <s v="TUBO FLUORESCENTE T8 110V 50H "/>
    <s v="UNIDAD"/>
    <n v="2877"/>
    <n v="75"/>
    <n v="11000"/>
    <n v="825000"/>
  </r>
  <r>
    <x v="1"/>
    <n v="104"/>
    <s v="TUBO GALVANIZADO 3 4X 6 MTS "/>
    <s v="UNIDAD"/>
    <n v="44"/>
    <n v="40"/>
    <n v="15127.27"/>
    <n v="605090.80000000005"/>
  </r>
  <r>
    <x v="1"/>
    <n v="104"/>
    <s v="TUBO GALVANIZADO DE 1-1/2&quot; "/>
    <s v="UNIDAD"/>
    <n v="3273"/>
    <n v="5"/>
    <n v="63000"/>
    <n v="315000"/>
  </r>
  <r>
    <x v="1"/>
    <n v="104"/>
    <s v="TUBO PARA CERRAMIENTO  2 CAL 18 X 6M FEN-30 "/>
    <s v="UNIDAD"/>
    <n v="1629"/>
    <n v="3"/>
    <n v="41584"/>
    <n v="124752"/>
  </r>
  <r>
    <x v="1"/>
    <n v="104"/>
    <s v="TUBO SANITARIO DE 2 X 6 MTS SANITARIA FEN-265 "/>
    <s v="UNIDAD"/>
    <n v="1631"/>
    <n v="95"/>
    <n v="31641.806517420318"/>
    <n v="3005971.6191549301"/>
  </r>
  <r>
    <x v="1"/>
    <n v="104"/>
    <s v="TUBO SANITARIO DE 4X6M SANTARIA FEN-266 "/>
    <s v="UNIDAD"/>
    <n v="1632"/>
    <n v="55"/>
    <n v="59591.36363636364"/>
    <n v="3277525"/>
  </r>
  <r>
    <x v="1"/>
    <n v="104"/>
    <s v="TUBO SANITARIO DE 6X6M SANTARIA FEN-267 "/>
    <s v="UNIDAD"/>
    <n v="1633"/>
    <n v="154"/>
    <n v="135265"/>
    <n v="20830810"/>
  </r>
  <r>
    <x v="1"/>
    <n v="104"/>
    <s v="TUBOS COLOMBINAS TC 0 "/>
    <s v="UNIDAD"/>
    <n v="3209"/>
    <n v="600"/>
    <n v="33357"/>
    <n v="20014200"/>
  </r>
  <r>
    <x v="1"/>
    <n v="104"/>
    <s v="TUBOS CONDUIT PVC DE ¾” FEN-431 "/>
    <s v="UNIDAD"/>
    <n v="1634"/>
    <n v="8"/>
    <n v="5954"/>
    <n v="47632"/>
  </r>
  <r>
    <x v="1"/>
    <n v="104"/>
    <s v="TUBOS DE ½” CONDUIT PVC FEN-432 ITEM 432 "/>
    <s v="UNIDAD"/>
    <n v="1635"/>
    <n v="25"/>
    <n v="4909"/>
    <n v="122725"/>
  </r>
  <r>
    <x v="1"/>
    <n v="104"/>
    <s v="TUBOS EN PVC DE 1  FEN-554 "/>
    <s v="UNIDAD"/>
    <n v="2099"/>
    <n v="44"/>
    <n v="35927"/>
    <n v="1580788"/>
  </r>
  <r>
    <x v="1"/>
    <n v="104"/>
    <s v="UNION D=4 PARA DRENAJE EN POLIETILENO FEN-335 "/>
    <s v="UNIDAD"/>
    <n v="1990"/>
    <n v="73"/>
    <n v="7239"/>
    <n v="528447"/>
  </r>
  <r>
    <x v="1"/>
    <n v="104"/>
    <s v="UNION EN  PVC 4  TUBERIA SANITARIA FEN-622 "/>
    <s v="UNIDAD"/>
    <n v="2144"/>
    <n v="39"/>
    <n v="5221"/>
    <n v="203619"/>
  </r>
  <r>
    <x v="1"/>
    <n v="104"/>
    <s v="UNION MANGUERA "/>
    <s v="UNIDAD"/>
    <n v="2332"/>
    <n v="24"/>
    <n v="2347"/>
    <n v="56328"/>
  </r>
  <r>
    <x v="1"/>
    <n v="104"/>
    <s v="UNION PCV 1/2 PRESION FEN-269 "/>
    <s v="UNIDAD"/>
    <n v="1636"/>
    <n v="230"/>
    <n v="146.37826086956522"/>
    <n v="33667"/>
  </r>
  <r>
    <x v="1"/>
    <n v="104"/>
    <s v="UNION PCV 2&quot; sanitario FEN-620 "/>
    <s v="UNIDAD"/>
    <n v="2452"/>
    <n v="19"/>
    <n v="979"/>
    <n v="18601"/>
  </r>
  <r>
    <x v="1"/>
    <n v="104"/>
    <s v="UNION PVC  4 PRESION FEN-268 "/>
    <s v="UNIDAD"/>
    <n v="1637"/>
    <n v="180"/>
    <n v="19923"/>
    <n v="3586140"/>
  </r>
  <r>
    <x v="1"/>
    <n v="104"/>
    <s v="UNION PVC 10 PULG "/>
    <s v="UNIDAD"/>
    <n v="2333"/>
    <n v="4"/>
    <n v="252263"/>
    <n v="1009052"/>
  </r>
  <r>
    <x v="1"/>
    <n v="104"/>
    <s v="UNION PVC 12 PULG "/>
    <s v="UNIDAD"/>
    <n v="2334"/>
    <n v="6"/>
    <n v="260686"/>
    <n v="1564116"/>
  </r>
  <r>
    <x v="1"/>
    <n v="104"/>
    <s v="UNION PVC 6 PULG "/>
    <s v="UNIDAD"/>
    <n v="2880"/>
    <n v="3"/>
    <n v="20000"/>
    <n v="60000"/>
  </r>
  <r>
    <x v="1"/>
    <n v="104"/>
    <s v="UNIONES DE 3/4  PRESION FEN-581 "/>
    <s v="UNIDAD"/>
    <n v="2118"/>
    <n v="8"/>
    <n v="588"/>
    <n v="4704"/>
  </r>
  <r>
    <x v="1"/>
    <n v="104"/>
    <s v="UNIONES DE PVC DE 1  FEN-547 "/>
    <s v="UNIDAD"/>
    <n v="2093"/>
    <n v="1"/>
    <n v="997"/>
    <n v="997"/>
  </r>
  <r>
    <x v="1"/>
    <n v="104"/>
    <s v="UNIONES ELECTRICA METALICA DE 3/4 EMT FEN-493 ITEM 493 "/>
    <s v="UNIDAD"/>
    <n v="1639"/>
    <n v="90"/>
    <n v="1121"/>
    <n v="100890"/>
  </r>
  <r>
    <x v="1"/>
    <n v="104"/>
    <s v="UNIVERSAL PARA ACOMETIDA DE 1/2 X 1/2 PVC FEN-270 "/>
    <s v="UNIDAD"/>
    <n v="1640"/>
    <n v="9388"/>
    <n v="1845.3165855058649"/>
    <n v="17323832.10472906"/>
  </r>
  <r>
    <x v="1"/>
    <n v="104"/>
    <s v="UNIVERSAL PARA ACOMETIDA DE 3/4 X 3/4 PVC FEN-271 "/>
    <s v="UNIDAD"/>
    <n v="1641"/>
    <n v="26"/>
    <n v="3262"/>
    <n v="84812"/>
  </r>
  <r>
    <x v="1"/>
    <n v="104"/>
    <s v="VALVULA TANQUE 3/2 "/>
    <s v="UNIDAD"/>
    <n v="2402"/>
    <n v="3"/>
    <n v="11900"/>
    <n v="35700"/>
  </r>
  <r>
    <x v="1"/>
    <n v="104"/>
    <s v="VARILLA CORRUGADA 1&quot; NO. 8 "/>
    <s v="UNIDAD"/>
    <n v="1643"/>
    <n v="163"/>
    <n v="15065.080717488789"/>
    <n v="2455608.1569506726"/>
  </r>
  <r>
    <x v="1"/>
    <n v="104"/>
    <s v="VARILLA CORRUGADA 1/2  X 6MTS FEN-32 "/>
    <s v="UNIDAD"/>
    <n v="1644"/>
    <n v="158"/>
    <n v="10737.425111261651"/>
    <n v="1696513.1675793407"/>
  </r>
  <r>
    <x v="1"/>
    <n v="104"/>
    <s v="VARILLA CORRUGADA 5/8 X 6MTS FEN-36 "/>
    <s v="UNIDAD"/>
    <n v="1645"/>
    <n v="9"/>
    <n v="15720"/>
    <n v="141480"/>
  </r>
  <r>
    <x v="1"/>
    <n v="104"/>
    <s v="VARILLA CORRUGADA DE 3/4 X 6MTS FEN-33 "/>
    <s v="UNIDAD"/>
    <n v="1647"/>
    <n v="15"/>
    <n v="28053"/>
    <n v="420795"/>
  </r>
  <r>
    <x v="1"/>
    <n v="104"/>
    <s v="VARILLA CORRUGADA DE 3/8  X 6 MTS FEN-34 "/>
    <s v="UNIDAD"/>
    <n v="1648"/>
    <n v="4102"/>
    <n v="5722.4247619852185"/>
    <n v="23473386.373663366"/>
  </r>
  <r>
    <x v="1"/>
    <n v="104"/>
    <s v="VARILLA CUADRADA 1/2 FEN-37 "/>
    <s v="UNIDAD"/>
    <n v="1649"/>
    <n v="38"/>
    <n v="17801"/>
    <n v="676438"/>
  </r>
  <r>
    <x v="1"/>
    <n v="104"/>
    <s v="VARILLA CUADRADA 3/8 FEN-38 "/>
    <s v="UNIDAD"/>
    <n v="1976"/>
    <n v="24"/>
    <n v="10573"/>
    <n v="253752"/>
  </r>
  <r>
    <x v="1"/>
    <n v="104"/>
    <s v="VARILLA EN CHIPA 1/4  FEN-39 "/>
    <s v="KILO"/>
    <n v="1650"/>
    <n v="1290"/>
    <n v="1912"/>
    <n v="2466480"/>
  </r>
  <r>
    <x v="1"/>
    <n v="104"/>
    <s v="VARILLA EN CHIPA 3/8 FEN-40 "/>
    <s v="UNIDAD"/>
    <n v="1651"/>
    <n v="2033"/>
    <n v="2142"/>
    <n v="4354686"/>
  </r>
  <r>
    <x v="1"/>
    <n v="104"/>
    <s v="VARILLA LISA DE 1/2&quot; X 6 M FEN-42 "/>
    <s v="UNIDAD"/>
    <n v="1653"/>
    <n v="6"/>
    <n v="14580"/>
    <n v="87480"/>
  </r>
  <r>
    <x v="1"/>
    <n v="104"/>
    <s v="VARILLA LISA DE 3/4&quot; X 6 M FEN-43 "/>
    <s v="UNIDAD"/>
    <n v="1654"/>
    <n v="86"/>
    <n v="32627"/>
    <n v="2805922"/>
  </r>
  <r>
    <x v="1"/>
    <n v="104"/>
    <s v="VARILLA LISA DE 5/8 X6 M FEN-44 "/>
    <s v="UNIDAD"/>
    <n v="1996"/>
    <n v="83"/>
    <n v="22773"/>
    <n v="1890159"/>
  </r>
  <r>
    <x v="1"/>
    <n v="104"/>
    <s v="VARSOL CANECA 55 GALONES "/>
    <s v="GALON"/>
    <n v="2516"/>
    <n v="1"/>
    <n v="108177.57500000019"/>
    <n v="108177.57500000019"/>
  </r>
  <r>
    <x v="1"/>
    <n v="104"/>
    <s v="VOLVEDOR DE MACHOS DE MANDRIL FEN-201 "/>
    <s v="UNIDAD"/>
    <n v="1657"/>
    <n v="26"/>
    <n v="21673"/>
    <n v="563498"/>
  </r>
  <r>
    <x v="1"/>
    <n v="104"/>
    <s v="Y  DE 3  SANITARIO FEN-562 "/>
    <s v="UNIDAD"/>
    <n v="2106"/>
    <n v="47"/>
    <n v="9104"/>
    <n v="427888"/>
  </r>
  <r>
    <x v="1"/>
    <n v="104"/>
    <s v="Y  DE TUBERIA SANITARIA DE 4  FEN-532 "/>
    <s v="UNIDAD"/>
    <n v="2085"/>
    <n v="20"/>
    <n v="23669"/>
    <n v="473380"/>
  </r>
  <r>
    <x v="1"/>
    <n v="104"/>
    <s v="ZAPAPICA SIN CABO FEN-202 "/>
    <s v="UNIDAD"/>
    <n v="1658"/>
    <n v="18"/>
    <n v="10930.97055555557"/>
    <n v="196757.47000000026"/>
  </r>
  <r>
    <x v="2"/>
    <n v="110"/>
    <s v="ANILLO PLASTICO 18MM "/>
    <s v="UNIDAD"/>
    <n v="2829"/>
    <n v="84"/>
    <n v="4583.99"/>
    <n v="385055.16"/>
  </r>
  <r>
    <x v="2"/>
    <n v="110"/>
    <s v="ANILLO PLASTICO 25MM "/>
    <s v="UNIDAD"/>
    <n v="2830"/>
    <n v="78"/>
    <n v="4583.99"/>
    <n v="357551.22"/>
  </r>
  <r>
    <x v="2"/>
    <n v="110"/>
    <s v="ANILLO PLASTICO 42 AROS 06 MM "/>
    <s v="UNIDAD"/>
    <n v="121"/>
    <n v="190"/>
    <n v="4583.99"/>
    <n v="870958.1"/>
  </r>
  <r>
    <x v="2"/>
    <n v="110"/>
    <s v="BANDA ELµSTICA POR KILO "/>
    <s v="UNIDAD"/>
    <n v="182"/>
    <n v="5"/>
    <n v="8948.7999999999993"/>
    <n v="44744"/>
  </r>
  <r>
    <x v="2"/>
    <n v="110"/>
    <s v="BANDAS DE CAUCHO 22X25 GR "/>
    <s v="UNIDAD"/>
    <n v="119"/>
    <n v="203"/>
    <n v="1682.4284236453204"/>
    <n v="341532.97000000003"/>
  </r>
  <r>
    <x v="2"/>
    <n v="110"/>
    <s v="BANDERITAS "/>
    <s v="UNIDAD"/>
    <n v="1143"/>
    <n v="480"/>
    <n v="1075.2640739112223"/>
    <n v="516126.75547738676"/>
  </r>
  <r>
    <x v="2"/>
    <n v="110"/>
    <s v="BISTURI PLASTICO GRANDE "/>
    <s v="UNIDAD"/>
    <n v="116"/>
    <n v="189"/>
    <n v="1706.1509242724867"/>
    <n v="322462.52468749997"/>
  </r>
  <r>
    <x v="2"/>
    <n v="110"/>
    <s v="BLOCK ½ CARTA CUADRICULADO 50 H "/>
    <s v="UNIDAD"/>
    <n v="109"/>
    <n v="301"/>
    <n v="1294.8153069029163"/>
    <n v="389739.4073777778"/>
  </r>
  <r>
    <x v="2"/>
    <n v="110"/>
    <s v="BLOCK BOND CUADRICULADO "/>
    <s v="UNIDAD"/>
    <n v="1133"/>
    <n v="144"/>
    <n v="1230.0012680905695"/>
    <n v="177120.18260504201"/>
  </r>
  <r>
    <x v="2"/>
    <n v="110"/>
    <s v="BORRADOR DE MIGA DE PAN "/>
    <s v="UNIDAD"/>
    <n v="2221"/>
    <n v="226"/>
    <n v="353.13322414476289"/>
    <n v="79808.108656716417"/>
  </r>
  <r>
    <x v="2"/>
    <n v="110"/>
    <s v="BORRADOR EN POLVO "/>
    <s v="UNIDAD"/>
    <n v="66"/>
    <n v="2"/>
    <n v="9709.2000000000007"/>
    <n v="19418.400000000001"/>
  </r>
  <r>
    <x v="2"/>
    <n v="110"/>
    <s v="BORRADOR P TABLERO ACRILICO "/>
    <s v="UNIDAD"/>
    <n v="67"/>
    <n v="18"/>
    <n v="1002.8079861111114"/>
    <n v="18050.543750000004"/>
  </r>
  <r>
    <x v="2"/>
    <n v="110"/>
    <s v="CABEZAL   CARTUCHO 33 "/>
    <s v="UNIDAD"/>
    <n v="336"/>
    <n v="1"/>
    <n v="74198.240000000005"/>
    <n v="74198.240000000005"/>
  </r>
  <r>
    <x v="2"/>
    <n v="110"/>
    <s v="CABEZAL HP 11 NO. C4810A NEGRO "/>
    <s v="UNIDAD"/>
    <n v="2485"/>
    <n v="3"/>
    <n v="170060.04"/>
    <n v="510180.12"/>
  </r>
  <r>
    <x v="2"/>
    <n v="110"/>
    <s v="CABEZAL HP 11 NO. C4812A MAGENTA "/>
    <s v="UNIDAD"/>
    <n v="2370"/>
    <n v="4"/>
    <n v="170060.04"/>
    <n v="680240.16"/>
  </r>
  <r>
    <x v="2"/>
    <n v="110"/>
    <s v="CABEZAL HP 11 NO. C4813A YELLOW "/>
    <s v="UNIDAD"/>
    <n v="2371"/>
    <n v="4"/>
    <n v="170060.04"/>
    <n v="680240.16"/>
  </r>
  <r>
    <x v="2"/>
    <n v="110"/>
    <s v="CABEZAL HP C4811A "/>
    <s v="UNIDAD"/>
    <n v="683"/>
    <n v="3"/>
    <n v="113325.77999999998"/>
    <n v="339977.33999999997"/>
  </r>
  <r>
    <x v="2"/>
    <n v="110"/>
    <s v="CAJA DE CARTON CORRUGADO REF X 200  "/>
    <s v="UNIDAD"/>
    <n v="1873"/>
    <n v="2988"/>
    <n v="2465.4951872263223"/>
    <n v="7366899.619432251"/>
  </r>
  <r>
    <x v="2"/>
    <n v="110"/>
    <s v="CALCULADORA DE BOLSILLO "/>
    <s v="UNIDAD"/>
    <n v="2217"/>
    <n v="33"/>
    <n v="6692.4900000000007"/>
    <n v="220852.17"/>
  </r>
  <r>
    <x v="2"/>
    <n v="110"/>
    <s v="CARTUCHO EPSON T664120 BOTELLA NEGRA L200/210/355 "/>
    <s v="UNIDAD"/>
    <n v="2497"/>
    <n v="4"/>
    <n v="23681"/>
    <n v="94724"/>
  </r>
  <r>
    <x v="2"/>
    <n v="110"/>
    <s v="CARTUCHO EPSON T664320 BOTELLA MAGENTA "/>
    <s v="UNIDAD"/>
    <n v="2537"/>
    <n v="4"/>
    <n v="23681"/>
    <n v="94724"/>
  </r>
  <r>
    <x v="2"/>
    <n v="110"/>
    <s v="CARTUCHO EPSON T664420 BOTELLA CYAN L200/210/35 "/>
    <s v="UNIDAD"/>
    <n v="2498"/>
    <n v="4"/>
    <n v="23681"/>
    <n v="94724"/>
  </r>
  <r>
    <x v="2"/>
    <n v="110"/>
    <s v="CARTUCHO EPSON T664420 BOTELLA YELLOW L200/210/35 "/>
    <s v="UNIDAD"/>
    <n v="2538"/>
    <n v="4"/>
    <n v="23681"/>
    <n v="94724"/>
  </r>
  <r>
    <x v="2"/>
    <n v="110"/>
    <s v="CARTUCHO H.P. F9J65A 738 YELLOW "/>
    <s v="UNIDAD"/>
    <n v="3392"/>
    <n v="3"/>
    <n v="303450"/>
    <n v="910350"/>
  </r>
  <r>
    <x v="2"/>
    <n v="110"/>
    <s v="CARTUCHO H.P. F9J66A 728 MAGENTA "/>
    <s v="UNIDAD"/>
    <n v="3393"/>
    <n v="3"/>
    <n v="303450"/>
    <n v="910350"/>
  </r>
  <r>
    <x v="2"/>
    <n v="110"/>
    <s v="CARTUCHO H.P. F9J67A 728 CYAN "/>
    <s v="UNIDAD"/>
    <n v="3394"/>
    <n v="3"/>
    <n v="303450"/>
    <n v="910350"/>
  </r>
  <r>
    <x v="2"/>
    <n v="110"/>
    <s v="CARTUCHO H.P. F9J68A 728 MATTE BLACK "/>
    <s v="UNIDAD"/>
    <n v="3395"/>
    <n v="3"/>
    <n v="568820"/>
    <n v="1706460"/>
  </r>
  <r>
    <x v="2"/>
    <n v="110"/>
    <s v="CARTUCHO HP 10 -2200 "/>
    <s v="UNIDAD"/>
    <n v="2824"/>
    <n v="17"/>
    <n v="170060"/>
    <n v="2891020"/>
  </r>
  <r>
    <x v="2"/>
    <n v="110"/>
    <s v="CARTUCHO HP 4815A "/>
    <s v="UNIDAD"/>
    <n v="3279"/>
    <n v="2"/>
    <n v="170060"/>
    <n v="340120"/>
  </r>
  <r>
    <x v="2"/>
    <n v="110"/>
    <s v="CARTUCHO HP 4816 "/>
    <s v="UNIDAD"/>
    <n v="2826"/>
    <n v="1"/>
    <n v="170060"/>
    <n v="170060"/>
  </r>
  <r>
    <x v="2"/>
    <n v="110"/>
    <s v="CARTUCHO HP 4816A "/>
    <s v="UNIDAD"/>
    <n v="3284"/>
    <n v="1"/>
    <n v="170060"/>
    <n v="170060"/>
  </r>
  <r>
    <x v="2"/>
    <n v="110"/>
    <s v="CARTUCHO HP 4836A "/>
    <s v="UNIDAD"/>
    <n v="2372"/>
    <n v="5"/>
    <n v="169900"/>
    <n v="849500"/>
  </r>
  <r>
    <x v="2"/>
    <n v="110"/>
    <s v="CARTUCHO HP 82 CYAN REF C4911A "/>
    <s v="UNIDAD"/>
    <n v="1911"/>
    <n v="8"/>
    <n v="169900"/>
    <n v="1359200"/>
  </r>
  <r>
    <x v="2"/>
    <n v="110"/>
    <s v="CARTUCHO HP 82 MAGENTA C4912A "/>
    <s v="UNIDAD"/>
    <n v="1912"/>
    <n v="8"/>
    <n v="166999.99"/>
    <n v="1335999.92"/>
  </r>
  <r>
    <x v="2"/>
    <n v="110"/>
    <s v="CARTUCHO HP 82 YELLOW C4913A "/>
    <s v="UNIDAD"/>
    <n v="1913"/>
    <n v="9"/>
    <n v="166999.99"/>
    <n v="1502999.91"/>
  </r>
  <r>
    <x v="2"/>
    <n v="110"/>
    <s v="CARTUCHO HP C4814A "/>
    <s v="UNIDAD"/>
    <n v="2823"/>
    <n v="2"/>
    <n v="170060"/>
    <n v="340120"/>
  </r>
  <r>
    <x v="2"/>
    <n v="110"/>
    <s v="CARTUCHO HP C4838A "/>
    <s v="UNIDAD"/>
    <n v="2374"/>
    <n v="6"/>
    <n v="95914.60000000002"/>
    <n v="575487.60000000009"/>
  </r>
  <r>
    <x v="2"/>
    <n v="110"/>
    <s v="CARTUCHO HP C6615D "/>
    <s v="UNIDAD"/>
    <n v="3278"/>
    <n v="3"/>
    <n v="170060"/>
    <n v="510180"/>
  </r>
  <r>
    <x v="2"/>
    <n v="110"/>
    <s v="CARTUCHO LEXMARK 32 "/>
    <s v="UNIDAD"/>
    <n v="95"/>
    <n v="7"/>
    <n v="71886.36"/>
    <n v="503204.52"/>
  </r>
  <r>
    <x v="2"/>
    <n v="110"/>
    <s v="CARTULINA BRISTOL BLANCA CARTA X 100 "/>
    <s v="UNIDAD"/>
    <n v="2932"/>
    <n v="96"/>
    <n v="4989.67"/>
    <n v="479008.32"/>
  </r>
  <r>
    <x v="2"/>
    <n v="110"/>
    <s v="CD-R X 100 UN "/>
    <s v="UNIDAD"/>
    <n v="183"/>
    <n v="8"/>
    <n v="43643.25"/>
    <n v="349146"/>
  </r>
  <r>
    <x v="2"/>
    <n v="110"/>
    <s v="CHINCHES "/>
    <s v="UNIDAD"/>
    <n v="101"/>
    <n v="90"/>
    <n v="662.83"/>
    <n v="59654.700000000004"/>
  </r>
  <r>
    <x v="2"/>
    <n v="110"/>
    <s v="CHINCHON TRASLUCIDO X 100 "/>
    <s v="UNIDAD"/>
    <n v="2219"/>
    <n v="40"/>
    <n v="604.59524999999996"/>
    <n v="24183.809999999998"/>
  </r>
  <r>
    <x v="2"/>
    <n v="110"/>
    <s v="CINTA ADHESIVA MAGICA "/>
    <s v="UNIDAD"/>
    <n v="2220"/>
    <n v="7"/>
    <n v="1272.8585714285716"/>
    <n v="8910.010000000002"/>
  </r>
  <r>
    <x v="2"/>
    <n v="110"/>
    <s v="CINTA ADHESIVA PARA ENMASCARA 48MM "/>
    <s v="UNIDAD"/>
    <n v="2222"/>
    <n v="36"/>
    <n v="1578.4400000000003"/>
    <n v="56823.840000000011"/>
  </r>
  <r>
    <x v="2"/>
    <n v="110"/>
    <s v="CINTA DE CERA 110X300 ZEBRA "/>
    <s v="UNIDAD"/>
    <n v="2378"/>
    <n v="31"/>
    <n v="86745.049999999988"/>
    <n v="2689096.55"/>
  </r>
  <r>
    <x v="2"/>
    <n v="110"/>
    <s v="CINTA EMPAQUE TRANSPARENTE 48 MM X 100 MT "/>
    <s v="UNIDAD"/>
    <n v="69"/>
    <n v="114"/>
    <n v="4080.7004704944179"/>
    <n v="465199.85363636364"/>
  </r>
  <r>
    <x v="2"/>
    <n v="110"/>
    <s v="CINTA EPSON 8755 "/>
    <s v="UNIDAD"/>
    <n v="2825"/>
    <n v="4"/>
    <n v="44100"/>
    <n v="176400"/>
  </r>
  <r>
    <x v="2"/>
    <n v="110"/>
    <s v="CINTA OKIDATA NEGRA ML 320 320T "/>
    <s v="UNIDAD"/>
    <n v="70"/>
    <n v="13"/>
    <n v="26506"/>
    <n v="344578"/>
  </r>
  <r>
    <x v="2"/>
    <n v="110"/>
    <s v="CINTA PEGANTE TRANSPARENTE "/>
    <s v="UNIDAD"/>
    <n v="71"/>
    <n v="219"/>
    <n v="1433.95"/>
    <n v="314035.05"/>
  </r>
  <r>
    <x v="2"/>
    <n v="110"/>
    <s v="CINTA ZEBRA 100 X 74 "/>
    <s v="UNIDAD"/>
    <n v="3283"/>
    <n v="6"/>
    <n v="63551.24"/>
    <n v="381307.44"/>
  </r>
  <r>
    <x v="2"/>
    <n v="110"/>
    <s v="CLIP ESTANDAR "/>
    <s v="UNIDAD"/>
    <n v="73"/>
    <n v="948"/>
    <n v="419.72646109177214"/>
    <n v="397900.685115"/>
  </r>
  <r>
    <x v="2"/>
    <n v="110"/>
    <s v="CLIP MARIPOSA "/>
    <s v="UNIDAD"/>
    <n v="72"/>
    <n v="242"/>
    <n v="1719.3796694214877"/>
    <n v="416089.88"/>
  </r>
  <r>
    <x v="2"/>
    <n v="110"/>
    <s v="CLIP MARIPOSA GIGANTE "/>
    <s v="UNIDAD"/>
    <n v="2223"/>
    <n v="40"/>
    <n v="283.62"/>
    <n v="11344.8"/>
  </r>
  <r>
    <x v="2"/>
    <n v="110"/>
    <s v="COLBON "/>
    <s v="UNIDAD"/>
    <n v="113"/>
    <n v="234"/>
    <n v="2227.6654273504278"/>
    <n v="521273.71000000008"/>
  </r>
  <r>
    <x v="2"/>
    <n v="110"/>
    <s v="CORRECTOR LIQUIDO TIPO LAPIZ "/>
    <s v="UNIDAD"/>
    <n v="133"/>
    <n v="174"/>
    <n v="1427.9983437826543"/>
    <n v="248471.71181818185"/>
  </r>
  <r>
    <x v="2"/>
    <n v="110"/>
    <s v="COSEDORA SEMI INDUSTRIAL "/>
    <s v="UNIDAD"/>
    <n v="1136"/>
    <n v="10"/>
    <n v="29557.644"/>
    <n v="295576.44"/>
  </r>
  <r>
    <x v="2"/>
    <n v="110"/>
    <s v="DISKETTE 3 1 2 "/>
    <s v="UNIDAD"/>
    <n v="118"/>
    <n v="135"/>
    <n v="429.2"/>
    <n v="57942"/>
  </r>
  <r>
    <x v="2"/>
    <n v="110"/>
    <s v="DVD-R X 50 "/>
    <s v="UNIDAD"/>
    <n v="1140"/>
    <n v="1"/>
    <n v="19599.359999999986"/>
    <n v="19599.359999999986"/>
  </r>
  <r>
    <x v="2"/>
    <n v="110"/>
    <s v="ESFERO MINA ROJA "/>
    <s v="UNIDAD"/>
    <n v="122"/>
    <n v="472"/>
    <n v="390.3980643834999"/>
    <n v="184267.88638901195"/>
  </r>
  <r>
    <x v="2"/>
    <n v="110"/>
    <s v="FECHADOR ENTINTADO MANUAL "/>
    <s v="UNIDAD"/>
    <n v="2225"/>
    <n v="9"/>
    <n v="3973.3162393162388"/>
    <n v="35759.846153846149"/>
  </r>
  <r>
    <x v="2"/>
    <n v="110"/>
    <s v="FOLDER AZ CARTA"/>
    <s v="UNIDAD"/>
    <n v="75"/>
    <n v="4"/>
    <n v="2976.3537499999966"/>
    <n v="11905.414999999986"/>
  </r>
  <r>
    <x v="2"/>
    <n v="110"/>
    <s v="FOLDER AZ OFICIO "/>
    <s v="UNIDAD"/>
    <n v="2832"/>
    <n v="135"/>
    <n v="3666.9402061855671"/>
    <n v="495036.92783505155"/>
  </r>
  <r>
    <x v="2"/>
    <n v="110"/>
    <s v="FOLDER CELUGUIA HORIZONTAL OFICIO "/>
    <s v="UNIDAD"/>
    <n v="76"/>
    <n v="812"/>
    <n v="150.17840543881334"/>
    <n v="121944.86521631644"/>
  </r>
  <r>
    <x v="2"/>
    <n v="110"/>
    <s v="FONOMEMO "/>
    <s v="UNIDAD"/>
    <n v="77"/>
    <n v="74"/>
    <n v="5235.08"/>
    <n v="387395.92"/>
  </r>
  <r>
    <x v="2"/>
    <n v="110"/>
    <s v="FUNDA PROTECTORA DE PLASTICO TAMAÑO CARTA X 100 UND "/>
    <s v="UNIDAD"/>
    <n v="2226"/>
    <n v="895"/>
    <n v="5950"/>
    <n v="5325250"/>
  </r>
  <r>
    <x v="2"/>
    <n v="110"/>
    <s v="GANCHO COSEDORA 23/10  "/>
    <s v="UNIDAD"/>
    <n v="2898"/>
    <n v="14"/>
    <n v="2242.3456250000004"/>
    <n v="31392.838750000006"/>
  </r>
  <r>
    <x v="2"/>
    <n v="110"/>
    <s v="GANCHO LEGAJADOR PLASTICO PAQUETE X 20 UND "/>
    <s v="UNIDAD"/>
    <n v="2467"/>
    <n v="2158"/>
    <n v="1775.5081439793353"/>
    <n v="3831546.5747074056"/>
  </r>
  <r>
    <x v="2"/>
    <n v="110"/>
    <s v="GANCHO P COSEDORA  ESTÁNDAR"/>
    <s v="UNIDAD"/>
    <n v="108"/>
    <n v="377"/>
    <n v="1958.1106366047748"/>
    <n v="738207.71000000008"/>
  </r>
  <r>
    <x v="2"/>
    <n v="110"/>
    <s v="GRAPA 9 23  14  GANCHO COSEDORA"/>
    <s v="UNIDAD"/>
    <n v="123"/>
    <n v="98"/>
    <n v="2993.1201003680162"/>
    <n v="293325.76983606559"/>
  </r>
  <r>
    <x v="2"/>
    <n v="110"/>
    <s v="GUIA EN CARTULINA CARTA PAQUTE X 5 "/>
    <s v="UNIDAD"/>
    <n v="2227"/>
    <n v="676"/>
    <n v="951.81840409956078"/>
    <n v="643429.24117130309"/>
  </r>
  <r>
    <x v="2"/>
    <n v="110"/>
    <s v="BANDEJA ORGANIZADORA DE ESCRITORIO MALLA NEGRA"/>
    <s v="UNIDAD"/>
    <n v="134"/>
    <n v="8"/>
    <n v="21713.923750000002"/>
    <n v="173711.39"/>
  </r>
  <r>
    <x v="2"/>
    <n v="110"/>
    <s v="KIPER  CARPETA PLASTICA  "/>
    <s v="UNIDAD"/>
    <n v="147"/>
    <n v="42"/>
    <n v="3402.3048888888889"/>
    <n v="142896.80533333332"/>
  </r>
  <r>
    <x v="2"/>
    <n v="110"/>
    <s v="KIT FUNGIBLE DE IMPRESION TOSHIBA E STUDIO 45 + "/>
    <s v="UNIDAD"/>
    <n v="2379"/>
    <n v="2"/>
    <n v="947062.28"/>
    <n v="1894124.56"/>
  </r>
  <r>
    <x v="2"/>
    <n v="110"/>
    <s v="LAPIZ NEGRO  NUM 2 "/>
    <s v="UNIDAD"/>
    <n v="78"/>
    <n v="1676"/>
    <n v="291.66182577565633"/>
    <n v="488825.22"/>
  </r>
  <r>
    <x v="2"/>
    <n v="110"/>
    <s v="LAPIZ ROJO "/>
    <s v="UNIDAD"/>
    <n v="79"/>
    <n v="684"/>
    <n v="266.28908872088141"/>
    <n v="182141.7366850829"/>
  </r>
  <r>
    <x v="2"/>
    <n v="110"/>
    <s v="LIBRETA PAPEL PERIODICO "/>
    <s v="UNIDAD"/>
    <n v="125"/>
    <n v="2"/>
    <n v="1168.1600000000001"/>
    <n v="2336.3200000000002"/>
  </r>
  <r>
    <x v="2"/>
    <n v="110"/>
    <s v="LIBRO 200 FOLIOS "/>
    <s v="UNIDAD"/>
    <n v="102"/>
    <n v="21"/>
    <n v="7932.4663230103197"/>
    <n v="166581.79278321672"/>
  </r>
  <r>
    <x v="2"/>
    <n v="110"/>
    <s v="MANECILLA DOBLE CLIP 1 PULG CJA X12 "/>
    <s v="UNIDAD"/>
    <n v="2229"/>
    <n v="50"/>
    <n v="1657.6650444444447"/>
    <n v="82883.252222222232"/>
  </r>
  <r>
    <x v="2"/>
    <n v="110"/>
    <s v="MANECILLA DOBLE CLIP 1/2 PULG CJA X12 "/>
    <s v="UNIDAD"/>
    <n v="2228"/>
    <n v="67"/>
    <n v="859.20656716417909"/>
    <n v="57566.84"/>
  </r>
  <r>
    <x v="2"/>
    <n v="110"/>
    <s v="MANECILLA DOBLE CLIP 2&quot; CAJA POR 12 "/>
    <s v="UNIDAD"/>
    <n v="1118"/>
    <n v="172"/>
    <n v="6022.2171172480612"/>
    <n v="1035821.3441666665"/>
  </r>
  <r>
    <x v="2"/>
    <n v="110"/>
    <s v="MANECILLA DOBLE CLIP 3/4 PULG CJA X12 "/>
    <s v="UNIDAD"/>
    <n v="2230"/>
    <n v="82"/>
    <n v="1062.6898795180723"/>
    <n v="87140.570120481934"/>
  </r>
  <r>
    <x v="2"/>
    <n v="110"/>
    <s v="MARBETE "/>
    <s v="UNIDAD"/>
    <n v="80"/>
    <n v="169"/>
    <n v="573.35"/>
    <n v="96896.150000000009"/>
  </r>
  <r>
    <x v="2"/>
    <n v="110"/>
    <s v="MARCADOR BORRABLE COLORES "/>
    <s v="UNIDAD"/>
    <n v="82"/>
    <n v="2354"/>
    <n v="731.1561253894082"/>
    <n v="1721141.5191666668"/>
  </r>
  <r>
    <x v="2"/>
    <n v="110"/>
    <s v="MARCADOR PERMANENTE COLORES "/>
    <s v="UNIDAD"/>
    <n v="81"/>
    <n v="2261"/>
    <n v="617.9417740364479"/>
    <n v="1397166.3510964087"/>
  </r>
  <r>
    <x v="2"/>
    <n v="110"/>
    <s v="MARCADOR PUNTA DELGADA "/>
    <s v="UNIDAD"/>
    <n v="124"/>
    <n v="437"/>
    <n v="1440.4510921882043"/>
    <n v="629477.12728624523"/>
  </r>
  <r>
    <x v="1"/>
    <n v="104"/>
    <s v="MARCO BASCULANTE X 6 MM (TIPO ALUMINIO) FEN-509 "/>
    <s v="UNIDAD"/>
    <n v="1486"/>
    <n v="20"/>
    <n v="33915"/>
    <n v="678300"/>
  </r>
  <r>
    <x v="2"/>
    <n v="110"/>
    <s v="MICROPUNTA NEGRO "/>
    <s v="UNIDAD"/>
    <n v="131"/>
    <n v="134"/>
    <n v="493.50012025182133"/>
    <n v="66129.016113744059"/>
  </r>
  <r>
    <x v="2"/>
    <n v="110"/>
    <s v="NUMERADOR MANUAL 6 DIGITOS "/>
    <s v="UNIDAD"/>
    <n v="83"/>
    <n v="25"/>
    <n v="3608.44"/>
    <n v="90211"/>
  </r>
  <r>
    <x v="2"/>
    <n v="110"/>
    <s v="PAPEL ADH TRANSP X 20 MT "/>
    <s v="UNIDAD"/>
    <n v="179"/>
    <n v="3"/>
    <n v="33007.949999999997"/>
    <n v="99023.849999999991"/>
  </r>
  <r>
    <x v="2"/>
    <n v="110"/>
    <s v="PAPEL CUADRICULADO "/>
    <s v="UNIDAD"/>
    <n v="84"/>
    <n v="1900"/>
    <n v="2778.5"/>
    <n v="5279150"/>
  </r>
  <r>
    <x v="2"/>
    <n v="110"/>
    <s v="PAPEL FOTOCOPIADORA OFICIO "/>
    <s v="UNIDAD"/>
    <n v="86"/>
    <n v="236"/>
    <n v="15908.470677348416"/>
    <n v="3754399.0798542262"/>
  </r>
  <r>
    <x v="2"/>
    <n v="110"/>
    <s v="PAPEL KIMBERLY 90 GRS "/>
    <s v="UNIDAD"/>
    <n v="152"/>
    <n v="5"/>
    <n v="38600.19"/>
    <n v="193000.95"/>
  </r>
  <r>
    <x v="2"/>
    <n v="110"/>
    <s v="PAPEL P FAX 30 X 210 M M  "/>
    <s v="UNIDAD"/>
    <n v="87"/>
    <n v="95"/>
    <n v="4107.3599999999997"/>
    <n v="390199.19999999995"/>
  </r>
  <r>
    <x v="2"/>
    <n v="110"/>
    <s v="PAPEL PARA PLOTER "/>
    <s v="UNIDAD"/>
    <n v="150"/>
    <n v="4"/>
    <n v="35645.494999999995"/>
    <n v="142581.97999999998"/>
  </r>
  <r>
    <x v="2"/>
    <n v="110"/>
    <s v="PAR DE PILA AA RECARGABLE"/>
    <s v="UNIDAD"/>
    <n v="139"/>
    <n v="17"/>
    <n v="12999.388888888891"/>
    <n v="220989.61111111112"/>
  </r>
  <r>
    <x v="2"/>
    <n v="110"/>
    <s v="PAR DE PILA AAA "/>
    <s v="UNIDAD"/>
    <n v="140"/>
    <n v="7"/>
    <n v="5099.3000000000011"/>
    <n v="35695.100000000006"/>
  </r>
  <r>
    <x v="2"/>
    <n v="110"/>
    <s v="PAR DE PILA RECARGABLE  AAA "/>
    <s v="UNIDAD"/>
    <n v="2662"/>
    <n v="71"/>
    <n v="12396.25"/>
    <n v="880133.75"/>
  </r>
  <r>
    <x v="2"/>
    <n v="110"/>
    <s v="PASTA BLANCA CATALOGO 105 1&quot; R "/>
    <s v="UNIDAD"/>
    <n v="224"/>
    <n v="44"/>
    <n v="5878.8384265734267"/>
    <n v="258668.89076923075"/>
  </r>
  <r>
    <x v="2"/>
    <n v="110"/>
    <s v="PASTA NORMA DATA 14 7 8X11 "/>
    <s v="UNIDAD"/>
    <n v="88"/>
    <n v="9"/>
    <n v="3752"/>
    <n v="33768"/>
  </r>
  <r>
    <x v="2"/>
    <n v="110"/>
    <s v="PEGANTE EN BARRA "/>
    <s v="UNIDAD"/>
    <n v="110"/>
    <n v="178"/>
    <n v="1402"/>
    <n v="249556"/>
  </r>
  <r>
    <x v="2"/>
    <n v="110"/>
    <s v="PEGANTE INSTANTANEO "/>
    <s v="UNIDAD"/>
    <n v="2231"/>
    <n v="4"/>
    <n v="3047.9675000000002"/>
    <n v="12191.87"/>
  </r>
  <r>
    <x v="2"/>
    <n v="110"/>
    <s v="PEGANTE LIQUIDO 4000G "/>
    <s v="UNIDAD"/>
    <n v="2233"/>
    <n v="20"/>
    <n v="20038.445999999996"/>
    <n v="400768.91999999993"/>
  </r>
  <r>
    <x v="2"/>
    <n v="110"/>
    <s v="PERFORADORA "/>
    <s v="UNIDAD"/>
    <n v="111"/>
    <n v="110"/>
    <n v="7533.5075454545458"/>
    <n v="828685.83000000007"/>
  </r>
  <r>
    <x v="2"/>
    <n v="110"/>
    <s v="PERFORADORA TRES HUECOS "/>
    <s v="UNIDAD"/>
    <n v="126"/>
    <n v="3"/>
    <n v="28426.628888888885"/>
    <n v="85279.886666666658"/>
  </r>
  <r>
    <x v="2"/>
    <n v="110"/>
    <s v="PILA PARA TELEFONO PANASONIC "/>
    <s v="UNIDAD"/>
    <n v="136"/>
    <n v="6"/>
    <n v="35794.800000000003"/>
    <n v="214768.80000000002"/>
  </r>
  <r>
    <x v="2"/>
    <n v="110"/>
    <s v="PLANCHA PRA CTP 520X400 "/>
    <s v="UNIDAD"/>
    <n v="155"/>
    <n v="3"/>
    <n v="11020"/>
    <n v="33060"/>
  </r>
  <r>
    <x v="2"/>
    <n v="110"/>
    <s v="PLANILLEROS TAMA O OFICIO "/>
    <s v="UNIDAD"/>
    <n v="120"/>
    <n v="79"/>
    <n v="2737"/>
    <n v="216223"/>
  </r>
  <r>
    <x v="2"/>
    <n v="110"/>
    <s v="PLASTIFOLDER CARTA CON BISEL "/>
    <s v="UNIDAD"/>
    <n v="2235"/>
    <n v="15"/>
    <n v="320.60000000000002"/>
    <n v="4809"/>
  </r>
  <r>
    <x v="2"/>
    <n v="110"/>
    <s v="PORTALAPIZ "/>
    <s v="UNIDAD"/>
    <n v="1126"/>
    <n v="29"/>
    <n v="4624"/>
    <n v="134096"/>
  </r>
  <r>
    <x v="2"/>
    <n v="110"/>
    <s v="PORTAMINAS 0 7 MM "/>
    <s v="UNIDAD"/>
    <n v="185"/>
    <n v="408"/>
    <n v="2357.4516913486705"/>
    <n v="961840.2900702575"/>
  </r>
  <r>
    <x v="2"/>
    <n v="110"/>
    <s v="POST IT NOTAS MEDIANO "/>
    <s v="UNIDAD"/>
    <n v="89"/>
    <n v="420"/>
    <n v="952"/>
    <n v="399840"/>
  </r>
  <r>
    <x v="2"/>
    <n v="110"/>
    <s v="REGLA DE 30 CMS "/>
    <s v="UNIDAD"/>
    <n v="103"/>
    <n v="128"/>
    <n v="293.92851562499999"/>
    <n v="37622.85"/>
  </r>
  <r>
    <x v="2"/>
    <n v="110"/>
    <s v="REPUESTO BISTURI 18, PAQUETE X 10 "/>
    <s v="UNIDAD"/>
    <n v="2236"/>
    <n v="9"/>
    <n v="1245.49"/>
    <n v="11209.41"/>
  </r>
  <r>
    <x v="2"/>
    <n v="110"/>
    <s v="RESALTADOR "/>
    <s v="UNIDAD"/>
    <n v="106"/>
    <n v="908"/>
    <n v="602.97295154185031"/>
    <n v="547499.44000000006"/>
  </r>
  <r>
    <x v="2"/>
    <n v="110"/>
    <s v="ROLLO ETIQUETA 102MMx25mm "/>
    <s v="UNIDAD"/>
    <n v="2827"/>
    <n v="13"/>
    <n v="27006.876923076925"/>
    <n v="351089.4"/>
  </r>
  <r>
    <x v="2"/>
    <n v="110"/>
    <s v="ROTULO ADHESIVO PARA CD/DVD 116MM SOBRE DE 30 HOJAS "/>
    <s v="UNIDAD"/>
    <n v="2238"/>
    <n v="9"/>
    <n v="12331.555555555555"/>
    <n v="110984"/>
  </r>
  <r>
    <x v="2"/>
    <n v="110"/>
    <s v="SACAGANCHO "/>
    <s v="UNIDAD"/>
    <n v="107"/>
    <n v="76"/>
    <n v="1123.0599999999997"/>
    <n v="85352.559999999983"/>
  </r>
  <r>
    <x v="2"/>
    <n v="110"/>
    <s v="SEPARADOR PLASTICO X 5 UND "/>
    <s v="UNIDAD"/>
    <n v="1141"/>
    <n v="95"/>
    <n v="952"/>
    <n v="90440"/>
  </r>
  <r>
    <x v="2"/>
    <n v="110"/>
    <s v="SOBRE BLANCO OFICIO CON VENTANILLA "/>
    <s v="UNIDAD"/>
    <n v="159"/>
    <n v="5"/>
    <n v="67.069999999995346"/>
    <n v="335.34999999997672"/>
  </r>
  <r>
    <x v="2"/>
    <n v="110"/>
    <s v="SOBRE DE MANILA RADIOGRAFIA "/>
    <s v="UNIDAD"/>
    <n v="2834"/>
    <n v="252"/>
    <n v="91"/>
    <n v="22932"/>
  </r>
  <r>
    <x v="2"/>
    <n v="110"/>
    <s v="SOBRE MANILA CARTA "/>
    <s v="UNIDAD"/>
    <n v="90"/>
    <n v="1720"/>
    <n v="64.833509972907038"/>
    <n v="111513.63715340011"/>
  </r>
  <r>
    <x v="2"/>
    <n v="110"/>
    <s v="SOBRE MANILA EXTRAOFICIO "/>
    <s v="UNIDAD"/>
    <n v="91"/>
    <n v="800"/>
    <n v="129.34"/>
    <n v="103472"/>
  </r>
  <r>
    <x v="2"/>
    <n v="110"/>
    <s v="SOBRE MANILA OFICIO "/>
    <s v="UNIDAD"/>
    <n v="92"/>
    <n v="1445"/>
    <n v="106.5106398956565"/>
    <n v="153907.87464922364"/>
  </r>
  <r>
    <x v="2"/>
    <n v="110"/>
    <s v="TABLERO CORCHO 60X45 CM "/>
    <s v="UNIDAD"/>
    <n v="1115"/>
    <n v="12"/>
    <n v="28619.62"/>
    <n v="343435.44"/>
  </r>
  <r>
    <x v="2"/>
    <n v="110"/>
    <s v="TABLERO EN CORCHO 80X120 CMS "/>
    <s v="UNIDAD"/>
    <n v="2513"/>
    <n v="4"/>
    <n v="51792.75"/>
    <n v="207171"/>
  </r>
  <r>
    <x v="2"/>
    <n v="110"/>
    <s v="TAJALAPIZ METALICO "/>
    <s v="UNIDAD"/>
    <n v="1127"/>
    <n v="483"/>
    <n v="200.1830033306328"/>
    <n v="96688.390608695641"/>
  </r>
  <r>
    <x v="2"/>
    <n v="110"/>
    <s v="TIJERAS "/>
    <s v="UNIDAD"/>
    <n v="117"/>
    <n v="84"/>
    <n v="2478.6992857142855"/>
    <n v="208210.74"/>
  </r>
  <r>
    <x v="2"/>
    <n v="110"/>
    <s v="TINTA ALMOHADILLA X 500CC "/>
    <s v="UNIDAD"/>
    <n v="1132"/>
    <n v="10"/>
    <n v="12334.670000000002"/>
    <n v="123346.70000000001"/>
  </r>
  <r>
    <x v="2"/>
    <n v="110"/>
    <s v="TINTA AMARILLA PROCESS S A X KILO "/>
    <s v="UNIDAD"/>
    <n v="158"/>
    <n v="1"/>
    <n v="34413.33"/>
    <n v="34413.33"/>
  </r>
  <r>
    <x v="2"/>
    <n v="110"/>
    <s v="TINTA AZUL PROCESS S S X KILO "/>
    <s v="UNIDAD"/>
    <n v="156"/>
    <n v="1"/>
    <n v="34413.33"/>
    <n v="34413.33"/>
  </r>
  <r>
    <x v="2"/>
    <n v="110"/>
    <s v="TINTA MAGENTA PROCESS S A X KILO "/>
    <s v="UNIDAD"/>
    <n v="157"/>
    <n v="1"/>
    <n v="34413.33"/>
    <n v="34413.33"/>
  </r>
  <r>
    <x v="2"/>
    <n v="110"/>
    <s v="TINTA NEGRA PRECES S A X KILO "/>
    <s v="UNIDAD"/>
    <n v="94"/>
    <n v="2"/>
    <n v="34610.61"/>
    <n v="69221.22"/>
  </r>
  <r>
    <x v="2"/>
    <n v="110"/>
    <s v="TINTA P SELLOS "/>
    <s v="UNIDAD"/>
    <n v="93"/>
    <n v="208"/>
    <n v="1750.43"/>
    <n v="364089.44"/>
  </r>
  <r>
    <x v="2"/>
    <n v="110"/>
    <s v="TONER EPSON R 300 T 1571 "/>
    <s v="UNIDAD"/>
    <n v="1916"/>
    <n v="7"/>
    <n v="103900.09"/>
    <n v="727300.63"/>
  </r>
  <r>
    <x v="2"/>
    <n v="110"/>
    <s v="TONER EPSON R 300 T 1572 "/>
    <s v="UNIDAD"/>
    <n v="1917"/>
    <n v="5"/>
    <n v="103900.09"/>
    <n v="519500.44999999995"/>
  </r>
  <r>
    <x v="2"/>
    <n v="110"/>
    <s v="TONER EPSON R 300 T 1573 "/>
    <s v="UNIDAD"/>
    <n v="1918"/>
    <n v="7"/>
    <n v="103900.09"/>
    <n v="727300.63"/>
  </r>
  <r>
    <x v="2"/>
    <n v="110"/>
    <s v="TONER EPSON R 300 T 1574 "/>
    <s v="UNIDAD"/>
    <n v="1919"/>
    <n v="7"/>
    <n v="103900.09"/>
    <n v="727300.63"/>
  </r>
  <r>
    <x v="2"/>
    <n v="110"/>
    <s v="TONER EPSON R 300 T 1575 "/>
    <s v="UNIDAD"/>
    <n v="1920"/>
    <n v="7"/>
    <n v="103900.09"/>
    <n v="727300.63"/>
  </r>
  <r>
    <x v="2"/>
    <n v="110"/>
    <s v="TONER EPSON R 300 T 1576 "/>
    <s v="UNIDAD"/>
    <n v="1921"/>
    <n v="7"/>
    <n v="103900.09"/>
    <n v="727300.63"/>
  </r>
  <r>
    <x v="2"/>
    <n v="110"/>
    <s v="TONER EPSON R 300 T 1577 "/>
    <s v="UNIDAD"/>
    <n v="1922"/>
    <n v="7"/>
    <n v="103900.09"/>
    <n v="727300.63"/>
  </r>
  <r>
    <x v="2"/>
    <n v="110"/>
    <s v="TONER EPSON R 300 T 1578 "/>
    <s v="UNIDAD"/>
    <n v="1923"/>
    <n v="8"/>
    <n v="103900.04"/>
    <n v="831200.32"/>
  </r>
  <r>
    <x v="2"/>
    <n v="110"/>
    <s v="TONER EPSON R 300 T 1579 "/>
    <s v="UNIDAD"/>
    <n v="1924"/>
    <n v="7"/>
    <n v="103900.04"/>
    <n v="727300.27999999991"/>
  </r>
  <r>
    <x v="2"/>
    <n v="110"/>
    <s v="TONER HP 15A NEGRO C7115A "/>
    <s v="UNIDAD"/>
    <n v="2521"/>
    <n v="21"/>
    <n v="332900"/>
    <n v="6990900"/>
  </r>
  <r>
    <x v="2"/>
    <n v="110"/>
    <s v="TONER HP 85A CE285A "/>
    <s v="UNIDAD"/>
    <n v="1909"/>
    <n v="17"/>
    <n v="250920"/>
    <n v="4265640"/>
  </r>
  <r>
    <x v="2"/>
    <n v="110"/>
    <s v="TONER HP CF280XD NEGRO DUAL PACK "/>
    <s v="UNIDAD"/>
    <n v="1910"/>
    <n v="10"/>
    <n v="1043386.6933333334"/>
    <n v="10433866.933333334"/>
  </r>
  <r>
    <x v="2"/>
    <n v="110"/>
    <s v="TONER KYOCERA 1147 "/>
    <s v="UNIDAD"/>
    <n v="127"/>
    <n v="20"/>
    <n v="245000.06299999999"/>
    <n v="4900001.26"/>
  </r>
  <r>
    <x v="2"/>
    <n v="110"/>
    <s v="TONER KYOCERA TK-362 "/>
    <s v="UNIDAD"/>
    <n v="1908"/>
    <n v="16"/>
    <n v="207160"/>
    <n v="3314560"/>
  </r>
  <r>
    <x v="2"/>
    <n v="110"/>
    <s v="TONER KYOSERA TK 1112 "/>
    <s v="UNIDAD"/>
    <n v="3396"/>
    <n v="2"/>
    <n v="154700"/>
    <n v="309400"/>
  </r>
  <r>
    <x v="2"/>
    <n v="110"/>
    <s v="TONER KYOSERA TK 112 "/>
    <s v="UNIDAD"/>
    <n v="160"/>
    <n v="15"/>
    <n v="159001.4266666667"/>
    <n v="2385021.4000000004"/>
  </r>
  <r>
    <x v="2"/>
    <n v="110"/>
    <s v="TONER LEXMARK  12A7462 "/>
    <s v="UNIDAD"/>
    <n v="2486"/>
    <n v="6"/>
    <n v="170000"/>
    <n v="1020000"/>
  </r>
  <r>
    <x v="2"/>
    <n v="110"/>
    <s v="TONER PARA IMPRESORA SHARP AL 2041TD "/>
    <s v="UNIDAD"/>
    <n v="2494"/>
    <n v="16"/>
    <n v="351130.09"/>
    <n v="5618081.4400000004"/>
  </r>
  <r>
    <x v="2"/>
    <n v="110"/>
    <s v="TONER RICOH AFICIO SP3500 BR "/>
    <s v="UNIDAD"/>
    <n v="227"/>
    <n v="1"/>
    <n v="630700"/>
    <n v="630700"/>
  </r>
  <r>
    <x v="2"/>
    <n v="110"/>
    <s v="TONER SAMSUNG MLT D1095 "/>
    <s v="UNIDAD"/>
    <n v="171"/>
    <n v="20"/>
    <n v="168643.29"/>
    <n v="3372865.8000000003"/>
  </r>
  <r>
    <x v="2"/>
    <n v="110"/>
    <s v="TONER SAMSUNG PROX PRESS M3370FD NEGRO MLTD "/>
    <s v="UNIDAD"/>
    <n v="1907"/>
    <n v="5"/>
    <n v="247110.07199999999"/>
    <n v="1235550.3599999999"/>
  </r>
  <r>
    <x v="2"/>
    <n v="110"/>
    <s v="TONER TOSIBA ESTUDIO 455 4530 "/>
    <s v="UNIDAD"/>
    <n v="165"/>
    <n v="2"/>
    <n v="151222"/>
    <n v="302444"/>
  </r>
  <r>
    <x v="2"/>
    <n v="110"/>
    <s v="TONNER  1130 LD115 18 20 AF2020 "/>
    <s v="UNIDAD"/>
    <n v="128"/>
    <n v="28"/>
    <n v="109287.45"/>
    <n v="3060048.6"/>
  </r>
  <r>
    <x v="2"/>
    <n v="110"/>
    <s v="TONNER C6578D HP COLOR "/>
    <s v="UNIDAD"/>
    <n v="97"/>
    <n v="2"/>
    <n v="105084.4"/>
    <n v="210168.8"/>
  </r>
  <r>
    <x v="2"/>
    <n v="110"/>
    <s v="TONNER KYOSERA TK 410 411 "/>
    <s v="UNIDAD"/>
    <n v="161"/>
    <n v="2"/>
    <n v="364806.45"/>
    <n v="729612.9"/>
  </r>
  <r>
    <x v="2"/>
    <n v="110"/>
    <s v="TONNER OKIDATA "/>
    <s v="UNIDAD"/>
    <n v="129"/>
    <n v="11"/>
    <n v="118648.15"/>
    <n v="1305129.6499999999"/>
  </r>
  <r>
    <x v="2"/>
    <n v="110"/>
    <s v="TONNER SAMSUNG 116 "/>
    <s v="UNIDAD"/>
    <n v="186"/>
    <n v="13"/>
    <n v="171745.71538461538"/>
    <n v="2232694.2999999998"/>
  </r>
  <r>
    <x v="2"/>
    <n v="110"/>
    <s v="TONNER TOSHIBA 4590U "/>
    <s v="UNIDAD"/>
    <n v="153"/>
    <n v="23"/>
    <n v="235996.40999999997"/>
    <n v="5427917.4299999997"/>
  </r>
  <r>
    <x v="2"/>
    <n v="110"/>
    <s v="TONNER XEROX 3425 "/>
    <s v="UNIDAD"/>
    <n v="154"/>
    <n v="1"/>
    <n v="150000"/>
    <n v="150000"/>
  </r>
  <r>
    <x v="2"/>
    <n v="110"/>
    <s v="TUBO PROTECTOR PLANOS  9 9X1 3 "/>
    <s v="UNIDAD"/>
    <n v="99"/>
    <n v="37"/>
    <n v="13746"/>
    <n v="508602"/>
  </r>
  <r>
    <x v="3"/>
    <n v="112"/>
    <s v="ABRAZADERA 5 PULG  "/>
    <s v="UNIDAD"/>
    <n v="229"/>
    <n v="61"/>
    <n v="431.2"/>
    <n v="26303.200000000001"/>
  </r>
  <r>
    <x v="3"/>
    <n v="112"/>
    <s v="ABRAZADERA 6 PULG  "/>
    <s v="UNIDAD"/>
    <n v="230"/>
    <n v="46"/>
    <n v="500.95"/>
    <n v="23043.7"/>
  </r>
  <r>
    <x v="3"/>
    <n v="112"/>
    <s v="ACEITE HIDRAULICO ISO 68 TAMBOR X 55 GL  AUTOCARS "/>
    <s v="UNIDAD"/>
    <n v="1018"/>
    <n v="3"/>
    <n v="2269835.6911111115"/>
    <n v="6809507.0733333342"/>
  </r>
  <r>
    <x v="3"/>
    <n v="112"/>
    <s v="ACEITE MOTOR DIESEL 15W - 40 TAMBOR X 55GLS  ITEM 1187  "/>
    <s v="UNIDAD"/>
    <n v="1677"/>
    <n v="3"/>
    <n v="3634858.7333333329"/>
    <n v="10904576.199999999"/>
  </r>
  <r>
    <x v="3"/>
    <n v="112"/>
    <s v="ACOPLE DIRECCION C70 "/>
    <s v="UNIDAD"/>
    <n v="2750"/>
    <n v="1"/>
    <n v="2000"/>
    <n v="2000"/>
  </r>
  <r>
    <x v="3"/>
    <n v="112"/>
    <s v="ACOPLE ESPIGO DE 1 PULG  "/>
    <s v="UNIDAD"/>
    <n v="233"/>
    <n v="2"/>
    <n v="2466.17"/>
    <n v="4932.34"/>
  </r>
  <r>
    <x v="3"/>
    <n v="112"/>
    <s v="ACOPLE MOTOBOMBA REF L225 "/>
    <s v="UNIDAD"/>
    <n v="236"/>
    <n v="3"/>
    <n v="20020"/>
    <n v="60060"/>
  </r>
  <r>
    <x v="3"/>
    <n v="112"/>
    <s v="AMORTIGUADOR GABRIEL P LUV "/>
    <s v="UNIDAD"/>
    <n v="247"/>
    <n v="34"/>
    <n v="16901.61"/>
    <n v="574654.74"/>
  </r>
  <r>
    <x v="3"/>
    <n v="112"/>
    <s v="ANILLO EN 0 30 C70 "/>
    <s v="UNIDAD"/>
    <n v="254"/>
    <n v="7"/>
    <n v="61560"/>
    <n v="430920"/>
  </r>
  <r>
    <x v="3"/>
    <n v="112"/>
    <s v="ANILLO PISTON COMPRESOR C70 "/>
    <s v="UNIDAD"/>
    <n v="255"/>
    <n v="3"/>
    <n v="16000"/>
    <n v="48000"/>
  </r>
  <r>
    <x v="3"/>
    <n v="112"/>
    <s v="ANILLO PISTON MOTOR C70 "/>
    <s v="UNIDAD"/>
    <n v="256"/>
    <n v="7"/>
    <n v="63277"/>
    <n v="442939"/>
  </r>
  <r>
    <x v="3"/>
    <n v="112"/>
    <s v="ANILLO STANDARD 3020479 KODIAK "/>
    <s v="UNIDAD"/>
    <n v="257"/>
    <n v="5"/>
    <n v="63706"/>
    <n v="318530"/>
  </r>
  <r>
    <x v="3"/>
    <n v="112"/>
    <s v="ARANDELA AJUSTE KODIAK "/>
    <s v="UNIDAD"/>
    <n v="258"/>
    <n v="9"/>
    <n v="52440"/>
    <n v="471960"/>
  </r>
  <r>
    <x v="3"/>
    <n v="112"/>
    <s v="BALASTO LAMPARA FLUORESCENTE 40W "/>
    <s v="UNIDAD"/>
    <n v="266"/>
    <n v="2"/>
    <n v="22166.5"/>
    <n v="44333"/>
  </r>
  <r>
    <x v="3"/>
    <n v="112"/>
    <s v="BALINERA 2316K "/>
    <s v="UNIDAD"/>
    <n v="267"/>
    <n v="1"/>
    <n v="11135"/>
    <n v="11135"/>
  </r>
  <r>
    <x v="3"/>
    <n v="112"/>
    <s v="BALINERA 6211 C70 "/>
    <s v="UNIDAD"/>
    <n v="269"/>
    <n v="2"/>
    <n v="25650"/>
    <n v="51300"/>
  </r>
  <r>
    <x v="3"/>
    <n v="112"/>
    <s v="BALINERA 6216 "/>
    <s v="UNIDAD"/>
    <n v="271"/>
    <n v="1"/>
    <n v="1629.1"/>
    <n v="1629.1"/>
  </r>
  <r>
    <x v="3"/>
    <n v="112"/>
    <s v="BALINERA NU 314 "/>
    <s v="UNIDAD"/>
    <n v="281"/>
    <n v="3"/>
    <n v="11352.51"/>
    <n v="34057.53"/>
  </r>
  <r>
    <x v="3"/>
    <n v="112"/>
    <s v="BALINERA REF 1215K "/>
    <s v="UNIDAD"/>
    <n v="287"/>
    <n v="6"/>
    <n v="30858.55"/>
    <n v="185151.3"/>
  </r>
  <r>
    <x v="3"/>
    <n v="112"/>
    <s v="BALINERA REF 6024 "/>
    <s v="UNIDAD"/>
    <n v="295"/>
    <n v="1"/>
    <n v="4264.2"/>
    <n v="4264.2"/>
  </r>
  <r>
    <x v="3"/>
    <n v="112"/>
    <s v="BENDIX MOTOR ARRANQUE C70 "/>
    <s v="UNIDAD"/>
    <n v="310"/>
    <n v="3"/>
    <n v="7757.27"/>
    <n v="23271.81"/>
  </r>
  <r>
    <x v="3"/>
    <n v="112"/>
    <s v="BOMBA GASOLINA C70 "/>
    <s v="UNIDAD"/>
    <n v="312"/>
    <n v="2"/>
    <n v="25444.21"/>
    <n v="50888.42"/>
  </r>
  <r>
    <x v="3"/>
    <n v="112"/>
    <s v="BROCHE DE PRESION HERRAMIENTO DE AIRE "/>
    <s v="UNIDAD"/>
    <n v="2756"/>
    <n v="1"/>
    <n v="35000"/>
    <n v="35000"/>
  </r>
  <r>
    <x v="3"/>
    <n v="112"/>
    <s v="BUJE H319 "/>
    <s v="UNIDAD"/>
    <n v="323"/>
    <n v="1"/>
    <n v="22288"/>
    <n v="22288"/>
  </r>
  <r>
    <x v="3"/>
    <n v="112"/>
    <s v="BUJE MUELLE TRASERO C70 "/>
    <s v="UNIDAD"/>
    <n v="330"/>
    <n v="2"/>
    <n v="5220"/>
    <n v="10440"/>
  </r>
  <r>
    <x v="3"/>
    <n v="112"/>
    <s v="BUJE MUELLE TRASERO KODIAK "/>
    <s v="UNIDAD"/>
    <n v="331"/>
    <n v="30"/>
    <n v="5220"/>
    <n v="156600"/>
  </r>
  <r>
    <x v="3"/>
    <n v="112"/>
    <s v="CABLEADO BAJO C70 "/>
    <s v="UNIDAD"/>
    <n v="337"/>
    <n v="1"/>
    <n v="11708"/>
    <n v="11708"/>
  </r>
  <r>
    <x v="3"/>
    <n v="112"/>
    <s v="CAMISA SLEEV SELLO REF 3923655 C70 "/>
    <s v="UNIDAD"/>
    <n v="341"/>
    <n v="1"/>
    <n v="19692"/>
    <n v="19692"/>
  </r>
  <r>
    <x v="3"/>
    <n v="112"/>
    <s v="CAMPANA TRASERA C70 "/>
    <s v="UNIDAD"/>
    <n v="342"/>
    <n v="2"/>
    <n v="81396"/>
    <n v="162792"/>
  </r>
  <r>
    <x v="3"/>
    <n v="112"/>
    <s v="CARCAZA EXPLORADORA "/>
    <s v="UNIDAD"/>
    <n v="345"/>
    <n v="7"/>
    <n v="32976.93"/>
    <n v="230838.51"/>
  </r>
  <r>
    <x v="3"/>
    <n v="112"/>
    <s v="CASQUETE COMPRESOR C70 "/>
    <s v="UNIDAD"/>
    <n v="355"/>
    <n v="2"/>
    <n v="18194.400000000001"/>
    <n v="36388.800000000003"/>
  </r>
  <r>
    <x v="3"/>
    <n v="112"/>
    <s v="CAUCHO VALVULAS "/>
    <s v="UNIDAD"/>
    <n v="2703"/>
    <n v="15"/>
    <n v="29000"/>
    <n v="435000"/>
  </r>
  <r>
    <x v="3"/>
    <n v="112"/>
    <s v="CHOROTE CAJA VELOCIDADES C70 "/>
    <s v="UNIDAD"/>
    <n v="361"/>
    <n v="1"/>
    <n v="27609.16"/>
    <n v="27609.16"/>
  </r>
  <r>
    <x v="3"/>
    <n v="112"/>
    <s v="CORONA ALTERNADOR C70 "/>
    <s v="UNIDAD"/>
    <n v="368"/>
    <n v="5"/>
    <n v="5918"/>
    <n v="29590"/>
  </r>
  <r>
    <x v="3"/>
    <n v="112"/>
    <s v="CORONA ALTERNADOR KODIAK 19308 3 "/>
    <s v="UNIDAD"/>
    <n v="369"/>
    <n v="5"/>
    <n v="3868.15"/>
    <n v="19340.75"/>
  </r>
  <r>
    <x v="3"/>
    <n v="112"/>
    <s v="CRUCETA 280 XZ  AEC BRIGADIER "/>
    <s v="UNIDAD"/>
    <n v="372"/>
    <n v="23"/>
    <n v="45408"/>
    <n v="1044384"/>
  </r>
  <r>
    <x v="3"/>
    <n v="112"/>
    <s v="CRUCETA EJE CARDAN 1756 C70 "/>
    <s v="UNIDAD"/>
    <n v="378"/>
    <n v="9"/>
    <n v="20525.580000000002"/>
    <n v="184730.22000000003"/>
  </r>
  <r>
    <x v="3"/>
    <n v="112"/>
    <s v="CRUCETA SUPERIOR STRENGTH DE PRECISION "/>
    <s v="UNIDAD"/>
    <n v="2759"/>
    <n v="8"/>
    <n v="201749.56"/>
    <n v="1613996.48"/>
  </r>
  <r>
    <x v="3"/>
    <n v="112"/>
    <s v="CRUCETA TOMA FUERZA DIRECCION C70 "/>
    <s v="UNIDAD"/>
    <n v="379"/>
    <n v="3"/>
    <n v="9546"/>
    <n v="28638"/>
  </r>
  <r>
    <x v="3"/>
    <n v="112"/>
    <s v="DIAFRAGMA CAMARA FRENO DELANTERO "/>
    <s v="UNIDAD"/>
    <n v="384"/>
    <n v="2"/>
    <n v="430.99"/>
    <n v="861.98"/>
  </r>
  <r>
    <x v="3"/>
    <n v="112"/>
    <s v="DIENTE RETROEXCAVADORA SANMSUNG "/>
    <s v="UNIDAD"/>
    <n v="2752"/>
    <n v="1"/>
    <n v="36000"/>
    <n v="36000"/>
  </r>
  <r>
    <x v="3"/>
    <n v="112"/>
    <s v="EMPAQUE BOMBA PRIM Y SEC ESTACIO "/>
    <s v="UNIDAD"/>
    <n v="392"/>
    <n v="7"/>
    <n v="35604.800000000003"/>
    <n v="249233.60000000003"/>
  </r>
  <r>
    <x v="3"/>
    <n v="112"/>
    <s v="EMPAQUETADURA BOMBA TRASERA C70 "/>
    <s v="UNIDAD"/>
    <n v="403"/>
    <n v="3"/>
    <n v="44550"/>
    <n v="133650"/>
  </r>
  <r>
    <x v="3"/>
    <n v="112"/>
    <s v="EMPAQUETADURA CAJA DIRECCION C70 "/>
    <s v="UNIDAD"/>
    <n v="404"/>
    <n v="39"/>
    <n v="21032.6"/>
    <n v="820271.39999999991"/>
  </r>
  <r>
    <x v="3"/>
    <n v="112"/>
    <s v="EMPAQUETADURA GOBERNADOR C70 "/>
    <s v="UNIDAD"/>
    <n v="408"/>
    <n v="51"/>
    <n v="22391.360000000001"/>
    <n v="1141959.3600000001"/>
  </r>
  <r>
    <x v="3"/>
    <n v="112"/>
    <s v="EMPAQUETADURA INYECTOR C70 "/>
    <s v="UNIDAD"/>
    <n v="409"/>
    <n v="26"/>
    <n v="36000"/>
    <n v="936000"/>
  </r>
  <r>
    <x v="3"/>
    <n v="112"/>
    <s v="EMPAQUETADURA VALVULA DESCARGUE "/>
    <s v="UNIDAD"/>
    <n v="412"/>
    <n v="7"/>
    <n v="44352"/>
    <n v="310464"/>
  </r>
  <r>
    <x v="3"/>
    <n v="112"/>
    <s v="ESCOBILLA ALTERNADOR C70 "/>
    <s v="UNIDAD"/>
    <n v="414"/>
    <n v="79"/>
    <n v="3194.07"/>
    <n v="252331.53"/>
  </r>
  <r>
    <x v="3"/>
    <n v="112"/>
    <s v="ESCOBILLA TAIMER C70 "/>
    <s v="UNIDAD"/>
    <n v="417"/>
    <n v="54"/>
    <n v="1939.82"/>
    <n v="104750.28"/>
  </r>
  <r>
    <x v="3"/>
    <n v="112"/>
    <s v="ESLABON PARA CADENA "/>
    <s v="UNIDAD"/>
    <n v="2749"/>
    <n v="10"/>
    <n v="5000"/>
    <n v="50000"/>
  </r>
  <r>
    <x v="3"/>
    <n v="112"/>
    <s v="ESPARRAGO DELANTERO C70 "/>
    <s v="UNIDAD"/>
    <n v="419"/>
    <n v="28"/>
    <n v="1981.81"/>
    <n v="55490.68"/>
  </r>
  <r>
    <x v="3"/>
    <n v="112"/>
    <s v="ESQUINERA IZQ DER 447624 25 "/>
    <s v="UNIDAD"/>
    <n v="420"/>
    <n v="4"/>
    <n v="19897"/>
    <n v="79588"/>
  </r>
  <r>
    <x v="3"/>
    <n v="112"/>
    <s v="FILTRO DE ACEITE CAMIONETA NISSAN - 2-CTN "/>
    <s v="UNIDAD"/>
    <n v="2766"/>
    <n v="7"/>
    <n v="43244.814285714288"/>
    <n v="302713.7"/>
  </r>
  <r>
    <x v="3"/>
    <n v="112"/>
    <s v="FILTRO DE AIRE  CAMIONETANISSAN - 2-CTN ITEM 969 GRUPO 3 "/>
    <s v="UNIDAD"/>
    <n v="2769"/>
    <n v="10"/>
    <n v="46544.970999999998"/>
    <n v="465449.70999999996"/>
  </r>
  <r>
    <x v="3"/>
    <n v="112"/>
    <s v="FILTRO DE AIRE EXTERNO  VOLQUETA DOBLE TROQUECHEVROLET - 3-VDC ITEM 458 GRUPO 2 P613336 "/>
    <s v="UNIDAD"/>
    <n v="2009"/>
    <n v="2"/>
    <n v="173580.35"/>
    <n v="347160.7"/>
  </r>
  <r>
    <x v="3"/>
    <n v="112"/>
    <s v="FILTRO DE AIRE INTERNO VOLQUETA DOBLE TROQUECHEVROLET - 3-VDC ITEM 457 GRUPO 2 P613337 "/>
    <s v="UNIDAD"/>
    <n v="2008"/>
    <n v="2"/>
    <n v="168064.65"/>
    <n v="336129.3"/>
  </r>
  <r>
    <x v="3"/>
    <n v="112"/>
    <s v="FLASH DIRECCIONAL C70 "/>
    <s v="UNIDAD"/>
    <n v="427"/>
    <n v="44"/>
    <n v="7540"/>
    <n v="331760"/>
  </r>
  <r>
    <x v="3"/>
    <n v="112"/>
    <s v="GATO HIDRAULICO CAPOT "/>
    <s v="UNIDAD"/>
    <n v="1135"/>
    <n v="1"/>
    <n v="193874.3"/>
    <n v="193874.3"/>
  </r>
  <r>
    <x v="3"/>
    <n v="112"/>
    <s v="GRAPA  7 8X3X20 KODIAK "/>
    <s v="UNIDAD"/>
    <n v="433"/>
    <n v="2"/>
    <n v="10909.8"/>
    <n v="21819.599999999999"/>
  </r>
  <r>
    <x v="3"/>
    <n v="112"/>
    <s v="INDUCIDO ALTERNADOR 12019 KODIAK "/>
    <s v="UNIDAD"/>
    <n v="439"/>
    <n v="3"/>
    <n v="10916.93"/>
    <n v="32750.79"/>
  </r>
  <r>
    <x v="3"/>
    <n v="112"/>
    <s v="INDUCIDO ALTERNADOR C70 "/>
    <s v="UNIDAD"/>
    <n v="440"/>
    <n v="1"/>
    <n v="29728"/>
    <n v="29728"/>
  </r>
  <r>
    <x v="3"/>
    <n v="112"/>
    <s v="KIT EMPAQUETADURA VALV ALIV C70 "/>
    <s v="UNIDAD"/>
    <n v="443"/>
    <n v="4"/>
    <n v="15000"/>
    <n v="60000"/>
  </r>
  <r>
    <x v="3"/>
    <n v="112"/>
    <s v="KIT INYECTOR 5229930 GR 2 1002 "/>
    <s v="UNIDAD"/>
    <n v="2760"/>
    <n v="8"/>
    <n v="141900"/>
    <n v="1135200"/>
  </r>
  <r>
    <x v="3"/>
    <n v="112"/>
    <s v="KIT MANTENIMIENTO VALVULA MENOR BENDIX 287368 "/>
    <s v="UNIDAD"/>
    <n v="2758"/>
    <n v="2"/>
    <n v="75000"/>
    <n v="150000"/>
  </r>
  <r>
    <x v="3"/>
    <n v="112"/>
    <s v="KIT REPARACION DE CABEZA "/>
    <s v="UNIDAD"/>
    <n v="2755"/>
    <n v="21"/>
    <n v="118000"/>
    <n v="2478000"/>
  </r>
  <r>
    <x v="3"/>
    <n v="112"/>
    <s v="MARTILLO FRENO TRASERO C70 "/>
    <s v="UNIDAD"/>
    <n v="452"/>
    <n v="35"/>
    <n v="26363.59"/>
    <n v="922725.65"/>
  </r>
  <r>
    <x v="3"/>
    <n v="112"/>
    <s v="NEUMATICO DURATEX 1400 02 TR 179A "/>
    <s v="UNIDAD"/>
    <n v="2698"/>
    <n v="1"/>
    <n v="12760"/>
    <n v="12760"/>
  </r>
  <r>
    <x v="3"/>
    <n v="112"/>
    <s v="PALA PARA MARTILLO COMPRESOR SULLAIR 4-CDS  "/>
    <s v="UNIDAD"/>
    <n v="3185"/>
    <n v="11"/>
    <n v="555172.72727272729"/>
    <n v="6106900"/>
  </r>
  <r>
    <x v="3"/>
    <n v="112"/>
    <s v="PALANCA LEVER 1063-720-A2 "/>
    <s v="UNIDAD"/>
    <n v="2700"/>
    <n v="12"/>
    <n v="15000"/>
    <n v="180000"/>
  </r>
  <r>
    <x v="3"/>
    <n v="112"/>
    <s v="PARTES VALVULA PRINCIPAL FRENO "/>
    <s v="UNIDAD"/>
    <n v="466"/>
    <n v="8"/>
    <n v="77840"/>
    <n v="622720"/>
  </r>
  <r>
    <x v="3"/>
    <n v="112"/>
    <s v="PASADOR BUJE MUELLE C70 "/>
    <s v="UNIDAD"/>
    <n v="468"/>
    <n v="25"/>
    <n v="7768.29"/>
    <n v="194207.25"/>
  </r>
  <r>
    <x v="3"/>
    <n v="112"/>
    <s v="PERA REVERSA C70 "/>
    <s v="UNIDAD"/>
    <n v="474"/>
    <n v="11"/>
    <n v="20880"/>
    <n v="229680"/>
  </r>
  <r>
    <x v="3"/>
    <n v="112"/>
    <s v="PIN CAJA VELOCIDAD C70 "/>
    <s v="UNIDAD"/>
    <n v="475"/>
    <n v="6"/>
    <n v="5043"/>
    <n v="30258"/>
  </r>
  <r>
    <x v="3"/>
    <n v="112"/>
    <s v="PIN MARTILLO TRASERO C70 "/>
    <s v="UNIDAD"/>
    <n v="477"/>
    <n v="6"/>
    <n v="667.7"/>
    <n v="4006.2000000000003"/>
  </r>
  <r>
    <x v="3"/>
    <n v="112"/>
    <s v="PLATO INFERIOR SUPERIOR C70 "/>
    <s v="UNIDAD"/>
    <n v="495"/>
    <n v="2"/>
    <n v="30890"/>
    <n v="61780"/>
  </r>
  <r>
    <x v="3"/>
    <n v="112"/>
    <s v="POMA BOMBA ACEITE C70 "/>
    <s v="UNIDAD"/>
    <n v="496"/>
    <n v="1"/>
    <n v="10050"/>
    <n v="10050"/>
  </r>
  <r>
    <x v="3"/>
    <n v="112"/>
    <s v="PORTA UNIDAD SELLADA P MAQUINARIA "/>
    <s v="UNIDAD"/>
    <n v="499"/>
    <n v="5"/>
    <n v="2800"/>
    <n v="14000"/>
  </r>
  <r>
    <x v="3"/>
    <n v="112"/>
    <s v="RACHET DELANTERO KODIAK "/>
    <s v="UNIDAD"/>
    <n v="503"/>
    <n v="3"/>
    <n v="32977"/>
    <n v="98931"/>
  </r>
  <r>
    <x v="3"/>
    <n v="112"/>
    <s v="REGULADOR VOLTAJE 12V C70 "/>
    <s v="UNIDAD"/>
    <n v="514"/>
    <n v="9"/>
    <n v="11256.3"/>
    <n v="101306.7"/>
  </r>
  <r>
    <x v="3"/>
    <n v="112"/>
    <s v="RESORTE BISAGRA CAPOT "/>
    <s v="UNIDAD"/>
    <n v="515"/>
    <n v="31"/>
    <n v="2400.2600000000002"/>
    <n v="74408.060000000012"/>
  </r>
  <r>
    <x v="3"/>
    <n v="112"/>
    <s v="RETENEDOR 47005 "/>
    <s v="UNIDAD"/>
    <n v="516"/>
    <n v="7"/>
    <n v="1300"/>
    <n v="9100"/>
  </r>
  <r>
    <x v="3"/>
    <n v="112"/>
    <s v="RETENEDOR BOMBA HIDRAULICA C70 "/>
    <s v="UNIDAD"/>
    <n v="518"/>
    <n v="12"/>
    <n v="6050"/>
    <n v="72600"/>
  </r>
  <r>
    <x v="3"/>
    <n v="112"/>
    <s v="RETENEDOR CAJA VELOCIDAD C70 "/>
    <s v="UNIDAD"/>
    <n v="521"/>
    <n v="2"/>
    <n v="2478.88"/>
    <n v="4957.76"/>
  </r>
  <r>
    <x v="3"/>
    <n v="112"/>
    <s v="RETENEDOR CHUMACERA 29011 C70 "/>
    <s v="UNIDAD"/>
    <n v="522"/>
    <n v="6"/>
    <n v="16016"/>
    <n v="96096"/>
  </r>
  <r>
    <x v="3"/>
    <n v="112"/>
    <s v="RETENEDOR COMPRESOR C70 "/>
    <s v="UNIDAD"/>
    <n v="523"/>
    <n v="3"/>
    <n v="4070"/>
    <n v="12210"/>
  </r>
  <r>
    <x v="3"/>
    <n v="112"/>
    <s v="RETENEDOR P-520 "/>
    <s v="UNIDAD"/>
    <n v="2704"/>
    <n v="1"/>
    <n v="60000"/>
    <n v="60000"/>
  </r>
  <r>
    <x v="3"/>
    <n v="112"/>
    <s v="RETENEDOR SECTOR C70 "/>
    <s v="UNIDAD"/>
    <n v="527"/>
    <n v="1"/>
    <n v="5846.4"/>
    <n v="5846.4"/>
  </r>
  <r>
    <x v="3"/>
    <n v="112"/>
    <s v="RETENEDOR SPEED 47584 C70 "/>
    <s v="UNIDAD"/>
    <n v="530"/>
    <n v="19"/>
    <n v="2340.88"/>
    <n v="44476.72"/>
  </r>
  <r>
    <x v="3"/>
    <n v="112"/>
    <s v="RETENEDOR VICTOR 47007 C70 "/>
    <s v="UNIDAD"/>
    <n v="531"/>
    <n v="15"/>
    <n v="1400"/>
    <n v="21000"/>
  </r>
  <r>
    <x v="3"/>
    <n v="112"/>
    <s v="RETENEDOR VICTOR 62360 C70 "/>
    <s v="UNIDAD"/>
    <n v="533"/>
    <n v="16"/>
    <n v="430.66"/>
    <n v="6890.56"/>
  </r>
  <r>
    <x v="3"/>
    <n v="112"/>
    <s v="RIN 13 "/>
    <s v="UNIDAD"/>
    <n v="2762"/>
    <n v="2"/>
    <n v="17478"/>
    <n v="34956"/>
  </r>
  <r>
    <x v="3"/>
    <n v="112"/>
    <s v="RODAMIENTO 100 SD 22 "/>
    <s v="UNIDAD"/>
    <n v="2710"/>
    <n v="1"/>
    <n v="73577"/>
    <n v="73577"/>
  </r>
  <r>
    <x v="3"/>
    <n v="112"/>
    <s v="RODAMIENTO 22218C5 "/>
    <s v="UNIDAD"/>
    <n v="535"/>
    <n v="1"/>
    <n v="14647.99"/>
    <n v="14647.99"/>
  </r>
  <r>
    <x v="3"/>
    <n v="112"/>
    <s v="RODAMIENTO 6207 ZZ NP-401 "/>
    <s v="UNIDAD"/>
    <n v="2189"/>
    <n v="2"/>
    <n v="61684"/>
    <n v="123368"/>
  </r>
  <r>
    <x v="3"/>
    <n v="112"/>
    <s v="RODAMIENTO CON PISTA 780 772 "/>
    <s v="UNIDAD"/>
    <n v="541"/>
    <n v="1"/>
    <n v="5600"/>
    <n v="5600"/>
  </r>
  <r>
    <x v="3"/>
    <n v="112"/>
    <s v="RODAMIENTO REF 316 "/>
    <s v="UNIDAD"/>
    <n v="542"/>
    <n v="1"/>
    <n v="3504.9"/>
    <n v="3504.9"/>
  </r>
  <r>
    <x v="3"/>
    <n v="112"/>
    <s v="RODAMIENTO REF 452322 "/>
    <s v="UNIDAD"/>
    <n v="543"/>
    <n v="1"/>
    <n v="18000"/>
    <n v="18000"/>
  </r>
  <r>
    <x v="3"/>
    <n v="112"/>
    <s v="RODAMIENTO RODILLOS CONICOS 2796 "/>
    <s v="UNIDAD"/>
    <n v="2705"/>
    <n v="8"/>
    <n v="86799"/>
    <n v="694392"/>
  </r>
  <r>
    <x v="3"/>
    <n v="112"/>
    <s v="RODAMIENTOS REF UC207 - 23F "/>
    <s v="UNIDAD"/>
    <n v="1194"/>
    <n v="3"/>
    <n v="78267.5"/>
    <n v="234802.5"/>
  </r>
  <r>
    <x v="3"/>
    <n v="112"/>
    <s v="RODILLO CARCAZA 39590 "/>
    <s v="UNIDAD"/>
    <n v="2706"/>
    <n v="5"/>
    <n v="24900"/>
    <n v="124500"/>
  </r>
  <r>
    <x v="3"/>
    <n v="112"/>
    <s v="RODILLO EXTERIOR RUEDA TRAS C70 "/>
    <s v="UNIDAD"/>
    <n v="551"/>
    <n v="5"/>
    <n v="22457.599999999999"/>
    <n v="112288"/>
  </r>
  <r>
    <x v="3"/>
    <n v="112"/>
    <s v="RODILLO RUEDA R47686 KODIAK "/>
    <s v="UNIDAD"/>
    <n v="553"/>
    <n v="9"/>
    <n v="17400"/>
    <n v="156600"/>
  </r>
  <r>
    <x v="3"/>
    <n v="112"/>
    <s v="RODILLO RUEDA TRASERA KODIAK "/>
    <s v="UNIDAD"/>
    <n v="554"/>
    <n v="4"/>
    <n v="48400"/>
    <n v="193600"/>
  </r>
  <r>
    <x v="3"/>
    <n v="112"/>
    <s v="RODILLO TIMKEN RUEDA TRASERA 749 "/>
    <s v="UNIDAD"/>
    <n v="555"/>
    <n v="7"/>
    <n v="14592"/>
    <n v="102144"/>
  </r>
  <r>
    <x v="3"/>
    <n v="112"/>
    <s v="SELLO ACEITE 46348 "/>
    <s v="UNIDAD"/>
    <n v="2708"/>
    <n v="8"/>
    <n v="36748"/>
    <n v="293984"/>
  </r>
  <r>
    <x v="3"/>
    <n v="112"/>
    <s v="SELLO ACEITE 49199 "/>
    <s v="UNIDAD"/>
    <n v="2707"/>
    <n v="1"/>
    <n v="93990"/>
    <n v="93990"/>
  </r>
  <r>
    <x v="3"/>
    <n v="112"/>
    <s v="SEPARADOR TRANSMISION "/>
    <s v="UNIDAD"/>
    <n v="2709"/>
    <n v="2"/>
    <n v="156000"/>
    <n v="312000"/>
  </r>
  <r>
    <x v="3"/>
    <n v="112"/>
    <s v="SILENCIADOR DE VAVULA DE AIRE "/>
    <s v="UNIDAD"/>
    <n v="2757"/>
    <n v="2"/>
    <n v="25000"/>
    <n v="50000"/>
  </r>
  <r>
    <x v="3"/>
    <n v="112"/>
    <s v="SINCRONIZADOR CAJA VEL 2 Y 3 KODIAK  "/>
    <s v="UNIDAD"/>
    <n v="568"/>
    <n v="1"/>
    <n v="134520"/>
    <n v="134520"/>
  </r>
  <r>
    <x v="3"/>
    <n v="112"/>
    <s v="SINCRONIZADOR CAJA VEL 4 Y 5 KODIAK  "/>
    <s v="UNIDAD"/>
    <n v="569"/>
    <n v="1"/>
    <n v="134520"/>
    <n v="134520"/>
  </r>
  <r>
    <x v="3"/>
    <n v="112"/>
    <s v="SLINGA VEHICULO "/>
    <s v="UNIDAD"/>
    <n v="2696"/>
    <n v="1"/>
    <n v="16500"/>
    <n v="16500"/>
  </r>
  <r>
    <x v="3"/>
    <n v="112"/>
    <s v="SOPORTE CAUCHO CARDAN "/>
    <s v="UNIDAD"/>
    <n v="573"/>
    <n v="4"/>
    <n v="3500"/>
    <n v="14000"/>
  </r>
  <r>
    <x v="3"/>
    <n v="112"/>
    <s v="SOPORTE ENCAUCHETADO CILINDRO  MOGOLLAS  "/>
    <s v="UNIDAD"/>
    <n v="727"/>
    <n v="31"/>
    <n v="75929"/>
    <n v="2353799"/>
  </r>
  <r>
    <x v="3"/>
    <n v="112"/>
    <s v="SOPORTE MUELLE DELANTERO C70 "/>
    <s v="UNIDAD"/>
    <n v="576"/>
    <n v="4"/>
    <n v="8815.18"/>
    <n v="35260.720000000001"/>
  </r>
  <r>
    <x v="3"/>
    <n v="112"/>
    <s v="SOPORTE MUELLE TRASERO C70 "/>
    <s v="UNIDAD"/>
    <n v="577"/>
    <n v="1"/>
    <n v="19384.3"/>
    <n v="19384.3"/>
  </r>
  <r>
    <x v="3"/>
    <n v="112"/>
    <s v="SPROKET BULLDOZER 14C 4971252 "/>
    <s v="UNIDAD"/>
    <n v="580"/>
    <n v="1"/>
    <n v="651885.82999999996"/>
    <n v="651885.82999999996"/>
  </r>
  <r>
    <x v="3"/>
    <n v="112"/>
    <s v="SWITCH BAJO C70 "/>
    <s v="UNIDAD"/>
    <n v="581"/>
    <n v="6"/>
    <n v="111360"/>
    <n v="668160"/>
  </r>
  <r>
    <x v="3"/>
    <n v="112"/>
    <s v="TAPA COMBUSTIBLE C70 "/>
    <s v="UNIDAD"/>
    <n v="588"/>
    <n v="1"/>
    <n v="17606.400000000001"/>
    <n v="17606.400000000001"/>
  </r>
  <r>
    <x v="3"/>
    <n v="112"/>
    <s v="TAPA VALVULA C70 "/>
    <s v="UNIDAD"/>
    <n v="593"/>
    <n v="2"/>
    <n v="3000"/>
    <n v="6000"/>
  </r>
  <r>
    <x v="3"/>
    <n v="112"/>
    <s v="TAPON BLOQUE C70 "/>
    <s v="UNIDAD"/>
    <n v="594"/>
    <n v="22"/>
    <n v="21693"/>
    <n v="477246"/>
  </r>
  <r>
    <x v="3"/>
    <n v="112"/>
    <s v="TAPON CAJA VELOCIDAD C70 "/>
    <s v="UNIDAD"/>
    <n v="595"/>
    <n v="2"/>
    <n v="800"/>
    <n v="1600"/>
  </r>
  <r>
    <x v="3"/>
    <n v="112"/>
    <s v="TAPON CULATA C70 "/>
    <s v="UNIDAD"/>
    <n v="596"/>
    <n v="1"/>
    <n v="1500"/>
    <n v="1500"/>
  </r>
  <r>
    <x v="3"/>
    <n v="112"/>
    <s v="TAZA CARBURADOR C70 "/>
    <s v="UNIDAD"/>
    <n v="600"/>
    <n v="2"/>
    <n v="39400"/>
    <n v="78800"/>
  </r>
  <r>
    <x v="3"/>
    <n v="112"/>
    <s v="TEMPLETE MUELLE BRIGADIER "/>
    <s v="UNIDAD"/>
    <n v="2697"/>
    <n v="2"/>
    <n v="25000"/>
    <n v="50000"/>
  </r>
  <r>
    <x v="3"/>
    <n v="112"/>
    <s v="TERMINAL 462390 P KODIAK "/>
    <s v="UNIDAD"/>
    <n v="601"/>
    <n v="2"/>
    <n v="35000"/>
    <n v="70000"/>
  </r>
  <r>
    <x v="3"/>
    <n v="112"/>
    <s v="TERMOSTATO C70 "/>
    <s v="UNIDAD"/>
    <n v="604"/>
    <n v="1"/>
    <n v="122774.8"/>
    <n v="122774.8"/>
  </r>
  <r>
    <x v="3"/>
    <n v="112"/>
    <s v="UREA PARA MOTORES DIESEL X CANECA DE 55 GALONES  ITEM 1291 GRUPO  "/>
    <s v="UNIDAD"/>
    <n v="1870"/>
    <n v="1"/>
    <n v="773589"/>
    <n v="773589"/>
  </r>
  <r>
    <x v="3"/>
    <n v="112"/>
    <s v="VALVULA ADMISION C70 "/>
    <s v="UNIDAD"/>
    <n v="609"/>
    <n v="24"/>
    <n v="13920"/>
    <n v="334080"/>
  </r>
  <r>
    <x v="3"/>
    <n v="112"/>
    <s v="VALVULA DE AIRE PARA RIN TR 415 "/>
    <s v="UNIDAD"/>
    <n v="3035"/>
    <n v="20"/>
    <n v="20500"/>
    <n v="410000"/>
  </r>
  <r>
    <x v="3"/>
    <n v="112"/>
    <s v="VALVULA DE CHEQUEO "/>
    <s v="UNIDAD"/>
    <n v="2748"/>
    <n v="10"/>
    <n v="14000"/>
    <n v="140000"/>
  </r>
  <r>
    <x v="3"/>
    <n v="112"/>
    <s v="VALVULA FRENO DE SEGURIDAD VOLQU "/>
    <s v="UNIDAD"/>
    <n v="613"/>
    <n v="5"/>
    <n v="13000"/>
    <n v="65000"/>
  </r>
  <r>
    <x v="3"/>
    <n v="112"/>
    <s v="VALVULA MOTOR "/>
    <s v="UNIDAD"/>
    <n v="614"/>
    <n v="1"/>
    <n v="24009"/>
    <n v="24009"/>
  </r>
  <r>
    <x v="3"/>
    <n v="112"/>
    <s v="VARILLA BOMBA ACEITE C70 "/>
    <s v="UNIDAD"/>
    <n v="615"/>
    <n v="1"/>
    <n v="18188.5"/>
    <n v="18188.5"/>
  </r>
  <r>
    <x v="3"/>
    <n v="112"/>
    <s v="VARILLA DE POLO A TIERRA COBRE A COBRE DE 1,2M  FEN-435 "/>
    <s v="UNIDAD"/>
    <n v="2770"/>
    <n v="73"/>
    <n v="75070"/>
    <n v="5480110"/>
  </r>
  <r>
    <x v="3"/>
    <n v="112"/>
    <s v="VARILLA IMPULSADORA VALVULA C70 "/>
    <s v="UNIDAD"/>
    <n v="616"/>
    <n v="10"/>
    <n v="56953.599999999999"/>
    <n v="569536"/>
  </r>
  <r>
    <x v="3"/>
    <n v="112"/>
    <s v="VENTILADOR DE ALTERNADOR C70 "/>
    <s v="UNIDAD"/>
    <n v="2754"/>
    <n v="1"/>
    <n v="25000"/>
    <n v="25000"/>
  </r>
  <r>
    <x v="3"/>
    <n v="112"/>
    <s v="VIELA DIRECCION C70 "/>
    <s v="UNIDAD"/>
    <n v="618"/>
    <n v="18"/>
    <n v="102668"/>
    <n v="1848024"/>
  </r>
  <r>
    <x v="3"/>
    <n v="112"/>
    <s v="VOLANTE CREMALLERA MOTOR C70 "/>
    <s v="UNIDAD"/>
    <n v="621"/>
    <n v="20"/>
    <n v="137764.96"/>
    <n v="2755299.1999999997"/>
  </r>
  <r>
    <x v="3"/>
    <n v="112"/>
    <s v="VOLTIMETRO C70 "/>
    <s v="UNIDAD"/>
    <n v="622"/>
    <n v="1"/>
    <n v="63800"/>
    <n v="63800"/>
  </r>
  <r>
    <x v="4"/>
    <n v="113"/>
    <s v="GUANTE EN CAUCHO DOMESTICO "/>
    <s v="UNIDAD"/>
    <n v="818"/>
    <n v="8"/>
    <n v="2741.7"/>
    <n v="21933.599999999999"/>
  </r>
  <r>
    <x v="4"/>
    <n v="113"/>
    <s v="GUANTE EN NITRILO AZUL  COD: 8469283 "/>
    <s v="UNIDAD"/>
    <n v="1872"/>
    <n v="51"/>
    <n v="20373.113333333331"/>
    <n v="1039028.7799999999"/>
  </r>
  <r>
    <x v="4"/>
    <n v="113"/>
    <s v="SUERO BOLSA "/>
    <s v="UNIDAD"/>
    <n v="2368"/>
    <n v="21"/>
    <n v="2348.1249206349216"/>
    <n v="49310.623333333351"/>
  </r>
  <r>
    <x v="5"/>
    <n v="114"/>
    <s v="ADAPTADOR   para usar cartuchos de la serie 6000 de 3m com filtros para ser protegidos de salpicaduras. "/>
    <s v="UNIDAD"/>
    <n v="3116"/>
    <n v="120"/>
    <n v="7487"/>
    <n v="898440"/>
  </r>
  <r>
    <x v="5"/>
    <n v="114"/>
    <s v="BARBUQUEJO CASCO "/>
    <s v="UNIDAD"/>
    <n v="2831"/>
    <n v="381"/>
    <n v="5123.7401574803152"/>
    <n v="1952145"/>
  </r>
  <r>
    <x v="5"/>
    <n v="114"/>
    <s v="BOTA EN CUERO PARA LA BRIGADA DE EMERGENCIAS Y COPASST "/>
    <s v="UNIDAD"/>
    <n v="3108"/>
    <n v="26"/>
    <n v="57259"/>
    <n v="1488734"/>
  </r>
  <r>
    <x v="5"/>
    <n v="114"/>
    <s v="BOTA INDUSTRIAL EN CUERO "/>
    <s v="UNIDAD"/>
    <n v="812"/>
    <n v="39"/>
    <n v="62428.871684981619"/>
    <n v="2434725.9957142831"/>
  </r>
  <r>
    <x v="5"/>
    <n v="114"/>
    <s v="BOTA SOLDADOR EN CUERO "/>
    <s v="UNIDAD"/>
    <n v="2387"/>
    <n v="9"/>
    <n v="107389.33333333333"/>
    <n v="966504"/>
  </r>
  <r>
    <x v="5"/>
    <n v="114"/>
    <s v="BOTAS EN CAUCHO ARGYLL SAFETY "/>
    <s v="UNIDAD"/>
    <n v="830"/>
    <n v="52"/>
    <n v="51722.121644230792"/>
    <n v="2689550.3255000012"/>
  </r>
  <r>
    <x v="5"/>
    <n v="114"/>
    <s v="CARETA PARA SOLDAR "/>
    <s v="UNIDAD"/>
    <n v="814"/>
    <n v="9"/>
    <n v="41614.879999999997"/>
    <n v="374533.92"/>
  </r>
  <r>
    <x v="5"/>
    <n v="114"/>
    <s v="CARTUCHO REPUESTO RESPIRADOR ARSEG cod 900501529 "/>
    <s v="UNIDAD"/>
    <n v="836"/>
    <n v="405"/>
    <n v="25632.969776940783"/>
    <n v="10381352.759661017"/>
  </r>
  <r>
    <x v="5"/>
    <n v="114"/>
    <s v="CASCO INDUSTRIAL DE SEGURIDAD "/>
    <s v="UNIDAD"/>
    <n v="838"/>
    <n v="50"/>
    <n v="8547"/>
    <n v="427350"/>
  </r>
  <r>
    <x v="5"/>
    <n v="114"/>
    <s v="CASCO INDUSTRIAL DE SEGURIDAD COLOR VERDE "/>
    <s v="UNIDAD"/>
    <n v="3112"/>
    <n v="5"/>
    <n v="13931"/>
    <n v="69655"/>
  </r>
  <r>
    <x v="5"/>
    <n v="114"/>
    <s v="CASCO LIVIANO PARA RESCATE BRIGADA "/>
    <s v="UNIDAD"/>
    <n v="842"/>
    <n v="1"/>
    <n v="39150"/>
    <n v="39150"/>
  </r>
  <r>
    <x v="5"/>
    <n v="114"/>
    <s v="CHALECO REFLECTIVO "/>
    <s v="UNIDAD"/>
    <n v="2907"/>
    <n v="4"/>
    <n v="27000"/>
    <n v="108000"/>
  </r>
  <r>
    <x v="5"/>
    <n v="114"/>
    <s v="CHALECO TIPO PERIODISTA "/>
    <s v="UNIDAD"/>
    <n v="847"/>
    <n v="11"/>
    <n v="29020.074763636363"/>
    <n v="319220.8224"/>
  </r>
  <r>
    <x v="5"/>
    <n v="114"/>
    <s v="CHALECO VERDE IMPERMEABLE COPASST "/>
    <s v="UNIDAD"/>
    <n v="3130"/>
    <n v="11"/>
    <n v="35700"/>
    <n v="392700"/>
  </r>
  <r>
    <x v="5"/>
    <n v="114"/>
    <s v="CHAQUETA EN CARNAZA PARA SOLDADOR "/>
    <s v="UNIDAD"/>
    <n v="839"/>
    <n v="2"/>
    <n v="80920"/>
    <n v="161840"/>
  </r>
  <r>
    <x v="5"/>
    <n v="114"/>
    <s v="CINTURON EN REATA BRIAGADA "/>
    <s v="UNIDAD"/>
    <n v="851"/>
    <n v="10"/>
    <n v="10150"/>
    <n v="101500"/>
  </r>
  <r>
    <x v="5"/>
    <n v="114"/>
    <s v="COFIA EN DACRON BLANCA "/>
    <s v="UNIDAD"/>
    <n v="815"/>
    <n v="279"/>
    <n v="3100"/>
    <n v="864900"/>
  </r>
  <r>
    <x v="5"/>
    <n v="114"/>
    <s v="DELANTAL EN CAUCHO AMARILLO "/>
    <s v="UNIDAD"/>
    <n v="1076"/>
    <n v="42"/>
    <n v="14541.582857142857"/>
    <n v="610746.48"/>
  </r>
  <r>
    <x v="5"/>
    <n v="114"/>
    <s v="FILTROS PARA MATERIAL PARTICULADO "/>
    <s v="UNIDAD"/>
    <n v="3115"/>
    <n v="207"/>
    <n v="10124.473429951691"/>
    <n v="2095766"/>
  </r>
  <r>
    <x v="5"/>
    <n v="114"/>
    <s v="FILTROS PARA PARTICULAS PARA SOLDADOR "/>
    <s v="UNIDAD"/>
    <n v="3114"/>
    <n v="58"/>
    <n v="12624.551724137931"/>
    <n v="732224"/>
  </r>
  <r>
    <x v="5"/>
    <n v="114"/>
    <s v="GAFAS DE SEGURIDAD SOBRE LENTES FORMULADOS "/>
    <s v="UNIDAD"/>
    <n v="3123"/>
    <n v="15"/>
    <n v="6871"/>
    <n v="103065"/>
  </r>
  <r>
    <x v="5"/>
    <n v="114"/>
    <s v="GORRA BRIGADA "/>
    <s v="UNIDAD"/>
    <n v="850"/>
    <n v="1"/>
    <n v="10223.08"/>
    <n v="10223.08"/>
  </r>
  <r>
    <x v="5"/>
    <n v="114"/>
    <s v="GUANTE  NYLON POLIURETANO NEGRO COD: 900501530 "/>
    <s v="UNIDAD"/>
    <n v="2539"/>
    <n v="288"/>
    <n v="2828.0752777777775"/>
    <n v="814485.67999999993"/>
  </r>
  <r>
    <x v="5"/>
    <n v="114"/>
    <s v="GUANTE DE TRABAJO EN VAQUETA CORTO COD 90501534 "/>
    <s v="UNIDAD"/>
    <n v="820"/>
    <n v="300"/>
    <n v="5412"/>
    <n v="1623600"/>
  </r>
  <r>
    <x v="5"/>
    <n v="114"/>
    <s v="GUANTE DE TRABAJO EN VAQUETA LARGO 40 CM COD: 900501533 "/>
    <s v="UNIDAD"/>
    <n v="2540"/>
    <n v="100"/>
    <n v="7428"/>
    <n v="742800"/>
  </r>
  <r>
    <x v="5"/>
    <n v="114"/>
    <s v="GUANTE EN ALGODON BLANCO "/>
    <s v="UNIDAD"/>
    <n v="831"/>
    <n v="22"/>
    <n v="1910.2299999999998"/>
    <n v="42025.06"/>
  </r>
  <r>
    <x v="5"/>
    <n v="114"/>
    <s v="GUANTE EN CAUCHO CAL  35 "/>
    <s v="UNIDAD"/>
    <n v="2525"/>
    <n v="253"/>
    <n v="3250.8634691395559"/>
    <n v="822468.45769230765"/>
  </r>
  <r>
    <x v="5"/>
    <n v="114"/>
    <s v="GUANTE EN CAUCHO INDUSTRIAL EXTRALARGO "/>
    <s v="UNIDAD"/>
    <n v="1072"/>
    <n v="286"/>
    <n v="17693.993651483652"/>
    <n v="5060482.1843243241"/>
  </r>
  <r>
    <x v="5"/>
    <n v="114"/>
    <s v="GUANTE EN CUERO TIPO CARNAZA COD 900501536 "/>
    <s v="UNIDAD"/>
    <n v="817"/>
    <n v="518"/>
    <n v="12535.520649468299"/>
    <n v="6493399.6964245792"/>
  </r>
  <r>
    <x v="5"/>
    <n v="114"/>
    <s v="GUANTE NITRILO VERDE LARGO 10 PULGADAS "/>
    <s v="UNIDAD"/>
    <n v="3120"/>
    <n v="270"/>
    <n v="14040.62962962963"/>
    <n v="3790970"/>
  </r>
  <r>
    <x v="5"/>
    <n v="114"/>
    <s v="GUANTE PARA GRASAS Y ACEITES INDUSTRIALES EN388: 4131)  "/>
    <s v="UNIDAD"/>
    <n v="3118"/>
    <n v="14"/>
    <n v="12925"/>
    <n v="180950"/>
  </r>
  <r>
    <x v="5"/>
    <n v="114"/>
    <s v="GUANTE PARA LABORATORIO (MOVIMENTO DE MUESTRAS DE CONCRETO) NORMA TÉCNICA 2190  "/>
    <s v="UNIDAD"/>
    <n v="3119"/>
    <n v="7"/>
    <n v="16000"/>
    <n v="112000"/>
  </r>
  <r>
    <x v="5"/>
    <n v="114"/>
    <s v="GUANTE PARA SOLDADOR y TRABAJOS EN CALIENTE  16&quot; de largo. puño abierto, 100% Cuero • Cosido con Kevlar,  "/>
    <s v="UNIDAD"/>
    <n v="3121"/>
    <n v="30"/>
    <n v="15715.333333333334"/>
    <n v="471460"/>
  </r>
  <r>
    <x v="5"/>
    <n v="114"/>
    <s v="MONOGAFA DE SEGURIDAD COD: 900501230 "/>
    <s v="UNIDAD"/>
    <n v="822"/>
    <n v="200"/>
    <n v="6552"/>
    <n v="1310400"/>
  </r>
  <r>
    <x v="5"/>
    <n v="114"/>
    <s v="OVEROL BRIGADA "/>
    <s v="UNIDAD"/>
    <n v="848"/>
    <n v="1"/>
    <n v="45994"/>
    <n v="45994"/>
  </r>
  <r>
    <x v="5"/>
    <n v="114"/>
    <s v="OVEROL DOS PIEZAS "/>
    <s v="UNIDAD"/>
    <n v="824"/>
    <n v="18"/>
    <n v="48541.927912291641"/>
    <n v="873754.70242124959"/>
  </r>
  <r>
    <x v="5"/>
    <n v="114"/>
    <s v="OVEROL IMPERMEABLE 2 PIEZAS EN CAUCHO "/>
    <s v="UNIDAD"/>
    <n v="823"/>
    <n v="12"/>
    <n v="35924.683887916683"/>
    <n v="431096.20665500022"/>
  </r>
  <r>
    <x v="5"/>
    <n v="114"/>
    <s v="PETO EN CARNAZA 60X100 "/>
    <s v="UNIDAD"/>
    <n v="1074"/>
    <n v="20"/>
    <n v="11859"/>
    <n v="237180"/>
  </r>
  <r>
    <x v="5"/>
    <n v="114"/>
    <s v="PETO NEGRO "/>
    <s v="UNIDAD"/>
    <n v="2388"/>
    <n v="63"/>
    <n v="12860"/>
    <n v="810180"/>
  </r>
  <r>
    <x v="5"/>
    <n v="114"/>
    <s v="POLAINA EN CARNAZA "/>
    <s v="UNIDAD"/>
    <n v="825"/>
    <n v="29"/>
    <n v="5252.5434482758628"/>
    <n v="152323.76"/>
  </r>
  <r>
    <x v="5"/>
    <n v="114"/>
    <s v="PROTECTOR AUDITIVO TAPOO ESPUMA "/>
    <s v="UNIDAD"/>
    <n v="826"/>
    <n v="1640"/>
    <n v="198.48437400039984"/>
    <n v="325514.37336065574"/>
  </r>
  <r>
    <x v="5"/>
    <n v="114"/>
    <s v="PROTECTOR AUDITIVO TIPO COPA DIADEMA COD 900501532 "/>
    <s v="UNIDAD"/>
    <n v="827"/>
    <n v="242"/>
    <n v="32575.759198833253"/>
    <n v="7883333.7261176473"/>
  </r>
  <r>
    <x v="5"/>
    <n v="114"/>
    <s v="PROTECTOR AUDITIVO TIPO TAPON PVC "/>
    <s v="UNIDAD"/>
    <n v="1075"/>
    <n v="153"/>
    <n v="3230.0326797385619"/>
    <n v="494195"/>
  </r>
  <r>
    <x v="5"/>
    <n v="114"/>
    <s v="RESPIRADOR CON CARTUCHO ARSEG "/>
    <s v="UNIDAD"/>
    <n v="1077"/>
    <n v="86"/>
    <n v="35630.358512533981"/>
    <n v="3064210.8320779223"/>
  </r>
  <r>
    <x v="5"/>
    <n v="114"/>
    <s v="RESPIRADOR DESECHABLE  con medio electrostatico avanzado para manejo de archivo "/>
    <s v="UNIDAD"/>
    <n v="3128"/>
    <n v="90"/>
    <n v="1591"/>
    <n v="143190"/>
  </r>
  <r>
    <x v="5"/>
    <n v="114"/>
    <s v="RESPIRADORES DESECHABLES  NIOSH P95, para polvos, humos y neblinas, de buen sello "/>
    <s v="UNIDAD"/>
    <n v="3182"/>
    <n v="1007"/>
    <n v="5346.539225422046"/>
    <n v="5383965"/>
  </r>
  <r>
    <x v="5"/>
    <n v="114"/>
    <s v="RESPIRADORES DESECHABLES NIOSH P95, para material particulado y ambientes con aceite, de buen sello "/>
    <s v="UNIDAD"/>
    <n v="3126"/>
    <n v="1167"/>
    <n v="2993"/>
    <n v="3492831"/>
  </r>
  <r>
    <x v="5"/>
    <n v="114"/>
    <s v="RESPIRADORES DESECHABLES plegable , para material particulado y particulas con presencia de aceite. Color negro. Buen sello. "/>
    <s v="UNIDAD"/>
    <n v="3127"/>
    <n v="200"/>
    <n v="1258"/>
    <n v="251600"/>
  </r>
  <r>
    <x v="5"/>
    <n v="114"/>
    <s v="RESPIRADORES DESECHABLES, con carbon activado para uso en la industria petroquimica, con filtro electrostatico avanzado "/>
    <s v="UNIDAD"/>
    <n v="3125"/>
    <n v="59"/>
    <n v="4445"/>
    <n v="262255"/>
  </r>
  <r>
    <x v="5"/>
    <n v="114"/>
    <s v="TRAJE IMPERMEABLE BRIGADA "/>
    <s v="UNIDAD"/>
    <n v="853"/>
    <n v="3"/>
    <n v="31175"/>
    <n v="93525"/>
  </r>
  <r>
    <x v="5"/>
    <n v="114"/>
    <s v="VIDRIO NEGRO P GAFAS SOLDAR "/>
    <s v="UNIDAD"/>
    <n v="829"/>
    <n v="22"/>
    <n v="2653.6836363636362"/>
    <n v="58381.04"/>
  </r>
  <r>
    <x v="4"/>
    <n v="115"/>
    <s v="BASE PEDESTAL PISO PARA EXTINTOR DE 20 LBR "/>
    <s v="UNIDAD"/>
    <n v="3403"/>
    <n v="20"/>
    <n v="15000"/>
    <n v="300000"/>
  </r>
  <r>
    <x v="4"/>
    <n v="115"/>
    <s v="BATA QUIRURGICA "/>
    <s v="UNIDAD"/>
    <n v="2746"/>
    <n v="54"/>
    <n v="8584"/>
    <n v="463536"/>
  </r>
  <r>
    <x v="4"/>
    <n v="115"/>
    <s v="COLLAR CERVICAL TIPO FHILADELPHIA "/>
    <s v="UNIDAD"/>
    <n v="2565"/>
    <n v="9"/>
    <n v="36074"/>
    <n v="324666"/>
  </r>
  <r>
    <x v="4"/>
    <n v="115"/>
    <s v="CURAS ADESIVAS CAJA X 100"/>
    <s v="UNIDAD"/>
    <n v="860"/>
    <n v="33"/>
    <n v="3200"/>
    <n v="105600"/>
  </r>
  <r>
    <x v="4"/>
    <n v="115"/>
    <s v="ESPARADRAPO 4X5 YARDAS"/>
    <s v="UNIDAD"/>
    <n v="2588"/>
    <n v="6"/>
    <n v="5019.2454347826124"/>
    <n v="30115.472608695673"/>
  </r>
  <r>
    <x v="4"/>
    <n v="115"/>
    <s v="ESPARADRAPO DE TELA  1X5 YARDAS"/>
    <s v="UNIDAD"/>
    <n v="870"/>
    <n v="22"/>
    <n v="9934.3887583148535"/>
    <n v="218556.55268292676"/>
  </r>
  <r>
    <x v="4"/>
    <n v="115"/>
    <s v="ESTACION LAVAOJOS PORTATIL CON LIQUIDO"/>
    <s v="UNIDAD"/>
    <n v="3398"/>
    <n v="16"/>
    <n v="90000"/>
    <n v="1440000"/>
  </r>
  <r>
    <x v="4"/>
    <n v="115"/>
    <s v="GASAS ESTERILES PAQUETE  X 50"/>
    <s v="UNIDAD"/>
    <n v="2587"/>
    <n v="69"/>
    <n v="2208.5872715815963"/>
    <n v="152392.52173913014"/>
  </r>
  <r>
    <x v="4"/>
    <n v="115"/>
    <s v="GUANTES DE LATEX PARA EXAMEN 100 UND "/>
    <s v="UNIDAD"/>
    <n v="2597"/>
    <n v="40"/>
    <n v="11400"/>
    <n v="456000"/>
  </r>
  <r>
    <x v="4"/>
    <n v="115"/>
    <s v="HOJALATA SALVANIZADA ESPECIAL "/>
    <s v="UNIDAD"/>
    <n v="861"/>
    <n v="1"/>
    <n v="117585.61"/>
    <n v="117585.61"/>
  </r>
  <r>
    <x v="4"/>
    <n v="115"/>
    <s v="KIT DE FERULAS INMOVILIZADORAS "/>
    <s v="UNIDAD"/>
    <n v="2566"/>
    <n v="4"/>
    <n v="37961"/>
    <n v="151844"/>
  </r>
  <r>
    <x v="4"/>
    <n v="115"/>
    <s v="LINTERNA AUTORECARGABLE "/>
    <s v="UNIDAD"/>
    <n v="2601"/>
    <n v="15"/>
    <n v="12271"/>
    <n v="184065"/>
  </r>
  <r>
    <x v="4"/>
    <n v="115"/>
    <s v="PARCHES OCULARES CAJA X 20 UND"/>
    <s v="UNIDAD"/>
    <n v="3401"/>
    <n v="8"/>
    <n v="2100"/>
    <n v="16800"/>
  </r>
  <r>
    <x v="4"/>
    <n v="115"/>
    <s v="PROTECTOR SOLAR "/>
    <s v="UNIDAD"/>
    <n v="855"/>
    <n v="200"/>
    <n v="28435"/>
    <n v="5687000"/>
  </r>
  <r>
    <x v="4"/>
    <n v="115"/>
    <s v="TAPABOCAS QUIRURGICO CAJA X 50 EN EMPAQUE "/>
    <s v="UNIDAD"/>
    <n v="2603"/>
    <n v="6"/>
    <n v="7719.9551247546915"/>
    <n v="46319.730748528149"/>
  </r>
  <r>
    <x v="4"/>
    <n v="115"/>
    <s v="TERMOMETRO DE MERCURIO DIGITAL"/>
    <s v="UNIDAD"/>
    <n v="2598"/>
    <n v="6"/>
    <n v="5500"/>
    <n v="33000"/>
  </r>
  <r>
    <x v="4"/>
    <n v="115"/>
    <s v="TIJERAS DE TRAUMA "/>
    <s v="UNIDAD"/>
    <n v="2600"/>
    <n v="1"/>
    <n v="5000"/>
    <n v="5000"/>
  </r>
  <r>
    <x v="4"/>
    <n v="115"/>
    <s v="VENDA DE ALGODON 5X5 YARDAS "/>
    <s v="UNIDAD"/>
    <n v="2594"/>
    <n v="20"/>
    <n v="1565.2166666666665"/>
    <n v="31304.333333333328"/>
  </r>
  <r>
    <x v="4"/>
    <n v="115"/>
    <s v="YODOVIPODONA ESPUMA "/>
    <s v="UNIDAD"/>
    <n v="875"/>
    <n v="19"/>
    <n v="5361.8678441295524"/>
    <n v="101875.4890384615"/>
  </r>
  <r>
    <x v="4"/>
    <n v="115"/>
    <s v="YODOVIPODONA SOLUCION "/>
    <s v="UNIDAD"/>
    <n v="874"/>
    <n v="21"/>
    <n v="5357.1509523809527"/>
    <n v="112500.17"/>
  </r>
  <r>
    <x v="4"/>
    <n v="116"/>
    <s v="BOTIQUIN PORTATIL DE PRIMEROS AUXIL  "/>
    <s v="UNIDAD"/>
    <n v="945"/>
    <n v="12"/>
    <n v="30900"/>
    <n v="370800"/>
  </r>
  <r>
    <x v="4"/>
    <n v="116"/>
    <s v="GUILLOTINA "/>
    <s v="UNIDAD"/>
    <n v="942"/>
    <n v="14"/>
    <n v="38512"/>
    <n v="539168"/>
  </r>
  <r>
    <x v="4"/>
    <n v="116"/>
    <s v="KIT DE VEHICULO CONTROL DE DERRAMES "/>
    <s v="UNIDAD"/>
    <n v="2481"/>
    <n v="1"/>
    <n v="834993.25"/>
    <n v="834993.25"/>
  </r>
  <r>
    <x v="4"/>
    <n v="116"/>
    <s v="LINTERNA DE MANO BRIGADA "/>
    <s v="UNIDAD"/>
    <n v="845"/>
    <n v="3"/>
    <n v="9918"/>
    <n v="29754"/>
  </r>
  <r>
    <x v="4"/>
    <n v="116"/>
    <s v="LINTERNA PARA CASCO BRIGADA "/>
    <s v="UNIDAD"/>
    <n v="846"/>
    <n v="19"/>
    <n v="29000"/>
    <n v="551000"/>
  </r>
  <r>
    <x v="4"/>
    <n v="116"/>
    <s v="MALETIN BRIGADA "/>
    <s v="UNIDAD"/>
    <n v="849"/>
    <n v="2"/>
    <n v="97150"/>
    <n v="194300"/>
  </r>
  <r>
    <x v="3"/>
    <n v="112"/>
    <s v="FILTRO DE ACEITE CARGADOR FRONTALCASE - 4-CFC  B7327/LF16015 "/>
    <s v="UNIDAD"/>
    <n v="1763"/>
    <n v="2"/>
    <n v="99418"/>
    <n v="198836"/>
  </r>
  <r>
    <x v="3"/>
    <n v="112"/>
    <s v="FILTRO DE AIRE CARGADOR FRONTALCASE - 4-CFC  P608675/84392297 "/>
    <s v="UNIDAD"/>
    <n v="1766"/>
    <n v="2"/>
    <n v="297347.5"/>
    <n v="594695"/>
  </r>
  <r>
    <x v="3"/>
    <n v="112"/>
    <s v="FILTRO DE COMBUSTIBLE CARGADOR FRONTALCASE - 4-CFC  H215WK/BF1365 "/>
    <s v="UNIDAD"/>
    <n v="1794"/>
    <n v="2"/>
    <n v="114282.5"/>
    <n v="228565"/>
  </r>
  <r>
    <x v="3"/>
    <n v="112"/>
    <s v="FILTRO DE COMBUSTIBLE SECUNDARIO CARGADOR FRONTALCASE - 4-CFC  P5508881 "/>
    <s v="UNIDAD"/>
    <n v="1796"/>
    <n v="2"/>
    <n v="112984.5"/>
    <n v="225969"/>
  </r>
  <r>
    <x v="3"/>
    <n v="112"/>
    <s v="FILTRO HIDRAULICO CARGADOR FRONTALCASE - 4-CFC BT739/BT9422 "/>
    <s v="UNIDAD"/>
    <n v="1802"/>
    <n v="2"/>
    <n v="233614.5"/>
    <n v="467229"/>
  </r>
  <r>
    <x v="3"/>
    <n v="112"/>
    <s v="FILTRO TRAMPA FS19765 CASE - 4-CFCFS19765 "/>
    <s v="UNIDAD"/>
    <n v="2159"/>
    <n v="2"/>
    <n v="133833.5"/>
    <n v="267667"/>
  </r>
  <r>
    <x v="3"/>
    <n v="112"/>
    <s v="FILTRO DE ACEITE MOTOR BT339 SAMSUNG 4-RES "/>
    <s v="UNIDAD"/>
    <n v="3266"/>
    <n v="1"/>
    <n v="100940"/>
    <n v="100940"/>
  </r>
  <r>
    <x v="3"/>
    <n v="112"/>
    <s v="FILTRO DE AIRE EXTERNO PA1884 SAMSUNG 4-RES "/>
    <s v="UNIDAD"/>
    <n v="3267"/>
    <n v="1"/>
    <n v="397156"/>
    <n v="397156"/>
  </r>
  <r>
    <x v="1"/>
    <n v="104"/>
    <s v="FORMALETA METALICA PARA LOSAS DE CONCRETO TIPO ANGULO RIEL CALIBRE 3/16&quot; DE 190MM X 170MM CON HUECOS DE 3/4&quot; CADA 85 CM EN CADA LADO DE LAS CARAS "/>
    <s v="UNIDAD"/>
    <n v="3418"/>
    <n v="30"/>
    <n v="222100"/>
    <n v="6663000"/>
  </r>
  <r>
    <x v="1"/>
    <n v="104"/>
    <s v="ASFALTO MODIFICADO PARA SELLO DE FISURAS TIPO I "/>
    <s v="KILO"/>
    <n v="2543"/>
    <n v="3732.3000000000029"/>
    <n v="3200.6604769668397"/>
    <n v="11945825.098183345"/>
  </r>
  <r>
    <x v="3"/>
    <n v="112"/>
    <s v="PROTECTOR 1100 X 20 "/>
    <n v="2574"/>
    <n v="2574"/>
    <n v="15"/>
    <n v="61505"/>
    <n v="922575"/>
  </r>
  <r>
    <x v="3"/>
    <n v="112"/>
    <s v="DIENTE RETROEXCAVADORA CASE 1U3352D "/>
    <s v="UNIDAD"/>
    <n v="2936"/>
    <n v="14"/>
    <n v="289537.64500000002"/>
    <n v="4053527.0300000003"/>
  </r>
  <r>
    <x v="3"/>
    <n v="112"/>
    <s v="PASADOR  Y PIN DIENTE CASE 1U3352D "/>
    <s v="UNIDAD"/>
    <n v="2937"/>
    <n v="7"/>
    <n v="39700"/>
    <n v="277900"/>
  </r>
  <r>
    <x v="3"/>
    <n v="112"/>
    <s v="LLANTA REF 12 X 16,5  "/>
    <s v="UNIDAD"/>
    <n v="3028"/>
    <n v="4"/>
    <n v="1468285"/>
    <n v="5873140"/>
  </r>
  <r>
    <x v="2"/>
    <n v="110"/>
    <s v="MEMORIA SD SANDISK 32GB CLASE 10 "/>
    <s v="UNIDAD"/>
    <n v="3409"/>
    <n v="3"/>
    <n v="18097.473333333328"/>
    <n v="54292.419999999984"/>
  </r>
  <r>
    <x v="2"/>
    <n v="110"/>
    <s v="ESFERO MINA NEGRA "/>
    <s v="UNIDAD"/>
    <n v="74"/>
    <n v="1242"/>
    <n v="359.93217297521409"/>
    <n v="447035.75883521588"/>
  </r>
  <r>
    <x v="2"/>
    <n v="110"/>
    <s v="PAPEL FOTOCOPIADORA CARTA "/>
    <s v="UNIDAD"/>
    <n v="85"/>
    <n v="1050"/>
    <n v="12604.763826843333"/>
    <n v="13235002.0181855"/>
  </r>
  <r>
    <x v="2"/>
    <n v="110"/>
    <s v="MINA PARA PORTAMINAS 0 7 "/>
    <s v="UNIDAD"/>
    <n v="184"/>
    <n v="33"/>
    <n v="940.144227994228"/>
    <n v="31024.759523809524"/>
  </r>
  <r>
    <x v="4"/>
    <n v="113"/>
    <s v="BAYETILLA BLANCA "/>
    <s v="UNIDAD"/>
    <n v="772"/>
    <n v="30"/>
    <n v="3627.12"/>
    <n v="108813.59999999999"/>
  </r>
  <r>
    <x v="2"/>
    <n v="110"/>
    <s v="TAJALAPIZ ELECTRICO 1900 "/>
    <s v="UNIDAD"/>
    <n v="948"/>
    <n v="11"/>
    <n v="108256.62753246749"/>
    <n v="1190822.9028571425"/>
  </r>
  <r>
    <x v="4"/>
    <n v="113"/>
    <s v="BAYETILLA ROJA "/>
    <s v="UNIDAD"/>
    <n v="1051"/>
    <n v="147"/>
    <n v="1945.2832653061221"/>
    <n v="285956.63999999996"/>
  </r>
  <r>
    <x v="2"/>
    <n v="110"/>
    <s v="CERA PARA CONTAR - CERA DACTILAR CUENTA FACIL "/>
    <s v="UNIDAD"/>
    <n v="2218"/>
    <n v="128"/>
    <n v="1404.20140625"/>
    <n v="179737.78"/>
  </r>
  <r>
    <x v="2"/>
    <n v="110"/>
    <s v="CINTA DOBLE FAZ AUTOADESIVA "/>
    <s v="UNIDAD"/>
    <n v="2520"/>
    <n v="35"/>
    <n v="18787.680896103899"/>
    <n v="657568.83136363642"/>
  </r>
  <r>
    <x v="2"/>
    <n v="110"/>
    <s v="ALMOHADILLA DACTILAR DELGADA-HUELLERO "/>
    <s v="UNIDAD"/>
    <n v="2931"/>
    <n v="104"/>
    <n v="4596.8064423076921"/>
    <n v="478067.87"/>
  </r>
  <r>
    <x v="2"/>
    <n v="110"/>
    <s v="ALMOHADILLA PARA SELLOS "/>
    <s v="UNIDAD"/>
    <n v="944"/>
    <n v="16"/>
    <n v="6987.6775000000007"/>
    <n v="111802.84000000001"/>
  </r>
  <r>
    <x v="4"/>
    <n v="113"/>
    <s v="ATOMIZADOR PLASTICO "/>
    <s v="UNIDAD"/>
    <n v="785"/>
    <n v="20"/>
    <n v="2822.68"/>
    <n v="56453.599999999999"/>
  </r>
  <r>
    <x v="4"/>
    <n v="113"/>
    <s v="CARGADOR P/PILA AA-AAA+4 PILAS (1800+850) "/>
    <s v="UNIDAD"/>
    <n v="2496"/>
    <n v="16"/>
    <n v="20672.677499999998"/>
    <n v="330762.83999999997"/>
  </r>
  <r>
    <x v="4"/>
    <n v="113"/>
    <s v="CARGADOR P/PILA AA-AAA+9 VOL + 4 PILAS "/>
    <s v="UNIDAD"/>
    <n v="3391"/>
    <n v="19"/>
    <n v="51374.679999999993"/>
    <n v="976118.91999999993"/>
  </r>
  <r>
    <x v="2"/>
    <n v="110"/>
    <s v="PASTA BLANCA CATALOGO 1&quot;R  2PULG 235"/>
    <s v="UNIDAD"/>
    <n v="190"/>
    <n v="48"/>
    <n v="10472"/>
    <n v="502656"/>
  </r>
  <r>
    <x v="2"/>
    <n v="110"/>
    <s v="CARPETA 4 ALETAS OFICIO DESACIFICADA NORMA "/>
    <s v="UNIDAD"/>
    <n v="138"/>
    <n v="770"/>
    <n v="5370.488311688312"/>
    <n v="4135276"/>
  </r>
  <r>
    <x v="2"/>
    <n v="110"/>
    <s v="CARPETA CUATRO ALAS EN PROPALCOTE "/>
    <s v="UNIDAD"/>
    <n v="169"/>
    <n v="3650"/>
    <n v="1580.0424955248552"/>
    <n v="5767155.1086657215"/>
  </r>
  <r>
    <x v="2"/>
    <n v="110"/>
    <s v="ROTULOS ADHESIVOS LASER 215,9X93.1X1200 CAJA"/>
    <s v="UNIDAD"/>
    <n v="204"/>
    <n v="5"/>
    <n v="172550"/>
    <n v="862750"/>
  </r>
  <r>
    <x v="2"/>
    <n v="110"/>
    <s v="ROTULOS ADHESIVOS LASER  X3200 107X69MM CAJA"/>
    <s v="UNIDAD"/>
    <n v="205"/>
    <n v="5"/>
    <n v="179721.8"/>
    <n v="898609"/>
  </r>
  <r>
    <x v="1"/>
    <n v="104"/>
    <s v="PLACA DE CUBIERTAS POZO  TIPO EAAB 1,7 e=0,25m "/>
    <s v="UNIDAD"/>
    <n v="3077"/>
    <n v="169"/>
    <n v="502470.10650887573"/>
    <n v="84917448"/>
  </r>
  <r>
    <x v="1"/>
    <n v="104"/>
    <s v="FLOTA CANAL 6 PIES "/>
    <s v="UNIDAD"/>
    <n v="3419"/>
    <n v="25"/>
    <n v="891801"/>
    <n v="22295025"/>
  </r>
  <r>
    <x v="1"/>
    <n v="104"/>
    <s v="CEPILLO TEXTURIZADOR DE 60 "/>
    <s v="UNIDAD"/>
    <n v="3420"/>
    <n v="21"/>
    <n v="864772"/>
    <n v="18160212"/>
  </r>
  <r>
    <x v="1"/>
    <n v="104"/>
    <s v="GEOTEXTIL TEJIDO T2400 3,8 MTS*110 MTS LARGO (418 MTS2) "/>
    <s v="metro"/>
    <n v="1428"/>
    <n v="1254"/>
    <n v="3931"/>
    <n v="4929474"/>
  </r>
  <r>
    <x v="3"/>
    <n v="112"/>
    <s v="FILTRO DE ACEITE  MINI CARGADORCASE - 4-MCS ITEM 72 GRUPO 1 B7499 "/>
    <s v="UNIDAD"/>
    <n v="1754"/>
    <n v="1"/>
    <n v="93725"/>
    <n v="93725"/>
  </r>
  <r>
    <x v="3"/>
    <n v="112"/>
    <s v="FILTRO DE AIRE EXTERNO  MINI CARGADORCASE - 4-MCS ITEM 73 GRUPO 1 RS3544 "/>
    <s v="UNIDAD"/>
    <n v="1768"/>
    <n v="1"/>
    <n v="127824"/>
    <n v="127824"/>
  </r>
  <r>
    <x v="3"/>
    <n v="112"/>
    <s v="FILTRO DE AIRE INTERNO MINI CARGADORCASE - 4-MCS ITEM 74 GRUPO 1 "/>
    <s v="UNIDAD"/>
    <n v="1776"/>
    <n v="1"/>
    <n v="113351"/>
    <n v="113351"/>
  </r>
  <r>
    <x v="3"/>
    <n v="112"/>
    <s v="FILTRO DE COMBUSTIBLE  MINI CARGADORCASE - 4-MCS ITEM 75 GRUPO 1 BF1226 "/>
    <s v="UNIDAD"/>
    <n v="1785"/>
    <n v="1"/>
    <n v="94197"/>
    <n v="94197"/>
  </r>
  <r>
    <x v="3"/>
    <n v="112"/>
    <s v="FILTRO HIDRAULICO        MINI CARGADORCASE - 4-MCS ITEM 76 GRUPO 1 "/>
    <s v="UNIDAD"/>
    <n v="2025"/>
    <n v="1"/>
    <n v="158957"/>
    <n v="158957"/>
  </r>
  <r>
    <x v="3"/>
    <n v="112"/>
    <s v="FILTRO COMBUSTIBLE SECUNDARIO VOLQUETA DOBLE TROQUE CHEVROLET  P558010/TRP-1R0751/ 1876100942 / P551315 "/>
    <s v="UNIDAD"/>
    <n v="1748"/>
    <n v="6"/>
    <n v="89197"/>
    <n v="535182"/>
  </r>
  <r>
    <x v="3"/>
    <n v="112"/>
    <s v="FILTRO DE AIRE EXTERNO  VOLQUETA DOBLE TROQUE CHEVROLET  P527484/ P533930/TFPL 529493/1876101151 / P527484 "/>
    <s v="UNIDAD"/>
    <n v="1772"/>
    <n v="6"/>
    <n v="107762"/>
    <n v="646572"/>
  </r>
  <r>
    <x v="3"/>
    <n v="112"/>
    <s v="FILTRO DE AIRE INTERNO VOLQUETA DOBLE TROQUECHEVROLET - 3-VDK ITEM 1368 TFPL 529494 "/>
    <s v="UNIDAD"/>
    <n v="1779"/>
    <n v="6"/>
    <n v="63418"/>
    <n v="380508"/>
  </r>
  <r>
    <x v="3"/>
    <n v="112"/>
    <s v="FILTRO DE COMBUSTIBLE VOLQUETA DOBLE TROQUE CHEVROLET 3- VDK BF7632 /G843/ G833/ P551315/TRO5813/898203599 "/>
    <s v="UNIDAD"/>
    <n v="1797"/>
    <n v="6"/>
    <n v="92707"/>
    <n v="556242"/>
  </r>
  <r>
    <x v="3"/>
    <n v="112"/>
    <s v="FILTRO ACEITE BY PASS VOLQUETA DOBLE TROQUECHEVROLET - 3-VDK ITEM 538 GRUPO 2 P554004/T175 / P553191 "/>
    <s v="UNIDAD"/>
    <n v="2002"/>
    <n v="6"/>
    <n v="38504"/>
    <n v="231024"/>
  </r>
  <r>
    <x v="3"/>
    <n v="112"/>
    <s v="FILTRO ACEITE MOTOR CHEVROLET 3-VDF "/>
    <s v="UNIDAD"/>
    <n v="3029"/>
    <n v="3"/>
    <n v="58976"/>
    <n v="176928"/>
  </r>
  <r>
    <x v="3"/>
    <n v="112"/>
    <s v="FILTRO COMBUSTIBLE SECUNDARIO CHEVROLET 3-VDF "/>
    <s v="UNIDAD"/>
    <n v="3030"/>
    <n v="3"/>
    <n v="43402"/>
    <n v="130206"/>
  </r>
  <r>
    <x v="3"/>
    <n v="112"/>
    <s v="FILTRO AIRE EXTERNO CHEVROLET 3-VDF "/>
    <s v="UNIDAD"/>
    <n v="3031"/>
    <n v="2"/>
    <n v="101156"/>
    <n v="202312"/>
  </r>
  <r>
    <x v="3"/>
    <n v="112"/>
    <s v="FILTRO AIRE INTERNO CHEVROLET 3-VDF "/>
    <s v="UNIDAD"/>
    <n v="3032"/>
    <n v="2"/>
    <n v="39847"/>
    <n v="79694"/>
  </r>
  <r>
    <x v="3"/>
    <n v="112"/>
    <s v="FILTRO COMBUSTIBLE CHEVROLET 3-VDF "/>
    <s v="UNIDAD"/>
    <n v="3033"/>
    <n v="3"/>
    <n v="49047"/>
    <n v="147141"/>
  </r>
  <r>
    <x v="3"/>
    <n v="112"/>
    <s v="FILTRO ACEITE MOTOR CHEVROLET 3-VDK "/>
    <s v="UNIDAD"/>
    <n v="3034"/>
    <n v="6"/>
    <n v="68143"/>
    <n v="408858"/>
  </r>
  <r>
    <x v="3"/>
    <n v="112"/>
    <s v="FILTRO AIRE  VOLQUETA SENCILLA JAC "/>
    <s v="UNIDAD"/>
    <n v="1724"/>
    <n v="9"/>
    <n v="149908"/>
    <n v="1349172"/>
  </r>
  <r>
    <x v="3"/>
    <n v="112"/>
    <s v="FILTRO COMBUSTIBLE PRIMARIO VOLQUETA SENCILLAJAC - 3-VJC ITEM 685 GRUPO 2 P550440/ BF1345 "/>
    <s v="UNIDAD"/>
    <n v="1743"/>
    <n v="9"/>
    <n v="90801"/>
    <n v="817209"/>
  </r>
  <r>
    <x v="3"/>
    <n v="112"/>
    <s v="FILTRO COMBUSTIBLE SECUNDARIO VOLQUETA SENCILLAJAC - 3-VJC ITEM 686 GRUPO 2 BF1280 "/>
    <s v="UNIDAD"/>
    <n v="1749"/>
    <n v="9"/>
    <n v="92417"/>
    <n v="831753"/>
  </r>
  <r>
    <x v="3"/>
    <n v="112"/>
    <s v="FILTRO DE ACEITE  VOLQUETA SENCILLA JAC "/>
    <s v="UNIDAD"/>
    <n v="1761"/>
    <n v="9"/>
    <n v="75338"/>
    <n v="678042"/>
  </r>
  <r>
    <x v="3"/>
    <n v="112"/>
    <s v="FILTRO DE COMBUSTIBLE  CAMIONETACHEVROLET - 2-CTL ITEM 926 GRUPO 3 "/>
    <s v="UNIDAD"/>
    <n v="1783"/>
    <n v="1"/>
    <n v="72914"/>
    <n v="72914"/>
  </r>
  <r>
    <x v="3"/>
    <n v="112"/>
    <s v="FILTRO DE REFRIGERANTE VOLQUETA SENCILLA JAC  "/>
    <s v="UNIDAD"/>
    <n v="1798"/>
    <n v="9"/>
    <n v="94832"/>
    <n v="853488"/>
  </r>
  <r>
    <x v="3"/>
    <n v="112"/>
    <s v="FILTRO SECADOR DEL SISTEMA DE AIRE VOLQUETA SENCILLA JAC - 3-VJC  AL12 "/>
    <s v="UNIDAD"/>
    <n v="1809"/>
    <n v="2"/>
    <n v="199459"/>
    <n v="398918"/>
  </r>
  <r>
    <x v="3"/>
    <n v="112"/>
    <s v="FILTRO TRAMPA COMBUSTIBLE VOLQUETA SENCILLAJAC - 3-VJC ITEM 690 GRUPO 2 BF1345 "/>
    <s v="UNIDAD"/>
    <n v="1812"/>
    <n v="9"/>
    <n v="95007"/>
    <n v="855063"/>
  </r>
  <r>
    <x v="2"/>
    <n v="110"/>
    <s v="CINTA PARA IMPRESORA EPSON REF ERC-38B "/>
    <s v="UNIDAD"/>
    <n v="2369"/>
    <n v="5"/>
    <n v="11766.72"/>
    <n v="58833.599999999999"/>
  </r>
  <r>
    <x v="2"/>
    <n v="110"/>
    <s v="TIMSEN (ARCHIVO) "/>
    <s v="UNIDAD"/>
    <n v="3421"/>
    <n v="9"/>
    <n v="351000"/>
    <n v="3159000"/>
  </r>
  <r>
    <x v="2"/>
    <n v="110"/>
    <s v="PAPEL FILTRO O SECANTE (ARCHIVO) "/>
    <s v="UNIDAD"/>
    <n v="3423"/>
    <n v="95"/>
    <n v="47000"/>
    <n v="4465000"/>
  </r>
  <r>
    <x v="3"/>
    <n v="112"/>
    <s v="FILTRO ACEITE BULLDOZER FIAT ALLIS 14C BULLDOZER FIAT ALLIS - 4-BFA ITEM 2 GRUPO 1 P553000 "/>
    <s v="UNIDAD"/>
    <n v="1718"/>
    <n v="1"/>
    <n v="118904"/>
    <n v="118904"/>
  </r>
  <r>
    <x v="3"/>
    <n v="112"/>
    <s v="FILTRO TRAMPA MINI CARGADORCASE - 4-MCS ITEM 77 GRUPO 1 PF598 "/>
    <s v="UNIDAD"/>
    <n v="1813"/>
    <n v="1"/>
    <n v="107815"/>
    <n v="107815"/>
  </r>
  <r>
    <x v="3"/>
    <n v="112"/>
    <s v="REENCAUCHE LLANTA 1400X24 "/>
    <s v="UNIDAD"/>
    <n v="768"/>
    <n v="1"/>
    <n v="2618000"/>
    <n v="2618000"/>
  </r>
  <r>
    <x v="3"/>
    <n v="112"/>
    <s v="REENCAUCHE XDE2 295/80/R22.5 "/>
    <s v="UNIDAD"/>
    <n v="3050"/>
    <n v="15"/>
    <n v="1183843"/>
    <n v="17757645"/>
  </r>
  <r>
    <x v="3"/>
    <n v="112"/>
    <s v="FILTRO AGUA BULLDOZER FIAT ALLIS 14C BULLDOZER FIAT ALLIS - 4-BFA "/>
    <s v="UNIDAD"/>
    <n v="1723"/>
    <n v="1"/>
    <n v="89545"/>
    <n v="89545"/>
  </r>
  <r>
    <x v="3"/>
    <n v="112"/>
    <s v="FILTRO COMBUSTIBLE PRIM BULLDOZER FIAT ALLIS 14C BULLDOZER FIAT ALLIS - 4-BFA  "/>
    <s v="UNIDAD"/>
    <n v="1742"/>
    <n v="1"/>
    <n v="89228"/>
    <n v="89228"/>
  </r>
  <r>
    <x v="3"/>
    <n v="112"/>
    <s v="FILTRO COMBUSTIBLE SECU BULLDOZER FIAT ALLIS 14C BULLDOZER FIAT ALLIS - 4-BFA  "/>
    <s v="UNIDAD"/>
    <n v="1747"/>
    <n v="1"/>
    <n v="85036"/>
    <n v="85036"/>
  </r>
  <r>
    <x v="1"/>
    <n v="104"/>
    <s v="DURMIENTE DE 4X4X3MTS ORDINARIO  "/>
    <s v="UNIDAD"/>
    <n v="1402"/>
    <n v="921"/>
    <n v="2943.7497285559175"/>
    <n v="2711193.5"/>
  </r>
  <r>
    <x v="1"/>
    <n v="104"/>
    <s v="SVT 130 CMS SEÑALIZADOR VIAL DELINEADORES D3 "/>
    <s v="UNIDAD"/>
    <n v="2320"/>
    <n v="566"/>
    <n v="27072.482023192413"/>
    <n v="15323024.825126905"/>
  </r>
  <r>
    <x v="1"/>
    <n v="104"/>
    <s v="Paleta PARE/SIGA REFLECTIVAS, En plástico semirrígido_x000a_liviano. De 45cm de diámetro. Con soporte de la paleta de 1.2m de longitud.  "/>
    <s v="UNIDAD"/>
    <n v="2782"/>
    <n v="39"/>
    <n v="57727.308974358995"/>
    <n v="2251365.0500000007"/>
  </r>
  <r>
    <x v="3"/>
    <n v="112"/>
    <s v="FILTRO DE ACEITE  VOLQUETA DOBLE TROQUECHEVROLET - 3-VDC ITEM 455 GRUPO 2 B2 P553000 "/>
    <s v="UNIDAD"/>
    <n v="2006"/>
    <n v="2"/>
    <n v="75507"/>
    <n v="151014"/>
  </r>
  <r>
    <x v="3"/>
    <n v="112"/>
    <s v="FILTRO DE AGUA VOLQUETA DOBLE TROQUECHEVROLET - 3-VDC ITEM 456 GRUPO 2 AS2474 P552071 "/>
    <s v="UNIDAD"/>
    <n v="2007"/>
    <n v="2"/>
    <n v="91383"/>
    <n v="182766"/>
  </r>
  <r>
    <x v="3"/>
    <n v="112"/>
    <s v="FILTRO DE COMBUSTIBLE VOLQUETA DOBLE TROQUECHEVROLET - 3-VDC  / P553201 "/>
    <s v="UNIDAD"/>
    <n v="2010"/>
    <n v="3"/>
    <n v="100439"/>
    <n v="301317"/>
  </r>
  <r>
    <x v="3"/>
    <n v="112"/>
    <s v="FILTRO AIRE ACONDICIONADO  KIA CERATO "/>
    <s v="UNIDAD"/>
    <n v="1725"/>
    <n v="1"/>
    <n v="47886"/>
    <n v="47886"/>
  </r>
  <r>
    <x v="3"/>
    <n v="112"/>
    <s v="FILTRO DE AIRE KIA CERATO 1-AKC "/>
    <s v="UNIDAD"/>
    <n v="2617"/>
    <n v="1"/>
    <n v="84781"/>
    <n v="84781"/>
  </r>
  <r>
    <x v="3"/>
    <n v="112"/>
    <s v="FILTRO DE ACEITE KIA CERATO 1-AKC "/>
    <s v="UNIDAD"/>
    <n v="2618"/>
    <n v="1"/>
    <n v="52492"/>
    <n v="52492"/>
  </r>
  <r>
    <x v="1"/>
    <n v="104"/>
    <s v="CURADOR PARA CONCRETO A BASE DE RESINAS  BASE ACUOSA BLANCO X 20 KILOS  FEN 46 "/>
    <s v="UNIDAD"/>
    <n v="1388"/>
    <n v="143"/>
    <n v="62804"/>
    <n v="8980972"/>
  </r>
  <r>
    <x v="3"/>
    <n v="112"/>
    <s v="FILTRO DE AIRE SECUNDARIO REF CNH87720899 4-CFC PA4704 "/>
    <s v="UNIDAD"/>
    <n v="1781"/>
    <n v="2"/>
    <n v="188779"/>
    <n v="377558"/>
  </r>
  <r>
    <x v="1"/>
    <n v="104"/>
    <s v="SEÑAL DESVIO DERECHA TABLERO 60cm SRO-02 "/>
    <s v="UNIDAD"/>
    <n v="2270"/>
    <n v="2"/>
    <n v="68339.524999999849"/>
    <n v="136679.0499999997"/>
  </r>
  <r>
    <x v="1"/>
    <n v="104"/>
    <s v="SEÑAL VELOCIDAD MAX 30 km/h. Tamaño 60 cm SR-30 TABLERO "/>
    <s v="UNIDAD"/>
    <n v="2788"/>
    <n v="1"/>
    <n v="68339.539999999746"/>
    <n v="68339.539999999746"/>
  </r>
  <r>
    <x v="1"/>
    <n v="104"/>
    <s v="SEÑAL TRABAJOS EN LA VÍA Tamaño 60 cm. SPO-01 TABLERO "/>
    <s v="UNIDAD"/>
    <n v="2801"/>
    <n v="16"/>
    <n v="68888.420000000013"/>
    <n v="1102214.7200000002"/>
  </r>
  <r>
    <x v="1"/>
    <n v="104"/>
    <s v="SEÑAL BANDERERO – AUXILIAR DE TRANSITO Tamaño 60 cm. SPO-03 TABLERO "/>
    <s v="UNIDAD"/>
    <n v="2802"/>
    <n v="23"/>
    <n v="68888.420000000013"/>
    <n v="1584433.6600000001"/>
  </r>
  <r>
    <x v="1"/>
    <n v="104"/>
    <s v="SEÑAL BANDERERO – AUXILIAR DE TRANSITO Tamaño 75 cm. SPO-03 TABLERO "/>
    <s v="UNIDAD"/>
    <n v="2812"/>
    <n v="3"/>
    <n v="133477.03333333333"/>
    <n v="400431.1"/>
  </r>
  <r>
    <x v="1"/>
    <n v="104"/>
    <s v="SEÑAL ANGOSTAMIENTO REDUCCION CARRIL A LA IZQUIERDA Tamaño 75 cm. SPO-05 TABLERO "/>
    <s v="UNIDAD"/>
    <n v="3431"/>
    <n v="4"/>
    <n v="133477.04999999999"/>
    <n v="533908.19999999995"/>
  </r>
  <r>
    <x v="1"/>
    <n v="104"/>
    <s v="SEÑAL VELOCIDAD MAX 30 KM/H. TAMAÑO 60X60 CM SR-30 CON PEDESTAL "/>
    <s v="UNIDAD"/>
    <n v="2792"/>
    <n v="50"/>
    <n v="151316.61000000004"/>
    <n v="7565830.5000000028"/>
  </r>
  <r>
    <x v="3"/>
    <n v="112"/>
    <s v="FILTRO DE COMBUSTIBLE MOTONIVELADORA NEW HOLLAND - 4-MNL "/>
    <s v="UNIDAD"/>
    <n v="1787"/>
    <n v="1"/>
    <n v="38776"/>
    <n v="38776"/>
  </r>
  <r>
    <x v="1"/>
    <n v="104"/>
    <s v="SEÑAL SENDERO PEATONAL DERECHA FLECHA SIO-05 PEDESTAL 75X31CM "/>
    <s v="UNIDAD"/>
    <n v="2315"/>
    <n v="53"/>
    <n v="125060.39999999998"/>
    <n v="6628201.1999999993"/>
  </r>
  <r>
    <x v="1"/>
    <n v="104"/>
    <s v="SEÑAL ANGOSTAMIENTO REDUCCION CARRIL A LA DERECHA 60X60 CM SPO-05 CON PEDESTAL "/>
    <s v="UNIDAD"/>
    <n v="39"/>
    <n v="9"/>
    <n v="152597.62000000005"/>
    <n v="1373378.5800000005"/>
  </r>
  <r>
    <x v="1"/>
    <n v="104"/>
    <s v="SEÑAL ANGOSTAMIENTO REDUCCION CARRIL A LA IZQUIERDA 60X60CM CON PEDESTAL SPO-06 "/>
    <s v="UNIDAD"/>
    <n v="2303"/>
    <n v="15"/>
    <n v="152597.47066666669"/>
    <n v="2288962.0600000005"/>
  </r>
  <r>
    <x v="1"/>
    <n v="104"/>
    <s v="SEÑAL DESVIO DE FRENTE FLECHA SIO-07 75X25 CON PEDESTAL "/>
    <s v="UNIDAD"/>
    <n v="1447"/>
    <n v="59"/>
    <n v="122224.36949152542"/>
    <n v="7211237.7999999998"/>
  </r>
  <r>
    <x v="3"/>
    <n v="112"/>
    <s v="LLANTA DIRECCIONAL 275 / 70 R 22 . 5 "/>
    <s v="UNIDAD"/>
    <n v="1147"/>
    <n v="2"/>
    <n v="1400000"/>
    <n v="2800000"/>
  </r>
  <r>
    <x v="3"/>
    <n v="112"/>
    <s v="LLANTA 215/45 X 17  ITEM 1227  "/>
    <s v="UNIDAD"/>
    <n v="1828"/>
    <n v="2"/>
    <n v="546038"/>
    <n v="1092076"/>
  </r>
  <r>
    <x v="3"/>
    <n v="112"/>
    <s v="DIENTE BALDE RETRO CARGADOR CASE 4-RCC "/>
    <s v="UNIDAD"/>
    <n v="2619"/>
    <n v="20"/>
    <n v="319500"/>
    <n v="6390000"/>
  </r>
  <r>
    <x v="3"/>
    <n v="112"/>
    <s v="LLANTA TRACCIÓN 275/70 R 22,5 "/>
    <s v="UNIDAD"/>
    <n v="1148"/>
    <n v="5"/>
    <n v="953265"/>
    <n v="4766325"/>
  </r>
  <r>
    <x v="3"/>
    <n v="112"/>
    <s v="LLAVES 24 MM CREMALLERA "/>
    <s v="UND"/>
    <n v="3432"/>
    <n v="73"/>
    <n v="30000"/>
    <n v="2190000"/>
  </r>
  <r>
    <x v="3"/>
    <n v="112"/>
    <s v="LLAVES AFLOJA BOTELLAS "/>
    <s v="UND"/>
    <n v="3433"/>
    <n v="15"/>
    <n v="12000"/>
    <n v="180000"/>
  </r>
  <r>
    <x v="3"/>
    <n v="112"/>
    <s v="PUNTAS BULLDOZER "/>
    <s v="UND"/>
    <n v="3434"/>
    <n v="4"/>
    <n v="150000"/>
    <n v="600000"/>
  </r>
  <r>
    <x v="3"/>
    <n v="112"/>
    <s v="LLANTA PERFILADORA "/>
    <s v="UND"/>
    <n v="3437"/>
    <n v="2"/>
    <n v="1000000"/>
    <n v="2000000"/>
  </r>
  <r>
    <x v="3"/>
    <n v="112"/>
    <s v="COPA DE TUERCA DE EJE "/>
    <s v="UND"/>
    <n v="3438"/>
    <n v="3"/>
    <n v="30000"/>
    <n v="90000"/>
  </r>
  <r>
    <x v="3"/>
    <n v="112"/>
    <s v="PUNTAS REF G5T520 "/>
    <s v="UND"/>
    <n v="3439"/>
    <n v="46"/>
    <n v="28000"/>
    <n v="1288000"/>
  </r>
  <r>
    <x v="3"/>
    <n v="112"/>
    <s v="MANGUERA DE COMPRESOR "/>
    <s v="UND"/>
    <n v="3440"/>
    <n v="7"/>
    <n v="25000"/>
    <n v="175000"/>
  </r>
  <r>
    <x v="1"/>
    <n v="104"/>
    <s v="RASTRILLO GRANDE "/>
    <s v="UNIDAD"/>
    <n v="3442"/>
    <n v="1"/>
    <n v="29000"/>
    <n v="29000"/>
  </r>
  <r>
    <x v="1"/>
    <n v="104"/>
    <s v="RASTRILLO MEDIANO "/>
    <s v="UNIDAD"/>
    <n v="3443"/>
    <n v="3"/>
    <n v="25000"/>
    <n v="75000"/>
  </r>
  <r>
    <x v="3"/>
    <n v="112"/>
    <s v="MANGUERA DE FRENO CAMABAJA "/>
    <s v="UND"/>
    <n v="3441"/>
    <n v="1"/>
    <n v="50000"/>
    <n v="50000"/>
  </r>
  <r>
    <x v="3"/>
    <n v="112"/>
    <s v="PUNTAS DE BALDE CATERPILLAR "/>
    <s v="UND"/>
    <n v="3444"/>
    <n v="45"/>
    <n v="250000"/>
    <n v="11250000"/>
  </r>
  <r>
    <x v="3"/>
    <n v="112"/>
    <s v="PUNTAS DE BALDE PAJARITA 410R232 "/>
    <s v="UND"/>
    <n v="3445"/>
    <n v="4"/>
    <n v="250000"/>
    <n v="1000000"/>
  </r>
  <r>
    <x v="3"/>
    <n v="112"/>
    <s v="PUNTAS MARTILLO REF 146539 "/>
    <s v="UND"/>
    <n v="3446"/>
    <n v="20"/>
    <n v="250000"/>
    <n v="5000000"/>
  </r>
  <r>
    <x v="3"/>
    <n v="112"/>
    <s v="LLANTA TRACCION 175/70 R 22.5 "/>
    <s v="UND"/>
    <n v="1183"/>
    <n v="1"/>
    <n v="303257"/>
    <n v="303257"/>
  </r>
  <r>
    <x v="2"/>
    <n v="110"/>
    <s v="PLEGADERA EN ACRILICO "/>
    <s v="UNIDAD"/>
    <n v="3453"/>
    <n v="5"/>
    <n v="29000"/>
    <n v="145000"/>
  </r>
  <r>
    <x v="1"/>
    <n v="104"/>
    <s v="SEÑAL VIA CERRADA A 100 M SIO-05 100X45 CON PEDESTAL "/>
    <s v="UNIDAD"/>
    <n v="3449"/>
    <n v="103"/>
    <n v="174645.44980582522"/>
    <n v="17988481.329999998"/>
  </r>
  <r>
    <x v="1"/>
    <n v="104"/>
    <s v="SEÑAL DESVIO AL OCCIDENTE DERECHA SIO-07 100X45 CON PEDESTAL "/>
    <s v="UNIDAD"/>
    <n v="3450"/>
    <n v="8"/>
    <n v="163484.28750000001"/>
    <n v="1307874.3"/>
  </r>
  <r>
    <x v="1"/>
    <n v="104"/>
    <s v="SEÑAL DESVIO AL OCCIDENTE DE FRENTE SIO-07 PEDESTAL 100X45 "/>
    <s v="UNIDAD"/>
    <n v="3451"/>
    <n v="4"/>
    <n v="163484.23000000001"/>
    <n v="653936.92000000004"/>
  </r>
  <r>
    <x v="1"/>
    <n v="104"/>
    <s v="SEÑAL OBRA EN LA VIA A 100 M SIO-01 91X45 PEDESTAL "/>
    <s v="UNIDAD"/>
    <n v="3452"/>
    <n v="75"/>
    <n v="150401.82133333327"/>
    <n v="11280136.599999996"/>
  </r>
  <r>
    <x v="3"/>
    <n v="112"/>
    <s v="VALVULA AIRE PARA RIN "/>
    <s v="UND"/>
    <n v="3464"/>
    <n v="2"/>
    <n v="20500"/>
    <n v="41000"/>
  </r>
  <r>
    <x v="1"/>
    <n v="104"/>
    <s v="SEÑAL DESVIO DOBLE TABLERO DE 75 CM SRO-02 "/>
    <s v="UNIDAD"/>
    <n v="3468"/>
    <n v="1"/>
    <n v="133385.56"/>
    <n v="133385.56"/>
  </r>
  <r>
    <x v="1"/>
    <n v="104"/>
    <s v="SEÑAL ANGOSTAMIENTO/ REDUCCION CARRIL A LA DERECHA SPO-05 TABLERO 60 CM "/>
    <s v="UNIDAD"/>
    <n v="3471"/>
    <n v="12"/>
    <n v="68888.42"/>
    <n v="826661.04"/>
  </r>
  <r>
    <x v="1"/>
    <n v="104"/>
    <s v="SEÑAL ANGOSTAMIENTO/ REDUCCION CARRIL A LA IZQUIERDA SPO-05 TABLERO 60 CM "/>
    <s v="UNIDAD"/>
    <n v="3472"/>
    <n v="12"/>
    <n v="68888.42"/>
    <n v="826661.04"/>
  </r>
  <r>
    <x v="1"/>
    <n v="104"/>
    <s v="SEÑAL TRANSITE POR ANDEL DEL FRENTE SIO-05 TABLERO 80X45 "/>
    <s v="UNIDAD"/>
    <n v="3473"/>
    <n v="2"/>
    <n v="78860.320000000007"/>
    <n v="157720.64000000001"/>
  </r>
  <r>
    <x v="1"/>
    <n v="104"/>
    <s v="SEÑAL DESVIO DE FRENTE SIO-07 TABLERO DE 75X25 "/>
    <s v="UNIDAD"/>
    <n v="3476"/>
    <n v="4"/>
    <n v="40710.949999999997"/>
    <n v="162843.79999999999"/>
  </r>
  <r>
    <x v="1"/>
    <n v="104"/>
    <s v="SEÑAL VIA CERRADA A 50 M TABLERO 100X45 CMS "/>
    <s v="UNIDAD"/>
    <n v="3477"/>
    <n v="13"/>
    <n v="92766.099999999991"/>
    <n v="1205959.2999999998"/>
  </r>
  <r>
    <x v="1"/>
    <n v="104"/>
    <s v="SEÑAL VIA CERRADA A 100 M TABLERO 100X45 CMS SIO-05 "/>
    <s v="UNIDAD"/>
    <n v="3478"/>
    <n v="22"/>
    <n v="92766.090000000011"/>
    <n v="2040853.9800000002"/>
  </r>
  <r>
    <x v="1"/>
    <n v="104"/>
    <s v="SEÑAL CARRIL IZQUIERDO CERRADO TABLERO 60X80 CMS SIO-04 "/>
    <s v="UNIDAD"/>
    <n v="3479"/>
    <n v="4"/>
    <n v="112984.34"/>
    <n v="451937.36"/>
  </r>
  <r>
    <x v="1"/>
    <n v="104"/>
    <s v="SEÑAL CARRIL CENTRAL CERRADO TABLERO 60X80 CMS SIO-04 "/>
    <s v="UNIDAD"/>
    <n v="3480"/>
    <n v="4"/>
    <n v="92766.09"/>
    <n v="371064.36"/>
  </r>
  <r>
    <x v="1"/>
    <n v="104"/>
    <s v="SEÑAL CARRIL DERECHO CERRADO TABLERO 60X80 CMS SIO-04 "/>
    <s v="UNIDAD"/>
    <n v="3481"/>
    <n v="4"/>
    <n v="92766.09"/>
    <n v="371064.36"/>
  </r>
  <r>
    <x v="1"/>
    <n v="104"/>
    <s v="SEÑAL OBRA EN LAVIA A 100 M TABLERO 100X45 CMS SIO-01 "/>
    <s v="UNIDAD"/>
    <n v="3482"/>
    <n v="34"/>
    <n v="82885.679999999993"/>
    <n v="2818113.1199999996"/>
  </r>
  <r>
    <x v="1"/>
    <n v="104"/>
    <s v="SEÑAL OBRA EN LAVIA A 200 M TABLERO 100X45 CMS SIO-01 "/>
    <s v="UNIDAD"/>
    <n v="3483"/>
    <n v="13"/>
    <n v="82885.678461538468"/>
    <n v="1077513.82"/>
  </r>
  <r>
    <x v="1"/>
    <n v="104"/>
    <s v="SEÑAL OBRA EN LAVIA A 300 M TABLERO 100X45 CMS SIO-01 "/>
    <s v="UNIDAD"/>
    <n v="3484"/>
    <n v="14"/>
    <n v="82885.680000000008"/>
    <n v="1160399.52"/>
  </r>
  <r>
    <x v="1"/>
    <n v="104"/>
    <s v="SEÑAL OBLIGATORIO DESCENDER DE LA BICICLETA SRC-02 CIRCULAR "/>
    <s v="UNIDAD"/>
    <n v="3485"/>
    <n v="8"/>
    <n v="120028.7"/>
    <n v="960229.6"/>
  </r>
  <r>
    <x v="1"/>
    <n v="104"/>
    <s v="SEÑAL TRANSITE POR EL ANDEN DEL FRENTE SIO-05 75X45 CON PEDESTAL "/>
    <s v="UNIDAD"/>
    <n v="3486"/>
    <n v="16"/>
    <n v="149852.90562500001"/>
    <n v="2397646.4900000002"/>
  </r>
  <r>
    <x v="1"/>
    <n v="104"/>
    <s v="SEÑAL DESVIO AL OCCIDENTE FLECHA IZQUIERDASIO-07 100X45 CON PEDESTAL "/>
    <s v="UNIDAD"/>
    <n v="3489"/>
    <n v="9"/>
    <n v="163484.25555555557"/>
    <n v="1471358.3"/>
  </r>
  <r>
    <x v="1"/>
    <n v="104"/>
    <s v="SEÑAL DESVIO AL ORIENTE IZQUIERDA 10X45 SIO-07 CON PEDESTAL "/>
    <s v="UNIDAD"/>
    <n v="3490"/>
    <n v="8"/>
    <n v="171992.44999999998"/>
    <n v="1375939.5999999999"/>
  </r>
  <r>
    <x v="1"/>
    <n v="104"/>
    <s v="SEÑAL DESVIO AL ORIENTEDE FRENTE 10X45 SIO-07 CON PEDESTAL "/>
    <s v="UNIDAD"/>
    <n v="3491"/>
    <n v="5"/>
    <n v="171992.36"/>
    <n v="859961.79999999993"/>
  </r>
  <r>
    <x v="1"/>
    <n v="104"/>
    <s v="SEÑAL DESVIO AL ORIENTE DERECHA FLECHA 100X45 SIO-07 CON PEDESTAL "/>
    <s v="UNIDAD"/>
    <n v="3492"/>
    <n v="9"/>
    <n v="171992.4"/>
    <n v="1547931.5999999999"/>
  </r>
  <r>
    <x v="1"/>
    <n v="104"/>
    <s v="SEÑAL DESVIO AL NORTE IZQUIERDA FLECHA 100X45 SIO-07 CON PEDESTAL "/>
    <s v="UNIDAD"/>
    <n v="3493"/>
    <n v="4"/>
    <n v="156348.42250000004"/>
    <n v="625393.69000000018"/>
  </r>
  <r>
    <x v="1"/>
    <n v="104"/>
    <s v="SEÑAL DESVIO AL NORTE DE FRENTE FLECHA 100X45 SIO-07 CON PEDESTAL "/>
    <s v="UNIDAD"/>
    <n v="3494"/>
    <n v="4"/>
    <n v="156348.375"/>
    <n v="625393.5"/>
  </r>
  <r>
    <x v="1"/>
    <n v="104"/>
    <s v="SEÑAL DESVIO AL NORTE DERECHA FLECHA 100X45 SIO-07 CON PEDESTAL "/>
    <s v="UNIDAD"/>
    <n v="3495"/>
    <n v="10"/>
    <n v="156348.38"/>
    <n v="1563483.8"/>
  </r>
  <r>
    <x v="1"/>
    <n v="104"/>
    <s v="SEÑAL DESVIO AL SUR IZQUIERDA FLECHA 75X45 SIO-07 CON PEDESTAL "/>
    <s v="UNIDAD"/>
    <n v="3496"/>
    <n v="8"/>
    <n v="142625.57999999996"/>
    <n v="1141004.6399999997"/>
  </r>
  <r>
    <x v="1"/>
    <n v="104"/>
    <s v="SEÑAL DESVIO AL SUR DERECHA FLECHA 75X45 SIO-07 CON PEDESTAL "/>
    <s v="UNIDAD"/>
    <n v="3498"/>
    <n v="7"/>
    <n v="142625.52428571423"/>
    <n v="998378.66999999969"/>
  </r>
  <r>
    <x v="1"/>
    <n v="104"/>
    <s v="BASTONES LUMINOSOS BICOLOR. CON LUZ TUPO LED DE ALTO BRILLO. MANGO EN CAUCHO CON CUERDA "/>
    <s v="UNIDAD"/>
    <n v="2778"/>
    <n v="62"/>
    <n v="67333.18129032258"/>
    <n v="4174657.24"/>
  </r>
  <r>
    <x v="3"/>
    <n v="112"/>
    <s v="FILTRO DE ACEITE MOTONIVELADORA NEW HOLLAND - 4-MNL  "/>
    <s v="UNIDAD"/>
    <n v="1757"/>
    <n v="1"/>
    <n v="22060"/>
    <n v="22060"/>
  </r>
  <r>
    <x v="3"/>
    <n v="112"/>
    <s v="FILTRO DE AIRE EXTERNO MOTONIVELADORA NEW HOLLAND - 4-MNL "/>
    <s v="UNIDAD"/>
    <n v="1770"/>
    <n v="1"/>
    <n v="90922"/>
    <n v="90922"/>
  </r>
  <r>
    <x v="3"/>
    <n v="112"/>
    <s v="FILTRO DE AIRE INTERNO MOTONIVELADORANEW HOLLAND - 4-MNL ITEM 108 GRUPO 1 "/>
    <s v="UNIDAD"/>
    <n v="1778"/>
    <n v="1"/>
    <n v="41436"/>
    <n v="41436"/>
  </r>
  <r>
    <x v="3"/>
    <n v="112"/>
    <s v="FILTRO AIRE ACONDICIONADO CAMIONETA NISSAN - 2-CTN "/>
    <s v="UNIDAD"/>
    <n v="1726"/>
    <n v="7"/>
    <n v="52225"/>
    <n v="365575"/>
  </r>
  <r>
    <x v="3"/>
    <n v="112"/>
    <s v="FILTRO DE AIRE CAMIONETA NISSAN - 2-CTN "/>
    <s v="UNIDAD"/>
    <n v="2768"/>
    <n v="7"/>
    <n v="47296.5"/>
    <n v="331075.5"/>
  </r>
  <r>
    <x v="2"/>
    <n v="110"/>
    <s v="ROTULO ADHESIVO 108MM X 25MM HOJA "/>
    <s v="UNIDAD"/>
    <n v="2776"/>
    <n v="370"/>
    <n v="51660"/>
    <n v="19114200"/>
  </r>
  <r>
    <x v="1"/>
    <n v="104"/>
    <s v="SEÑALIZACION VIAL OBRERO EN VIA 75X25 FIJO"/>
    <s v="UNIDAD"/>
    <n v="3501"/>
    <n v="14"/>
    <n v="187632"/>
    <n v="2626848"/>
  </r>
  <r>
    <x v="1"/>
    <n v="104"/>
    <s v="SEÑALIZACION VIAL PROHIBIDO PASAR 75X25 FIJO"/>
    <s v="UNIDAD"/>
    <n v="3502"/>
    <n v="16"/>
    <n v="187632"/>
    <n v="3002112"/>
  </r>
  <r>
    <x v="1"/>
    <n v="104"/>
    <s v="SEÑALIZACION VIAL REDUCCION ASIMETRICA CARRIL IZQUIERDO 75X75 FIJA"/>
    <s v="UNIDAD"/>
    <n v="3503"/>
    <n v="10"/>
    <n v="187632"/>
    <n v="1876320"/>
  </r>
  <r>
    <x v="1"/>
    <n v="104"/>
    <s v="SEÑALIZACION VIAL TRANSITE POR ANDEN DE FRENTE 109X55 FIJA"/>
    <s v="UNIDAD"/>
    <n v="3505"/>
    <n v="24"/>
    <n v="187632"/>
    <n v="4503168"/>
  </r>
  <r>
    <x v="1"/>
    <n v="104"/>
    <s v="SEÑALIZACION VIAL DESVIO AL FRENTE FLECHA 23X75 FIJA"/>
    <s v="UNIDAD"/>
    <n v="3506"/>
    <n v="38"/>
    <n v="187632"/>
    <n v="7130016"/>
  </r>
  <r>
    <x v="1"/>
    <n v="104"/>
    <s v="SEÑALIZACION VIAL FIN DE OBRA 40X50 FIJA"/>
    <s v="UNIDAD"/>
    <n v="3507"/>
    <n v="3"/>
    <n v="187632"/>
    <n v="562896"/>
  </r>
  <r>
    <x v="1"/>
    <n v="104"/>
    <s v="SEÑALIZACION VIAL NO PASE CIRCULAR 75CM FIJA"/>
    <s v="UNIDAD"/>
    <n v="3508"/>
    <n v="1"/>
    <n v="187632"/>
    <n v="187632"/>
  </r>
  <r>
    <x v="1"/>
    <n v="104"/>
    <s v="SEÑALIZACION VIAL DESVIO AL OCCIDENTE 109X70 FIJA"/>
    <s v="UNIDAD"/>
    <n v="3509"/>
    <n v="1"/>
    <n v="192885"/>
    <n v="192885"/>
  </r>
  <r>
    <x v="1"/>
    <n v="104"/>
    <s v="SEÑALIZACION VIAL DESVIO AL SUR 109X70 FIJA"/>
    <s v="UNIDAD"/>
    <n v="3510"/>
    <n v="1"/>
    <n v="192885"/>
    <n v="192885"/>
  </r>
  <r>
    <x v="1"/>
    <n v="104"/>
    <s v="SEÑALIZACION VIAL OBRA EN LA VIA 40X83 FIJA"/>
    <s v="UNIDAD"/>
    <n v="3511"/>
    <n v="4"/>
    <n v="187632"/>
    <n v="750528"/>
  </r>
  <r>
    <x v="1"/>
    <n v="104"/>
    <s v="SEÑALIZACION VIAL FIN DE OBRA CONTRAFLUJO 109X40 FIJA"/>
    <s v="UNIDAD"/>
    <n v="3512"/>
    <n v="17"/>
    <n v="192885"/>
    <n v="3279045"/>
  </r>
  <r>
    <x v="1"/>
    <n v="104"/>
    <s v="SEÑALIZACION VIAL CARRIL DERECHO CERRADO 55X75 FIJA"/>
    <s v="UNIDAD"/>
    <n v="3513"/>
    <n v="9"/>
    <n v="187632"/>
    <n v="1688688"/>
  </r>
  <r>
    <x v="1"/>
    <n v="104"/>
    <s v="SEÑALIZACION VIAL  CARRIL IZQUIERDO CERRADO 55X75 FIJA"/>
    <s v="UNIDAD"/>
    <n v="3514"/>
    <n v="4"/>
    <n v="187632"/>
    <n v="750528"/>
  </r>
  <r>
    <x v="1"/>
    <n v="104"/>
    <s v="SEÑALIZACION VIAL INICIO DE OBRA 109X75 FIJA"/>
    <s v="UNIDAD"/>
    <n v="3516"/>
    <n v="19"/>
    <n v="192885"/>
    <n v="3664815"/>
  </r>
  <r>
    <x v="1"/>
    <n v="104"/>
    <s v="SEÑALIZACION VIAL CARRI IZQUIERDO CERRADO 109X75 FIJA"/>
    <s v="UNIDAD"/>
    <n v="3518"/>
    <n v="2"/>
    <n v="192885"/>
    <n v="385770"/>
  </r>
  <r>
    <x v="1"/>
    <n v="104"/>
    <s v="SEÑALIZACION VIAL PARADERO PROVISIONAL SITP 109X75 FIJA"/>
    <s v="UNIDAD"/>
    <n v="3519"/>
    <n v="10"/>
    <n v="192885"/>
    <n v="1928850"/>
  </r>
  <r>
    <x v="1"/>
    <n v="104"/>
    <s v="SEÑALIZACION VIAL CARRIL DERECHO CERRADO 109X75 FIJA"/>
    <s v="UNIDAD"/>
    <n v="3520"/>
    <n v="3"/>
    <n v="192885"/>
    <n v="578655"/>
  </r>
  <r>
    <x v="1"/>
    <n v="104"/>
    <s v="SEÑALIZACION VIAL  VIA CERRADA 80X60 FIJA"/>
    <s v="UNIDAD"/>
    <n v="3521"/>
    <n v="5"/>
    <n v="187632"/>
    <n v="938160"/>
  </r>
  <r>
    <x v="1"/>
    <n v="104"/>
    <s v="SEÑALIZACION VIAL BANDERERO 75X75  FIJA"/>
    <s v="UNIDAD"/>
    <n v="3522"/>
    <n v="43"/>
    <n v="187632"/>
    <n v="8068176"/>
  </r>
  <r>
    <x v="1"/>
    <n v="104"/>
    <s v="SEÑALIZACION VIAL CARRIL CERRADO 75X40 FIJO"/>
    <s v="UNIDAD"/>
    <n v="3523"/>
    <n v="14"/>
    <n v="187632"/>
    <n v="2626848"/>
  </r>
  <r>
    <x v="1"/>
    <n v="104"/>
    <s v="SEÑALIZACION VIAL UNO A UNO CIRCULAR 75X75 MOVIL"/>
    <s v="UNIDAD"/>
    <n v="3525"/>
    <n v="1"/>
    <n v="187632"/>
    <n v="187632"/>
  </r>
  <r>
    <x v="1"/>
    <n v="104"/>
    <s v="SEÑALIZACION VIAL DESVIO AL NORTE FLECHA DERECHA 109X75 MOVIL"/>
    <s v="UNIDAD"/>
    <n v="3527"/>
    <n v="8"/>
    <n v="192885"/>
    <n v="1543080"/>
  </r>
  <r>
    <x v="1"/>
    <n v="104"/>
    <s v="SEÑALIZACION VIAL DESVIO AL ORIENTE FLECHA ERECHA 109X75 MOVIL"/>
    <s v="UNIDAD"/>
    <n v="3528"/>
    <n v="9"/>
    <n v="192885"/>
    <n v="1735965"/>
  </r>
  <r>
    <x v="1"/>
    <n v="104"/>
    <s v="SEÑALIZACION VIAL VIA CERRADA 109X75 MOVIL"/>
    <s v="UNIDAD"/>
    <n v="3529"/>
    <n v="13"/>
    <n v="192885"/>
    <n v="2507505"/>
  </r>
  <r>
    <x v="1"/>
    <n v="104"/>
    <s v="SEÑALIZACION VIAL DESVIO AL OCCIDENTE FLECHA DERECHA 109X75 MOVIL"/>
    <s v="UNIDAD"/>
    <n v="3530"/>
    <n v="1"/>
    <n v="192885"/>
    <n v="192885"/>
  </r>
  <r>
    <x v="1"/>
    <n v="104"/>
    <s v="SEÑALIZACION VIAL OBRA EN LA VIA 50 MTS 75X40 FIJA"/>
    <s v="UNIDAD"/>
    <n v="3533"/>
    <n v="20"/>
    <n v="187632"/>
    <n v="3752640"/>
  </r>
  <r>
    <x v="1"/>
    <n v="104"/>
    <s v="SEÑALIZACION VIAL FIN DE OBRA 109X75 FIJA"/>
    <s v="UNIDAD"/>
    <n v="3534"/>
    <n v="14"/>
    <n v="192885"/>
    <n v="2700390"/>
  </r>
  <r>
    <x v="1"/>
    <n v="104"/>
    <s v="SEÑALIZACION VIAL SENDERO PEATONAL FLECHA IZQUIERDA 100X40 FIJA"/>
    <s v="UNIDAD"/>
    <n v="3535"/>
    <n v="7"/>
    <n v="187632"/>
    <n v="1313424"/>
  </r>
  <r>
    <x v="1"/>
    <n v="104"/>
    <s v="SEÑALIZACION VIAL DESVIO AL SUR FLECHA IZQUIERDA 109X75 MOVIL"/>
    <s v="UNIDAD"/>
    <n v="3536"/>
    <n v="9"/>
    <n v="192885"/>
    <n v="1735965"/>
  </r>
  <r>
    <x v="1"/>
    <n v="104"/>
    <s v="SEÑALIZACION VIAL DESVIO AL SUR FLECHA DE FRENTE 109X75 MOVIL"/>
    <s v="UNIDAD"/>
    <n v="3537"/>
    <n v="18"/>
    <n v="192885"/>
    <n v="3471930"/>
  </r>
  <r>
    <x v="1"/>
    <n v="104"/>
    <s v="SEÑALIZACION VIAL DESVIO FLECHA IZQUIERDA  109X75 MOVIL"/>
    <s v="UNIDAD"/>
    <n v="3538"/>
    <n v="3"/>
    <n v="192885"/>
    <n v="578655"/>
  </r>
  <r>
    <x v="1"/>
    <n v="104"/>
    <s v="SEÑALIZACION VIAL SENDERO PEATONAL FLECHA DERECHA 100X40 FIJA"/>
    <s v="UNIDAD"/>
    <n v="3539"/>
    <n v="22"/>
    <n v="187632"/>
    <n v="4127904"/>
  </r>
  <r>
    <x v="1"/>
    <n v="104"/>
    <s v="SEÑALIZACION VIAL SENDERO PEATONAL FLECHA FRENTE 100X40 FIJA"/>
    <s v="UNIDAD"/>
    <n v="3540"/>
    <n v="40"/>
    <n v="187632"/>
    <n v="7505280"/>
  </r>
  <r>
    <x v="1"/>
    <n v="104"/>
    <s v="SEÑALIZACION VIAL VIA CERRADA A 50 MTS 100-45 FIJA"/>
    <s v="UNIDAD"/>
    <n v="3541"/>
    <n v="9"/>
    <n v="187632"/>
    <n v="1688688"/>
  </r>
  <r>
    <x v="1"/>
    <n v="104"/>
    <s v="SEÑALIZACION VIAL OBRA EN LA VIA 85X40 FIJA"/>
    <s v="UNIDAD"/>
    <n v="3542"/>
    <n v="7"/>
    <n v="187632"/>
    <n v="1313424"/>
  </r>
  <r>
    <x v="1"/>
    <n v="104"/>
    <s v="SEÑALIZACION VIAL VIA CERRADA A 100 MTS 100X40 FIJA"/>
    <s v="UNIDAD"/>
    <n v="3543"/>
    <n v="39"/>
    <n v="187632"/>
    <n v="7317648"/>
  </r>
  <r>
    <x v="1"/>
    <n v="104"/>
    <s v="SEÑALIZACION VIAL DSVIO ORIENTE FLECHA IZQUIERDA 75X75 MOVIL"/>
    <s v="UNIDAD"/>
    <n v="3544"/>
    <n v="3"/>
    <n v="187632"/>
    <n v="562896"/>
  </r>
  <r>
    <x v="1"/>
    <n v="104"/>
    <s v="SEÑALIZACION VIAL  CARRIL IZQUIERDO CERRADO 100X60 MOVIL"/>
    <s v="UNIDAD"/>
    <n v="3545"/>
    <n v="10"/>
    <n v="187632"/>
    <n v="1876320"/>
  </r>
  <r>
    <x v="1"/>
    <n v="104"/>
    <s v="SEÑALIZACION VIAL PARADERO  PROVISIONAL 75X45 MOVIL"/>
    <s v="UNIDAD"/>
    <n v="3546"/>
    <n v="14"/>
    <n v="187632"/>
    <n v="2626848"/>
  </r>
  <r>
    <x v="1"/>
    <n v="104"/>
    <s v="SEÑALIZACION VIAL VIA CERRADA A 100 MTS  75X45 FIJA"/>
    <s v="UNIDAD"/>
    <n v="3547"/>
    <n v="1"/>
    <n v="187632"/>
    <n v="187632"/>
  </r>
  <r>
    <x v="1"/>
    <n v="104"/>
    <s v="SEÑALIZACION VIAL VIA CERRADA A 100 MTS 75X45 MOVIL"/>
    <s v="UNIDAD"/>
    <n v="3548"/>
    <n v="3"/>
    <n v="187632"/>
    <n v="562896"/>
  </r>
  <r>
    <x v="1"/>
    <n v="104"/>
    <s v="SEÑALIZACION VIAL BANDERERO 60X60 MOVIL MIXTA"/>
    <s v="UNIDAD"/>
    <n v="3549"/>
    <n v="30"/>
    <n v="187632"/>
    <n v="5628960"/>
  </r>
  <r>
    <x v="1"/>
    <n v="104"/>
    <s v="SEÑALIZACION VIAL BANDERERO 60X60 FIJA"/>
    <s v="UNIDAD"/>
    <n v="3550"/>
    <n v="1"/>
    <n v="187632"/>
    <n v="187632"/>
  </r>
  <r>
    <x v="1"/>
    <n v="104"/>
    <s v="SEÑALIZACION VIAL OBRA EN LA VIA A 300 MTS 100X50"/>
    <s v="UNIDAD"/>
    <n v="3551"/>
    <n v="15"/>
    <n v="187632"/>
    <n v="2814480"/>
  </r>
  <r>
    <x v="1"/>
    <n v="104"/>
    <s v="SEÑALIZACION VIAL SENDERO PEATONAL FLECHA DERECHA 75X45 MOVIL"/>
    <s v="UNIDAD"/>
    <n v="3552"/>
    <n v="1"/>
    <n v="187632"/>
    <n v="187632"/>
  </r>
  <r>
    <x v="1"/>
    <n v="104"/>
    <s v="SEÑALIZACION VIAL SENDERO PEATONAL FLECHA IZQUIERDA 75X45 MOVIL"/>
    <s v="UNIDAD"/>
    <n v="3553"/>
    <n v="1"/>
    <n v="187632"/>
    <n v="187632"/>
  </r>
  <r>
    <x v="1"/>
    <n v="104"/>
    <s v="SEÑALIZACION VIAL REDUCCION ASIMETRICA IZQUIERDA  60X60 MIXTA"/>
    <s v="UNIDAD"/>
    <n v="3554"/>
    <n v="1"/>
    <n v="187632"/>
    <n v="187632"/>
  </r>
  <r>
    <x v="1"/>
    <n v="104"/>
    <s v="SEÑALIZACION VIAL NO PASE CIRCULAR 60X60 FIJA"/>
    <s v="UNIDAD"/>
    <n v="3556"/>
    <n v="5"/>
    <n v="187632"/>
    <n v="938160"/>
  </r>
  <r>
    <x v="1"/>
    <n v="104"/>
    <s v="SEÑALIZACION VIAL MAQUINARIA EN LA VIA 60X60 MOVIL"/>
    <s v="UNIDAD"/>
    <n v="3557"/>
    <n v="30"/>
    <n v="187632"/>
    <n v="5628960"/>
  </r>
  <r>
    <x v="1"/>
    <n v="104"/>
    <s v="SEÑALIZACION VIAL VIA CERRADA A 50 MTS 75X45 FIJA"/>
    <s v="UNIDAD"/>
    <n v="3559"/>
    <n v="2"/>
    <n v="187632"/>
    <n v="375264"/>
  </r>
  <r>
    <x v="1"/>
    <n v="104"/>
    <s v="SEÑALIZACION VIAL VIA CERRADA A 50 MTS 75X45 MOVIL"/>
    <s v="UNIDAD"/>
    <n v="3560"/>
    <n v="1"/>
    <n v="187632"/>
    <n v="187632"/>
  </r>
  <r>
    <x v="1"/>
    <n v="104"/>
    <s v="SEÑALIZACION VIAL REDUCCION ASIMETRICA DERECHA  75X75 MOVIL"/>
    <s v="UNIDAD"/>
    <n v="3561"/>
    <n v="1"/>
    <n v="187632"/>
    <n v="187632"/>
  </r>
  <r>
    <x v="1"/>
    <n v="104"/>
    <s v="SEÑALIZACION VIAL SENDERO PEATONAL FLECHA DE FRENTE 75X45 MOVIL"/>
    <s v="UNIDAD"/>
    <n v="3562"/>
    <n v="10"/>
    <n v="187632"/>
    <n v="1876320"/>
  </r>
  <r>
    <x v="1"/>
    <n v="104"/>
    <s v="SEÑALIZACION VIAL CARRIL DERECHO CERRADO 60X100 FIJA"/>
    <s v="UNIDAD"/>
    <n v="3564"/>
    <n v="5"/>
    <n v="187632"/>
    <n v="938160"/>
  </r>
  <r>
    <x v="1"/>
    <n v="104"/>
    <s v="SEÑALIZACION VIAL OBRA EN LA VIA A 200 MTS 100X50 FIJA"/>
    <s v="UNIDAD"/>
    <n v="3565"/>
    <n v="20"/>
    <n v="187632"/>
    <n v="3752640"/>
  </r>
  <r>
    <x v="1"/>
    <n v="104"/>
    <s v="SEÑALIZACION VIAL OBRA EN LA VIA A 100 MTS 100X50 MOVIL"/>
    <s v="UNIDAD"/>
    <n v="3566"/>
    <n v="1"/>
    <n v="187632"/>
    <n v="187632"/>
  </r>
  <r>
    <x v="1"/>
    <n v="104"/>
    <s v="SEÑALIZACION VIAL MAQUINARIA EN LA VIA 75X75 MIXTA"/>
    <s v="UNIDAD"/>
    <n v="3569"/>
    <n v="4"/>
    <n v="187632"/>
    <n v="750528"/>
  </r>
  <r>
    <x v="1"/>
    <n v="104"/>
    <s v="SEÑALIZACION VIAL CARRIL DERECHO CERRADO 100X50 MOVIL"/>
    <s v="UNIDAD"/>
    <n v="3570"/>
    <n v="5"/>
    <n v="187632"/>
    <n v="938160"/>
  </r>
  <r>
    <x v="1"/>
    <n v="104"/>
    <s v="SEÑALIZACION VIAL CARRIL CENTRAL CERRADO 100X50 MOVIL"/>
    <s v="UNIDAD"/>
    <n v="3571"/>
    <n v="7"/>
    <n v="187632"/>
    <n v="1313424"/>
  </r>
  <r>
    <x v="1"/>
    <n v="104"/>
    <s v="SEÑALIZACION VIAL DESVIO A OCCIDENTE FLECHA IZQUIERDA 110X70"/>
    <s v="UNIDAD"/>
    <n v="3572"/>
    <n v="1"/>
    <n v="187632"/>
    <n v="187632"/>
  </r>
  <r>
    <x v="1"/>
    <n v="104"/>
    <s v="SEÑALIZACION VIAL VIA CERRADA CIRCULAR 75X75 MOVIL"/>
    <s v="UNIDAD"/>
    <n v="3573"/>
    <n v="3"/>
    <n v="187632"/>
    <n v="562896"/>
  </r>
  <r>
    <x v="1"/>
    <n v="104"/>
    <s v="SEÑALIZACION VIAL VIA CERRADA110X70  MOVIL "/>
    <s v="UNIDAD"/>
    <n v="3575"/>
    <n v="6"/>
    <n v="187632"/>
    <n v="1125792"/>
  </r>
  <r>
    <x v="1"/>
    <n v="104"/>
    <s v="SEÑALIZACION VIAL DESVIO NORTE FLECHA DERECHA 110X70"/>
    <s v="UNIDAD"/>
    <n v="3578"/>
    <n v="5"/>
    <n v="187632"/>
    <n v="938160"/>
  </r>
  <r>
    <x v="1"/>
    <n v="104"/>
    <s v="BLOQUE No. 4 "/>
    <s v="UNIDAD"/>
    <n v="1319"/>
    <n v="1070"/>
    <n v="4270.6699221789877"/>
    <n v="4569616.8167315172"/>
  </r>
  <r>
    <x v="1"/>
    <n v="104"/>
    <s v="PASACALLES INFORMATIVO CON PALOS 8X1 MTS INSTALADOS"/>
    <s v="UNIDAD"/>
    <n v="3598"/>
    <n v="3"/>
    <n v="236666.66666666666"/>
    <n v="710000"/>
  </r>
  <r>
    <x v="1"/>
    <n v="104"/>
    <s v="TUBERIA PVC U.M. EXT CORRUGADO/INT LISO  ALCANTARILLADO D= 400 mm (16) X6M FEN-263"/>
    <s v="UNIDAD"/>
    <n v="1977"/>
    <n v="15"/>
    <n v="335451"/>
    <n v="5031765"/>
  </r>
  <r>
    <x v="3"/>
    <n v="112"/>
    <s v="BATERIA 12 V TIPO PESADO "/>
    <s v="UNIDAD"/>
    <n v="1692"/>
    <n v="18"/>
    <n v="706555"/>
    <n v="12717990"/>
  </r>
  <r>
    <x v="3"/>
    <n v="112"/>
    <s v="FILTRO DE ACEITE  BUS CHEVROLET - 3-BCF ITEM 586 5876101170"/>
    <s v="UNIDAD"/>
    <n v="2950"/>
    <n v="1"/>
    <n v="50880"/>
    <n v="50880"/>
  </r>
  <r>
    <x v="3"/>
    <n v="112"/>
    <s v="FILTRO DE AIRE INTERNO / EXTERNO BUS CHEVROLET - 3-BCF ITEM 587 1876101141/1876101131"/>
    <s v="UNIDAD"/>
    <n v="2951"/>
    <n v="1"/>
    <n v="73320"/>
    <n v="73320"/>
  </r>
  <r>
    <x v="3"/>
    <n v="112"/>
    <s v="FILTRO DE COMBUSTIBLE  BUS CHEVROLET - 3-BCF ITEM 588    1876100941"/>
    <s v="UNIDAD"/>
    <n v="2952"/>
    <n v="1"/>
    <n v="101494"/>
    <n v="101494"/>
  </r>
  <r>
    <x v="1"/>
    <n v="104"/>
    <s v=" T  SANITARIA DE 2  FEN-578"/>
    <s v="UNIDAD"/>
    <n v="2116"/>
    <n v="2"/>
    <n v="5090"/>
    <n v="10180"/>
  </r>
  <r>
    <x v="4"/>
    <n v="115"/>
    <s v="VALLAS INFORMATIVAS CON  REFLECTIVOS"/>
    <s v="UNIDAD"/>
    <n v="2541"/>
    <n v="12"/>
    <n v="425000"/>
    <n v="5100000"/>
  </r>
  <r>
    <x v="1"/>
    <n v="104"/>
    <s v="LOSETA DE ENCAMINAMIENTO PREFABRICADA EN CONCRETO (GUIA) DE 0.40 X 0.20 M D"/>
    <s v="UNIDAD"/>
    <n v="2292"/>
    <n v="487"/>
    <n v="4058"/>
    <n v="1976246"/>
  </r>
  <r>
    <x v="1"/>
    <n v="104"/>
    <s v="LOSETA DE ENCAMINAMIENTO PREFABRICADA EN CONCRETO (GUIA) DE 0.40 X 0.40 AMARILLA Y ROJA"/>
    <s v="UNIDAD"/>
    <n v="3616"/>
    <n v="88"/>
    <n v="7357"/>
    <n v="647416"/>
  </r>
  <r>
    <x v="1"/>
    <n v="104"/>
    <s v="PASACALLES INFORMATIVO CON PALOS 780X100"/>
    <s v="UNIDAD"/>
    <n v="3641"/>
    <n v="1"/>
    <n v="210000"/>
    <n v="210000"/>
  </r>
  <r>
    <x v="1"/>
    <n v="104"/>
    <s v="GEODREN VIAL TB 100MM 0,50MT "/>
    <s v="metro"/>
    <n v="1423"/>
    <n v="650"/>
    <n v="30007.876923076925"/>
    <n v="19505120"/>
  </r>
  <r>
    <x v="3"/>
    <n v="112"/>
    <s v="FILTRO ACEITE PAVIMENTADORA VOGELE 4-PVV"/>
    <s v="UN"/>
    <n v="3648"/>
    <n v="1"/>
    <n v="310829"/>
    <n v="310829"/>
  </r>
  <r>
    <x v="3"/>
    <n v="112"/>
    <s v="FILTRO AIRE EXTERNO PAVIMENTADORA VOGELE 4-PVV"/>
    <s v="UN"/>
    <n v="3649"/>
    <n v="1"/>
    <n v="263139"/>
    <n v="263139"/>
  </r>
  <r>
    <x v="3"/>
    <n v="112"/>
    <s v="FILTRO AIRE INTERNO PAVIMENTADORAVOGELE 4-PVV"/>
    <s v="UN"/>
    <n v="3650"/>
    <n v="1"/>
    <n v="124295"/>
    <n v="124295"/>
  </r>
  <r>
    <x v="3"/>
    <n v="112"/>
    <s v="FILTRO COMBUSTIBLE PAVIENTADORA VOGELE 4-PVV"/>
    <s v="UN"/>
    <n v="3651"/>
    <n v="1"/>
    <n v="557157"/>
    <n v="557157"/>
  </r>
  <r>
    <x v="3"/>
    <n v="112"/>
    <s v="FILTRO TRAMPA PAVIENTADORA VOGELE 4-PVV"/>
    <s v="UN"/>
    <n v="3652"/>
    <n v="1"/>
    <n v="235345"/>
    <n v="235345"/>
  </r>
  <r>
    <x v="2"/>
    <n v="110"/>
    <s v="GANCHO P COSEDORA 23 8/0238"/>
    <s v="UNIDAD"/>
    <n v="3658"/>
    <n v="6"/>
    <n v="2242.2800000000002"/>
    <n v="13453.68"/>
  </r>
  <r>
    <x v="2"/>
    <n v="110"/>
    <s v="CINTA CERA ZEBRA 110X450"/>
    <s v="UNIDAD"/>
    <n v="3656"/>
    <n v="3"/>
    <n v="63551.240000000013"/>
    <n v="190653.72000000003"/>
  </r>
  <r>
    <x v="2"/>
    <n v="110"/>
    <s v="CD X 50 UND"/>
    <s v="UNIDAD"/>
    <n v="3657"/>
    <n v="9"/>
    <n v="37738"/>
    <n v="339642"/>
  </r>
  <r>
    <x v="4"/>
    <n v="115"/>
    <s v="VENDA ELASTICA BLANCA 3X5 YARDAS"/>
    <s v="UNIDAD"/>
    <n v="3634"/>
    <n v="15"/>
    <n v="1100"/>
    <n v="16500"/>
  </r>
  <r>
    <x v="4"/>
    <n v="115"/>
    <s v="VENDA ELASTICA BLANCA 5X5 YARDAS"/>
    <s v="UNIDAD"/>
    <n v="3632"/>
    <n v="22"/>
    <n v="1400"/>
    <n v="30800"/>
  </r>
  <r>
    <x v="3"/>
    <n v="112"/>
    <s v="FILTRO AIRE KIT BULLDOZER FIAT ALLIS 14C BULLDOZER FIAT ALLIS - 4-BFA "/>
    <s v="UNIDAD"/>
    <n v="1738"/>
    <n v="1"/>
    <n v="320877"/>
    <n v="320877"/>
  </r>
  <r>
    <x v="3"/>
    <n v="112"/>
    <s v="FILTRO HIDRAULICO BT 9422 PERFILADORA WIRTGEN 4-PBW"/>
    <s v="UNIDAD"/>
    <n v="1036"/>
    <n v="1"/>
    <n v="926827"/>
    <n v="926827"/>
  </r>
  <r>
    <x v="3"/>
    <n v="112"/>
    <s v="FILTRO DE ACEITE B236 PERFILADORA WIRTEGEN 4-PBW"/>
    <s v="UNIDAD"/>
    <n v="1037"/>
    <n v="1"/>
    <n v="58600"/>
    <n v="58600"/>
  </r>
  <r>
    <x v="3"/>
    <n v="112"/>
    <s v="FILTRO DE AIRE EXTERNO PERFILADORA WIRTEGEN 4-PBW"/>
    <s v="UNIDAD"/>
    <n v="3694"/>
    <n v="1"/>
    <n v="209758"/>
    <n v="209758"/>
  </r>
  <r>
    <x v="3"/>
    <n v="112"/>
    <s v="FILTRO DE AIRE INTERNO PERFILADORA WIRTEGEN 4-PBW"/>
    <s v="UNIDAD"/>
    <n v="3695"/>
    <n v="1"/>
    <n v="170491"/>
    <n v="170491"/>
  </r>
  <r>
    <x v="3"/>
    <n v="112"/>
    <s v="FILTRO TRAMPA PERFILADORA WIRTEGEN 4-PBW"/>
    <s v="UNIDAD"/>
    <n v="3696"/>
    <n v="2"/>
    <n v="309100"/>
    <n v="618200"/>
  </r>
  <r>
    <x v="3"/>
    <n v="112"/>
    <s v="FILTRO DE COMBUSTIBLE BF7674D"/>
    <s v="UNIDAD"/>
    <n v="716"/>
    <n v="1"/>
    <n v="283294"/>
    <n v="283294"/>
  </r>
  <r>
    <x v="3"/>
    <n v="112"/>
    <s v="FILTRO HIDRAULICO MOIVELADORA NEW HOLLAND-4-MNL"/>
    <s v="UNIDAD"/>
    <n v="1805"/>
    <n v="1"/>
    <n v="97557"/>
    <n v="97557"/>
  </r>
  <r>
    <x v="3"/>
    <n v="112"/>
    <s v="FILTRO COMBUSTIBLE PRIMARIO ESCAVADORA ORUGAS CASE 4-REC"/>
    <s v="UNIDAD"/>
    <n v="3704"/>
    <n v="1"/>
    <n v="244522"/>
    <n v="244522"/>
  </r>
  <r>
    <x v="3"/>
    <n v="112"/>
    <s v="FILTRO ACEITE MOTOR ESCAVADORA ORUGAS CASE 4-REC"/>
    <s v="UNIDAD"/>
    <n v="3705"/>
    <n v="1"/>
    <n v="301559"/>
    <n v="301559"/>
  </r>
  <r>
    <x v="3"/>
    <n v="112"/>
    <s v="FILTRO AIRE EXTERNO ESCAVADORA ORUGAS CASE 4-REC"/>
    <s v="UNIDAD"/>
    <n v="3706"/>
    <n v="1"/>
    <n v="559147"/>
    <n v="559147"/>
  </r>
  <r>
    <x v="3"/>
    <n v="112"/>
    <s v="FILTRO AIRE INTERNO ESCAVADORA ORUGAS CASE 4-REC"/>
    <s v="UNIDAD"/>
    <n v="3707"/>
    <n v="1"/>
    <n v="427375"/>
    <n v="427375"/>
  </r>
  <r>
    <x v="3"/>
    <n v="112"/>
    <s v="GAS PROPANO CILINDRO DE 50 KILOS RECARGA"/>
    <s v="UNIDAD"/>
    <n v="2177"/>
    <n v="1"/>
    <n v="244464"/>
    <n v="244464"/>
  </r>
  <r>
    <x v="1"/>
    <n v="104"/>
    <s v="CANECA PARA RESIDUOS DE DIA 50 CM ALTO 80 CM CON 3 COMPARTIMENTOS FRENTES DE OBRA"/>
    <s v="UNIDAD"/>
    <n v="3720"/>
    <n v="11"/>
    <n v="420742"/>
    <n v="4628162"/>
  </r>
  <r>
    <x v="3"/>
    <n v="112"/>
    <s v="FILTRO DE ACEITE  VOLQUETA SENCILLACHEVROLET - 3-VKD  P559000/TRO067"/>
    <s v="UNIDAD"/>
    <n v="1760"/>
    <n v="1"/>
    <n v="74324"/>
    <n v="74324"/>
  </r>
  <r>
    <x v="3"/>
    <n v="112"/>
    <s v="FILTRO DE AIRE PRIMARIO VOLQUETA SENCILLACHEVROLET - 3-VKD ITEM 608 GRUPO 2 P628329 interno"/>
    <s v="UNIDAD"/>
    <n v="1780"/>
    <n v="1"/>
    <n v="198318"/>
    <n v="198318"/>
  </r>
  <r>
    <x v="3"/>
    <n v="112"/>
    <s v="FILTRO DE COMBUSTIBLE  VOLQUETA SENCILLACHEVROLET - 3-VKD P555776/TRO5813"/>
    <s v="UNIDAD"/>
    <n v="1791"/>
    <n v="1"/>
    <n v="92221"/>
    <n v="92221"/>
  </r>
  <r>
    <x v="3"/>
    <n v="112"/>
    <s v="FILTRO TRAMPA COMBUSTIBLE VOLQUETA SENCILLACHEVROLET - 3-VKD "/>
    <s v="UNIDAD"/>
    <n v="1811"/>
    <n v="1"/>
    <n v="103074"/>
    <n v="103074"/>
  </r>
  <r>
    <x v="2"/>
    <n v="110"/>
    <s v="COSEDORA"/>
    <s v="UNIDAD"/>
    <n v="114"/>
    <n v="104"/>
    <n v="15034.85576923077"/>
    <n v="1563625"/>
  </r>
  <r>
    <x v="2"/>
    <n v="110"/>
    <s v="PAPEL VINIPEL 12CMX200MT"/>
    <s v="UNIDAD"/>
    <n v="180"/>
    <n v="34"/>
    <n v="6295.1"/>
    <n v="214033.40000000002"/>
  </r>
  <r>
    <x v="2"/>
    <n v="110"/>
    <s v="PAPEL CARBON ESCRITURA CARTA"/>
    <s v="UNIDAD"/>
    <n v="1129"/>
    <n v="2"/>
    <n v="9305.7999999999993"/>
    <n v="18611.599999999999"/>
  </r>
  <r>
    <x v="2"/>
    <n v="110"/>
    <s v="APUNTADOR LASER"/>
    <s v="UNIDAD"/>
    <n v="1906"/>
    <n v="2"/>
    <n v="21058.240000000002"/>
    <n v="42116.480000000003"/>
  </r>
  <r>
    <x v="2"/>
    <n v="110"/>
    <s v="ESTUCHE ACRILICO PARA CD/DVD 116MM "/>
    <s v="UNIDAD"/>
    <n v="2224"/>
    <n v="265"/>
    <n v="684.25"/>
    <n v="181326.25"/>
  </r>
  <r>
    <x v="2"/>
    <n v="110"/>
    <s v="SOBRE DE FELPA PARA CD"/>
    <s v="UNIDAD"/>
    <n v="2239"/>
    <n v="17"/>
    <n v="5128.9000000000005"/>
    <n v="87191.3"/>
  </r>
  <r>
    <x v="2"/>
    <n v="110"/>
    <s v="CABALLETE O TRIPODE PARA TABLERO ACRILICO"/>
    <s v="UNIDAD"/>
    <n v="2510"/>
    <n v="3"/>
    <n v="59500"/>
    <n v="178500"/>
  </r>
  <r>
    <x v="3"/>
    <n v="112"/>
    <s v="FILTRO COMBUSTIBLE PRIMARIO SAMSUNG 4-RES  WK940/24"/>
    <s v="UNIDAD"/>
    <n v="3721"/>
    <n v="1"/>
    <n v="122758"/>
    <n v="122758"/>
  </r>
  <r>
    <x v="3"/>
    <n v="112"/>
    <s v="FILTRO DE AIRE INTERNO SAMSUNG 4-RES PA1911"/>
    <s v="UNIDAD"/>
    <n v="3722"/>
    <n v="1"/>
    <n v="73925"/>
    <n v="73925"/>
  </r>
  <r>
    <x v="4"/>
    <n v="115"/>
    <s v="TABLA PORTATIL PARA EMERGENCIAS CAMILLA"/>
    <s v="UNIDAD"/>
    <n v="3635"/>
    <n v="18"/>
    <n v="239964"/>
    <n v="4319352"/>
  </r>
  <r>
    <x v="4"/>
    <n v="113"/>
    <s v="GUANTE EN CAUCHO DOMESTICO"/>
    <s v="UNIDAD"/>
    <n v="2522"/>
    <n v="8"/>
    <n v="2631.17"/>
    <n v="21049.360000000001"/>
  </r>
  <r>
    <x v="1"/>
    <n v="104"/>
    <s v="GAFA P SOLDADURA HALOGENA"/>
    <s v="UNIDAD"/>
    <n v="34"/>
    <n v="2"/>
    <n v="15054.22"/>
    <n v="30108.44"/>
  </r>
  <r>
    <x v="4"/>
    <n v="115"/>
    <s v="TARRO PARA ESTERILIZACION CON TAPA DE ACERO"/>
    <s v="UNIDAD"/>
    <n v="862"/>
    <n v="4"/>
    <n v="11246.05"/>
    <n v="44984.2"/>
  </r>
  <r>
    <x v="4"/>
    <n v="115"/>
    <s v="BOTIQUIN FIJO TIPO B"/>
    <s v="UNIDAD"/>
    <n v="2583"/>
    <n v="3"/>
    <n v="96400"/>
    <n v="289200"/>
  </r>
  <r>
    <x v="4"/>
    <n v="115"/>
    <s v="BOTIQUIN PORTATIL TIPO A"/>
    <s v="UNIDAD"/>
    <n v="2584"/>
    <n v="2"/>
    <n v="92300"/>
    <n v="184600"/>
  </r>
  <r>
    <x v="4"/>
    <n v="115"/>
    <s v="BOTIQUIN PORTATIL"/>
    <s v="UNIDAD"/>
    <n v="2585"/>
    <n v="2"/>
    <n v="22310"/>
    <n v="44620"/>
  </r>
  <r>
    <x v="1"/>
    <n v="104"/>
    <s v="CANALETA PVC DE 20X20"/>
    <s v="UNIDAD"/>
    <n v="59"/>
    <n v="2"/>
    <n v="8700"/>
    <n v="17400"/>
  </r>
  <r>
    <x v="3"/>
    <n v="112"/>
    <s v="BALINERA REF 6307"/>
    <s v="UNIDAD"/>
    <n v="298"/>
    <n v="5"/>
    <n v="1167.45"/>
    <n v="5837.25"/>
  </r>
  <r>
    <x v="3"/>
    <n v="112"/>
    <s v="ESQUINERA REF 70643293 FIAT"/>
    <s v="UNIDAD"/>
    <n v="422"/>
    <n v="1"/>
    <n v="29792.400000000001"/>
    <n v="29792.400000000001"/>
  </r>
  <r>
    <x v="3"/>
    <n v="112"/>
    <s v="FUSIBLE 20 AMPERIOS"/>
    <s v="UNIDAD"/>
    <n v="432"/>
    <n v="2"/>
    <n v="140"/>
    <n v="280"/>
  </r>
  <r>
    <x v="3"/>
    <n v="112"/>
    <s v="KIT ROTOR BOMBA HIDRAULICA C70"/>
    <s v="UNIDAD"/>
    <n v="448"/>
    <n v="13"/>
    <n v="36862.06"/>
    <n v="479206.77999999997"/>
  </r>
  <r>
    <x v="3"/>
    <n v="112"/>
    <s v="RODAMIENTO CON CARCAZA REFERENCIA: UC 213-40"/>
    <s v="UN"/>
    <n v="454"/>
    <n v="2"/>
    <n v="24940"/>
    <n v="49880"/>
  </r>
  <r>
    <x v="3"/>
    <n v="112"/>
    <s v="MODULO DISTRIBUIDOR C70"/>
    <s v="UNIDAD"/>
    <n v="456"/>
    <n v="1"/>
    <n v="43313.919999999998"/>
    <n v="43313.919999999998"/>
  </r>
  <r>
    <x v="3"/>
    <n v="112"/>
    <s v="MODULO ELECTRICO ACELERADOR KODIA"/>
    <s v="UNIDAD"/>
    <n v="457"/>
    <n v="1"/>
    <n v="75012"/>
    <n v="75012"/>
  </r>
  <r>
    <x v="3"/>
    <n v="112"/>
    <s v="MODULO ENCENDIDO ELECTRONICO"/>
    <s v="UNIDAD"/>
    <n v="458"/>
    <n v="9"/>
    <n v="7260"/>
    <n v="65340"/>
  </r>
  <r>
    <x v="3"/>
    <n v="112"/>
    <s v="MOTOR ARRANQUE EY 44 UP"/>
    <s v="UNIDAD"/>
    <n v="461"/>
    <n v="1"/>
    <n v="31270"/>
    <n v="31270"/>
  </r>
  <r>
    <x v="3"/>
    <n v="112"/>
    <s v="MOTOR BAJO C70"/>
    <s v="UNIDAD"/>
    <n v="462"/>
    <n v="10"/>
    <n v="63800"/>
    <n v="638000"/>
  </r>
  <r>
    <x v="3"/>
    <n v="112"/>
    <s v="ONRIS VALVULAS KODIAK"/>
    <s v="UNIDAD"/>
    <n v="464"/>
    <n v="1"/>
    <n v="104910"/>
    <n v="104910"/>
  </r>
  <r>
    <x v="3"/>
    <n v="112"/>
    <s v="PI ON CUARTA CORREDIZO C70"/>
    <s v="UNIDAD"/>
    <n v="480"/>
    <n v="4"/>
    <n v="62500"/>
    <n v="250000"/>
  </r>
  <r>
    <x v="3"/>
    <n v="112"/>
    <s v="PI ON TERCERA TREN FIJO C70"/>
    <s v="UNIDAD"/>
    <n v="485"/>
    <n v="2"/>
    <n v="72538.289999999994"/>
    <n v="145076.57999999999"/>
  </r>
  <r>
    <x v="3"/>
    <n v="112"/>
    <s v="PISTA Y CUNA REF 39520 C70"/>
    <s v="UNIDAD"/>
    <n v="486"/>
    <n v="6"/>
    <n v="24197"/>
    <n v="145182"/>
  </r>
  <r>
    <x v="3"/>
    <n v="112"/>
    <s v="PISTON EN 0 20 C70"/>
    <s v="UNIDAD"/>
    <n v="488"/>
    <n v="5"/>
    <n v="44940.800000000003"/>
    <n v="224704"/>
  </r>
  <r>
    <x v="3"/>
    <n v="112"/>
    <s v="RACHET TRASERO KODIAK"/>
    <s v="UNIDAD"/>
    <n v="504"/>
    <n v="1"/>
    <n v="38047.519999999997"/>
    <n v="38047.519999999997"/>
  </r>
  <r>
    <x v="3"/>
    <n v="112"/>
    <s v="TAPA TAIMER C70"/>
    <s v="UNIDAD"/>
    <n v="590"/>
    <n v="28"/>
    <n v="11150.95"/>
    <n v="312226.60000000003"/>
  </r>
  <r>
    <x v="1"/>
    <n v="104"/>
    <s v="BROCA TUSTENO 11/4 FEN-441"/>
    <s v="UNIDAD"/>
    <n v="1329"/>
    <n v="10"/>
    <n v="530349"/>
    <n v="5303490"/>
  </r>
  <r>
    <x v="1"/>
    <n v="104"/>
    <s v="BROCAS DE TUGSTENO 5/16FEN-371"/>
    <s v="UNIDAD"/>
    <n v="1332"/>
    <n v="37"/>
    <n v="4802"/>
    <n v="177674"/>
  </r>
  <r>
    <x v="1"/>
    <n v="104"/>
    <s v="CANALETA PARA CABLE UPT FEN-381"/>
    <s v="UNIDAD"/>
    <n v="1357"/>
    <n v="19"/>
    <n v="9070"/>
    <n v="172330"/>
  </r>
  <r>
    <x v="1"/>
    <n v="104"/>
    <s v="SILICONA TRANSPARENTE CARTUCHO  350 MG FEN-191"/>
    <s v="UNIDAD"/>
    <n v="1576"/>
    <n v="128"/>
    <n v="6628.97"/>
    <n v="848508.16"/>
  </r>
  <r>
    <x v="1"/>
    <n v="104"/>
    <s v="TIJERAS TRABAJO PESADO FEN-196"/>
    <s v="UNIDAD"/>
    <n v="1608"/>
    <n v="12"/>
    <n v="25575"/>
    <n v="306900"/>
  </r>
  <r>
    <x v="1"/>
    <n v="104"/>
    <s v="GRANITO GRAVILLA LA MONA FEN-125"/>
    <s v="UNIDAD"/>
    <n v="1983"/>
    <n v="353.5"/>
    <n v="5201"/>
    <n v="1838553.5"/>
  </r>
  <r>
    <x v="1"/>
    <n v="104"/>
    <s v="ACOPLES PARA LAVAMANOS FEN-534"/>
    <s v="UNIDAD"/>
    <n v="2087"/>
    <n v="5"/>
    <n v="6271"/>
    <n v="31355"/>
  </r>
  <r>
    <x v="1"/>
    <n v="104"/>
    <s v="CODOS EN PVC DE 2  FEN-551"/>
    <s v="UNIDAD"/>
    <n v="2096"/>
    <n v="16"/>
    <n v="2480"/>
    <n v="39680"/>
  </r>
  <r>
    <x v="1"/>
    <n v="104"/>
    <s v="SILICONA X 890ml"/>
    <s v="UNIDAD"/>
    <n v="2319"/>
    <n v="6"/>
    <n v="43442"/>
    <n v="260652"/>
  </r>
  <r>
    <x v="1"/>
    <n v="104"/>
    <s v="Caja 10 x 10 para toma trifasica FEN-601"/>
    <s v="UNIDAD"/>
    <n v="2438"/>
    <n v="23"/>
    <n v="11603"/>
    <n v="266869"/>
  </r>
  <r>
    <x v="1"/>
    <n v="104"/>
    <s v="TABLETA TIPO IDU 40X40X0,06 - CONCRETO  O CON DISEÑO A 50   FEN-320"/>
    <s v="UNIDAD"/>
    <n v="2577"/>
    <n v="13"/>
    <n v="38787"/>
    <n v="504231"/>
  </r>
  <r>
    <x v="3"/>
    <n v="112"/>
    <s v="ANGULO EN ACERO A36, DE 2&quot; X 3/16&quot;X 6 m"/>
    <s v="UNIDAD"/>
    <n v="2689"/>
    <n v="15"/>
    <n v="65498"/>
    <n v="982470"/>
  </r>
  <r>
    <x v="1"/>
    <n v="104"/>
    <s v="BISAGRA PEQUEÑA"/>
    <s v="UNIDAD"/>
    <n v="2702"/>
    <n v="11"/>
    <n v="2540"/>
    <n v="27940"/>
  </r>
  <r>
    <x v="1"/>
    <n v="104"/>
    <s v="PLATINA DE 3&quot; X 1/4&quot; X 6m"/>
    <s v="UNIDAD"/>
    <n v="2889"/>
    <n v="11"/>
    <n v="45000"/>
    <n v="495000"/>
  </r>
  <r>
    <x v="1"/>
    <n v="104"/>
    <s v="PLATINA 4&quot; X 1/4&quot; X 6m"/>
    <s v="UNIDAD"/>
    <n v="2893"/>
    <n v="7"/>
    <n v="55000"/>
    <n v="385000"/>
  </r>
  <r>
    <x v="1"/>
    <n v="104"/>
    <s v="KIT SILLA YE 8 A 6 FEN-246"/>
    <s v="UNIDAD"/>
    <n v="2924"/>
    <n v="6"/>
    <n v="188232.94000000003"/>
    <n v="1129397.6400000001"/>
  </r>
  <r>
    <x v="1"/>
    <n v="104"/>
    <s v="TERMINAL METALICA EMT 1/2&quot;"/>
    <s v="UNIDAD"/>
    <n v="3094"/>
    <n v="3"/>
    <n v="1121"/>
    <n v="3363"/>
  </r>
  <r>
    <x v="1"/>
    <n v="104"/>
    <s v="TERMINAL METALICA EMT 1&quot;"/>
    <s v="UNIDAD"/>
    <n v="2391"/>
    <n v="20"/>
    <n v="5589"/>
    <n v="111780"/>
  </r>
  <r>
    <x v="3"/>
    <n v="112"/>
    <s v="BUJE MUELLE DELANTERO KODIAK"/>
    <s v="UNIDAD"/>
    <n v="328"/>
    <n v="21"/>
    <n v="5220"/>
    <n v="109620"/>
  </r>
  <r>
    <x v="3"/>
    <n v="112"/>
    <s v="GUAYA VELOCIMETRO C70 "/>
    <s v="UNIDAD"/>
    <n v="437"/>
    <n v="20"/>
    <n v="3390"/>
    <n v="67800"/>
  </r>
  <r>
    <x v="3"/>
    <n v="112"/>
    <s v="MARTILLO FRENO DELANTERO C70 "/>
    <s v="UNIDAD"/>
    <n v="451"/>
    <n v="25"/>
    <n v="32977"/>
    <n v="824425"/>
  </r>
  <r>
    <x v="3"/>
    <n v="112"/>
    <s v="MEDIDOR DE COMBUSTIBLE C70 "/>
    <s v="UNIDAD"/>
    <n v="453"/>
    <n v="4"/>
    <n v="44080"/>
    <n v="176320"/>
  </r>
  <r>
    <x v="3"/>
    <n v="112"/>
    <s v="SUMINISTRO DE TORNILLOS DE MEDIA PULG X 2 CON TUERCA Y ARANDELA GRADO 8 "/>
    <s v="UNIDAD"/>
    <n v="1131"/>
    <n v="73"/>
    <n v="6807"/>
    <n v="496911"/>
  </r>
  <r>
    <x v="1"/>
    <n v="104"/>
    <s v="LAMINA DE 1/8  * 2.40M * 1.20M "/>
    <s v="UNIDAD"/>
    <n v="1268"/>
    <n v="18"/>
    <n v="145853"/>
    <n v="2625354"/>
  </r>
  <r>
    <x v="1"/>
    <n v="104"/>
    <s v="ANGULO EN HIERRO 1, 1/2 X 1/4 X 6 mts FEN-3 "/>
    <s v="UNIDAD"/>
    <n v="1301"/>
    <n v="37"/>
    <n v="51104"/>
    <n v="1890848"/>
  </r>
  <r>
    <x v="1"/>
    <n v="104"/>
    <s v="BISAGRA REDONDA DE 1/2 FEN-367 "/>
    <s v="UNIDAD"/>
    <n v="1316"/>
    <n v="99"/>
    <n v="2540"/>
    <n v="251460"/>
  </r>
  <r>
    <x v="1"/>
    <n v="104"/>
    <s v="BREAKER INDUSTRIALES 3X300A -SIEMENS FEN-469 ITEM 469 "/>
    <s v="UNIDAD"/>
    <n v="1328"/>
    <n v="1"/>
    <n v="319970"/>
    <n v="319970"/>
  </r>
  <r>
    <x v="1"/>
    <n v="104"/>
    <s v="Puntilla acerada negra de 1 FEN-644 "/>
    <s v="UNIDAD"/>
    <n v="2046"/>
    <n v="1"/>
    <n v="4200"/>
    <n v="4200"/>
  </r>
  <r>
    <x v="1"/>
    <n v="104"/>
    <s v="ADITIVO RANGO MEDIO REDUCTOR AGUA RETARDANTE FRAGUADO  CONCRETO "/>
    <s v="KILO"/>
    <n v="1285"/>
    <n v="1480"/>
    <n v="4015"/>
    <n v="5942200"/>
  </r>
  <r>
    <x v="1"/>
    <n v="104"/>
    <s v="GEODREN VIAL TB 100mm X  0,50MT "/>
    <s v="UNIDAD"/>
    <n v="2978"/>
    <n v="50"/>
    <n v="17170"/>
    <n v="858500"/>
  </r>
  <r>
    <x v="1"/>
    <n v="104"/>
    <s v="CANASTILLA PASAJUNTAS 3.10 MTS PARA PASADOR 1"/>
    <s v="metro"/>
    <n v="3688"/>
    <n v="3087.6"/>
    <n v="31320"/>
    <n v="96703632"/>
  </r>
  <r>
    <x v="3"/>
    <n v="112"/>
    <s v="FILTRO DE AIRE SECUNDARIO VOLQUETA SENCILLA CHEVROLET - 3-VKD"/>
    <s v="UNIDAD"/>
    <n v="1782"/>
    <n v="1"/>
    <n v="147454"/>
    <n v="147454"/>
  </r>
  <r>
    <x v="3"/>
    <n v="112"/>
    <s v="FILTRO ACEITE LUMINARIA ATLAS COPCO 5-TIA"/>
    <s v="UNIDAD"/>
    <n v="3833"/>
    <n v="3"/>
    <n v="236600"/>
    <n v="709800"/>
  </r>
  <r>
    <x v="3"/>
    <n v="112"/>
    <s v="FILTRO COMBUSTIBLE LUMINARIA ATLAS COPCO 5-TIA"/>
    <s v="UNIDAD"/>
    <n v="3834"/>
    <n v="3"/>
    <n v="194852"/>
    <n v="584556"/>
  </r>
  <r>
    <x v="3"/>
    <n v="112"/>
    <s v="FILTRO AIRE PRIMARIO LUMINARIA ATLAS COPCO 5-TIA"/>
    <s v="UNIDAD"/>
    <n v="3836"/>
    <n v="3"/>
    <n v="355281"/>
    <n v="1065843"/>
  </r>
  <r>
    <x v="3"/>
    <n v="112"/>
    <s v="FILTRO AIRE SECUNDARIO  LUMINARIA ATLAS COPCO 5-TIA"/>
    <s v="UNIDAD"/>
    <n v="3837"/>
    <n v="3"/>
    <n v="301651"/>
    <n v="904953"/>
  </r>
  <r>
    <x v="3"/>
    <n v="112"/>
    <s v="ACEITE SOLUBLE PARA VIBROCOMPACTADOR (OIL STEEL)"/>
    <s v="UNIDAD"/>
    <n v="3838"/>
    <n v="1"/>
    <n v="3828825"/>
    <n v="3828825"/>
  </r>
  <r>
    <x v="3"/>
    <n v="112"/>
    <s v="LLANTA 215/75 X 17.5 TRACCION"/>
    <s v="UNIDAD"/>
    <n v="3843"/>
    <n v="3"/>
    <n v="1003669"/>
    <n v="3011007"/>
  </r>
  <r>
    <x v="3"/>
    <n v="112"/>
    <s v="FILTRO DE COMBUSTIBLE PRIMARIO CARROTANQUE ACPM/AGUA JAC 3-CJC"/>
    <s v="UNIDAD"/>
    <n v="3844"/>
    <n v="2"/>
    <n v="142909"/>
    <n v="285818"/>
  </r>
  <r>
    <x v="3"/>
    <n v="112"/>
    <s v="FILTRO DE COMBUSTIBLE SECUNDARIO CARROTANQUE ACPM/AGUA 3-CJC"/>
    <s v="UNIDAD"/>
    <n v="3845"/>
    <n v="2"/>
    <n v="97644"/>
    <n v="195288"/>
  </r>
  <r>
    <x v="3"/>
    <n v="112"/>
    <s v="FILTRO DE ACEITE CARROTANQUE ACPM/AGUA 3-CJC"/>
    <s v="UNIDAD"/>
    <n v="3846"/>
    <n v="2"/>
    <n v="146788"/>
    <n v="293576"/>
  </r>
  <r>
    <x v="3"/>
    <n v="112"/>
    <s v="FILTRO DE REFRIGERANTE  CARROTANQUE ACPM/AGUA 3-CJC"/>
    <s v="UNIDAD"/>
    <n v="3847"/>
    <n v="2"/>
    <n v="98586"/>
    <n v="197172"/>
  </r>
  <r>
    <x v="3"/>
    <n v="112"/>
    <s v="FILTRO SECADOR DEL SISTEMA DE AIRE CARROTANQUE ACPM/AGUA 3-CJC"/>
    <s v="UNIDAD"/>
    <n v="3848"/>
    <n v="2"/>
    <n v="204995"/>
    <n v="409990"/>
  </r>
  <r>
    <x v="3"/>
    <n v="112"/>
    <s v="FILTRO TRAMPA CARROTANQUE ACPM/AGUA 3-CJC"/>
    <s v="UNIDAD"/>
    <n v="3849"/>
    <n v="2"/>
    <n v="195685"/>
    <n v="391370"/>
  </r>
  <r>
    <x v="4"/>
    <n v="113"/>
    <s v="SHAMPOO PARA AUTOS"/>
    <s v="UNIDAD"/>
    <n v="1043"/>
    <n v="33"/>
    <n v="27689"/>
    <n v="913737"/>
  </r>
  <r>
    <x v="5"/>
    <n v="114"/>
    <s v="BOTA CAÑA ALTA DE CAUCHO"/>
    <s v="UNIDAD"/>
    <n v="3856"/>
    <n v="40"/>
    <n v="31198"/>
    <n v="1247920"/>
  </r>
  <r>
    <x v="5"/>
    <n v="114"/>
    <s v="LINEA VERTICAL TEMP 20M KERNMANTLE 16MM HG-06712-65"/>
    <s v="UNIDAD"/>
    <n v="3857"/>
    <n v="1"/>
    <n v="212028"/>
    <n v="212028"/>
  </r>
  <r>
    <x v="5"/>
    <n v="114"/>
    <s v="FRENO ARRESTADOR 16MM P/CUERDA REMOVIBLE HG-06117-16"/>
    <s v="UNIDAD"/>
    <n v="3858"/>
    <n v="1"/>
    <n v="140811"/>
    <n v="140811"/>
  </r>
  <r>
    <x v="5"/>
    <n v="114"/>
    <s v="MOSQUETON YOKE N-268G 50KN"/>
    <s v="UNIDAD"/>
    <n v="3859"/>
    <n v="2"/>
    <n v="13332"/>
    <n v="26664"/>
  </r>
  <r>
    <x v="5"/>
    <n v="114"/>
    <s v="MONOGAFA SOLDAR AUTOGENA RECTANGULAR BLACK P SE 1140"/>
    <s v="UNIDAD"/>
    <n v="3860"/>
    <n v="4"/>
    <n v="10904"/>
    <n v="43616"/>
  </r>
  <r>
    <x v="5"/>
    <n v="114"/>
    <s v="MANGA EN CARNAZA"/>
    <s v="UNIDAD"/>
    <n v="3861"/>
    <n v="10"/>
    <n v="15210"/>
    <n v="152100"/>
  </r>
  <r>
    <x v="5"/>
    <n v="114"/>
    <s v="CARETA FULL FACE ELASTOMERO NORTH 54001"/>
    <s v="UNIDAD"/>
    <n v="3862"/>
    <n v="2"/>
    <n v="288440"/>
    <n v="576880"/>
  </r>
  <r>
    <x v="5"/>
    <n v="114"/>
    <s v="MASCARILLA PLEGLABLE HERGO C/VAL HG0511VN95"/>
    <s v="UNIDAD"/>
    <n v="3863"/>
    <n v="1000"/>
    <n v="2917"/>
    <n v="2917000"/>
  </r>
  <r>
    <x v="5"/>
    <n v="114"/>
    <s v="MONOGAFAS C/INDIRECTA BLACK PHANTER SE1111AF"/>
    <s v="UNIDAD"/>
    <n v="3864"/>
    <n v="25"/>
    <n v="6553"/>
    <n v="163825"/>
  </r>
  <r>
    <x v="3"/>
    <n v="112"/>
    <s v="FILTRO DE ACEITE CAMIONETA MITSUBISHI - 2-CTM"/>
    <s v="UNIDAD"/>
    <n v="3866"/>
    <n v="1"/>
    <n v="69349"/>
    <n v="69349"/>
  </r>
  <r>
    <x v="3"/>
    <n v="112"/>
    <s v="FILTRO DE AIRE  CAMIONETA MITSUBISHI - 2-CTM"/>
    <s v="UNIDAD"/>
    <n v="3867"/>
    <n v="1"/>
    <n v="80022"/>
    <n v="80022"/>
  </r>
  <r>
    <x v="3"/>
    <n v="112"/>
    <s v="FILTRO DE COMBUSTIBLE CAMIONETA MITSUBISHI - 2-CTM"/>
    <s v="UNIDAD"/>
    <n v="3868"/>
    <n v="2"/>
    <n v="57766"/>
    <n v="115532"/>
  </r>
  <r>
    <x v="3"/>
    <n v="112"/>
    <s v="FILTRO AIRE ECHO PB 250 SELLLADORA GRIETAS -4-SCS CRAFCO"/>
    <s v="UNIDAD"/>
    <n v="3869"/>
    <n v="1"/>
    <n v="19753"/>
    <n v="19753"/>
  </r>
  <r>
    <x v="3"/>
    <n v="112"/>
    <s v="FILTRO AIRE SECUNDARIO SELLLADORA GRIETAS -4-SCS CRAFCO"/>
    <s v="UNIDAD"/>
    <n v="3870"/>
    <n v="1"/>
    <n v="54750"/>
    <n v="54750"/>
  </r>
  <r>
    <x v="3"/>
    <n v="112"/>
    <s v="FILTRO DE ACEITE MOTOR SELLLADORA GRIETAS -4-SCS CRAFCO"/>
    <s v="UNIDAD"/>
    <n v="3871"/>
    <n v="1"/>
    <n v="10662"/>
    <n v="10662"/>
  </r>
  <r>
    <x v="3"/>
    <n v="112"/>
    <s v="FILTRO DE COMBUSTIBLE SELLLADORA GRIETAS -4-SCS CRAFCO"/>
    <s v="UNIDAD"/>
    <n v="3872"/>
    <n v="1"/>
    <n v="26452"/>
    <n v="26452"/>
  </r>
  <r>
    <x v="3"/>
    <n v="112"/>
    <s v="FILTRO DE COMBUSTIBLE RETROEXCAVADORA ORUGAS CASE - 4-REC"/>
    <s v="UNIDAD"/>
    <n v="3873"/>
    <n v="1"/>
    <n v="126342"/>
    <n v="126342"/>
  </r>
  <r>
    <x v="3"/>
    <n v="112"/>
    <s v="FILTRO HIDRAULICO BULLDOZER  FIAT ALLIS - 4-BFA"/>
    <s v="UNIDAD"/>
    <n v="3874"/>
    <n v="1"/>
    <n v="167097"/>
    <n v="167097"/>
  </r>
  <r>
    <x v="3"/>
    <n v="112"/>
    <s v="FILTRO DE COMBUSTIBLE RETROEXCAVADORA ORUGAS SAMSUNG - 4-RES"/>
    <s v="UNIDAD"/>
    <n v="3875"/>
    <n v="1"/>
    <n v="195348"/>
    <n v="195348"/>
  </r>
  <r>
    <x v="3"/>
    <n v="112"/>
    <s v="FILTRO DE AIRE BUS 3-BCF"/>
    <s v="UNIDAD"/>
    <n v="3693"/>
    <n v="1"/>
    <n v="73320"/>
    <n v="73320"/>
  </r>
  <r>
    <x v="3"/>
    <n v="112"/>
    <s v="FILTRO DE AIRE EXTERNO 3VDF VOLQUETA DOBLE TROQUE"/>
    <s v="UNIDAD"/>
    <n v="3690"/>
    <n v="1"/>
    <n v="101156"/>
    <n v="101156"/>
  </r>
  <r>
    <x v="3"/>
    <n v="112"/>
    <s v="FILTRO DE AIRE INTERNO VOLQUETA DOBLE TROQUE 3VDF"/>
    <s v="UNIDAD"/>
    <n v="3691"/>
    <n v="1"/>
    <n v="39847"/>
    <n v="39847"/>
  </r>
  <r>
    <x v="2"/>
    <n v="110"/>
    <s v="PADMOUSE"/>
    <s v="UNIDAD"/>
    <n v="2234"/>
    <n v="162"/>
    <n v="25371"/>
    <n v="4110102"/>
  </r>
  <r>
    <x v="2"/>
    <n v="110"/>
    <s v="DESCANSAPIES 3 ALTURAS MADERA/METAL ARTECMA"/>
    <s v="UNIDAD"/>
    <n v="3898"/>
    <n v="220"/>
    <n v="92204"/>
    <n v="20284880"/>
  </r>
  <r>
    <x v="5"/>
    <n v="114"/>
    <s v="PROTECTOR FACIAL CONTRA ARCO ELECTRICO (VISOR CONTRA ARCO ELECTRICO FLASH)"/>
    <s v="UNIDAD"/>
    <n v="3899"/>
    <n v="2"/>
    <n v="222452"/>
    <n v="444904"/>
  </r>
  <r>
    <x v="5"/>
    <n v="114"/>
    <s v="ARNES DE CUERPO ENTERO (RIATA POLIESTER 4 ARGOLLAS REF IN-8004)"/>
    <s v="UNIDAD"/>
    <n v="3900"/>
    <n v="2"/>
    <n v="89141"/>
    <n v="178282"/>
  </r>
  <r>
    <x v="5"/>
    <n v="114"/>
    <s v="ESLINGA EN Y CON ABSORVEDOR DE CHOQUE"/>
    <s v="UNIDAD"/>
    <n v="3901"/>
    <n v="2"/>
    <n v="134136"/>
    <n v="268272"/>
  </r>
  <r>
    <x v="5"/>
    <n v="114"/>
    <s v="ESLINGA EN Y CON ABSORVEDOR DE CHOQUE DIELECTRICA"/>
    <s v="UNIDAD"/>
    <n v="3902"/>
    <n v="1"/>
    <n v="382032"/>
    <n v="382032"/>
  </r>
  <r>
    <x v="5"/>
    <n v="114"/>
    <s v="ESLINGA DE RESTRICCION O POSICIONAMIENTO"/>
    <s v="UNIDAD"/>
    <n v="3903"/>
    <n v="2"/>
    <n v="68766"/>
    <n v="137532"/>
  </r>
  <r>
    <x v="5"/>
    <n v="114"/>
    <s v="ARNES DE SEGURIDAD DE 4 ARGOLLAS DIELECTRICO"/>
    <s v="UNIDAD"/>
    <n v="3904"/>
    <n v="1"/>
    <n v="161661"/>
    <n v="161661"/>
  </r>
  <r>
    <x v="5"/>
    <n v="114"/>
    <s v="BANDA DE ANCLAJE TIPO TIE OFF DIELECTRICA"/>
    <s v="UNIDAD"/>
    <n v="3905"/>
    <n v="1"/>
    <n v="43721"/>
    <n v="43721"/>
  </r>
  <r>
    <x v="5"/>
    <n v="114"/>
    <s v="BANDA DE ANCLAJE TIPO TIE OFF "/>
    <s v="UNIDAD"/>
    <n v="3906"/>
    <n v="2"/>
    <n v="42393"/>
    <n v="84786"/>
  </r>
  <r>
    <x v="4"/>
    <n v="113"/>
    <s v="LIQUIDO DESENGRASANTE"/>
    <s v="UNIDAD"/>
    <n v="1249"/>
    <n v="33"/>
    <n v="27689"/>
    <n v="913737"/>
  </r>
  <r>
    <x v="3"/>
    <n v="112"/>
    <s v="FILTRO AIRE  CARROTANQUE ACPM / AGUAJAC - 3-CJC ITEM 334 GRUPO 2 PA4985"/>
    <s v="UNIDAD"/>
    <n v="2688"/>
    <n v="2"/>
    <n v="86446"/>
    <n v="172892"/>
  </r>
  <r>
    <x v="4"/>
    <n v="113"/>
    <s v="LIMPIA PARABRISAS ANTIEMPAÑANTE"/>
    <s v="UNIDAD"/>
    <n v="2983"/>
    <n v="9"/>
    <n v="89000"/>
    <n v="801000"/>
  </r>
  <r>
    <x v="4"/>
    <n v="113"/>
    <s v="CEPILLO CON BASE EN MADERA LAVADO DE AUTOS"/>
    <s v="UNIDAD"/>
    <n v="2985"/>
    <n v="25"/>
    <n v="9045.7999999999993"/>
    <n v="226144.99999999997"/>
  </r>
  <r>
    <x v="1"/>
    <n v="104"/>
    <s v="PISTOLA DE CALAFATEO INDUSTRIAL"/>
    <s v="UNIDAD"/>
    <n v="3689"/>
    <n v="13"/>
    <n v="178540"/>
    <n v="2321020"/>
  </r>
  <r>
    <x v="5"/>
    <n v="114"/>
    <s v="CARETA PARA ESMERILAR"/>
    <s v="UNIDAD"/>
    <n v="837"/>
    <n v="4"/>
    <n v="17016"/>
    <n v="68064"/>
  </r>
  <r>
    <x v="3"/>
    <n v="112"/>
    <s v="FILTRO DE ACEITE CAMPERO CHEVROLET  VITARA- 2-CCV TRO-1406"/>
    <s v="UNIDAD"/>
    <n v="1762"/>
    <n v="6"/>
    <n v="40788"/>
    <n v="244728"/>
  </r>
  <r>
    <x v="3"/>
    <n v="112"/>
    <s v="FILTRO DE AIRE CAMPERO CHEVROLET  VITARA- 2-CCV  TFA-182/TRO A3015"/>
    <s v="UNIDAD"/>
    <n v="1765"/>
    <n v="6"/>
    <n v="58041"/>
    <n v="348246"/>
  </r>
  <r>
    <x v="5"/>
    <n v="114"/>
    <s v="GORRA CUBRE CARA Y CUELLO EN DRIL GITANO"/>
    <s v="UNIDAD"/>
    <n v="816"/>
    <n v="120"/>
    <n v="18439"/>
    <n v="221268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02">
  <r>
    <x v="0"/>
    <n v="104"/>
    <s v="ACOPLES PARA LAVAMANOS FEN-534"/>
    <s v="UNIDAD"/>
    <n v="2087"/>
    <n v="6"/>
    <n v="6271"/>
    <n v="37626"/>
  </r>
  <r>
    <x v="0"/>
    <n v="104"/>
    <s v="ACOPLES PARA SANITARIO FEN-533"/>
    <s v="UNIDAD"/>
    <n v="2086"/>
    <n v="6"/>
    <n v="6271"/>
    <n v="37626"/>
  </r>
  <r>
    <x v="0"/>
    <n v="104"/>
    <s v="ADAPTADOR MACHO DE 1/2 PRESION FEN-240"/>
    <s v="UNIDAD"/>
    <n v="1283"/>
    <n v="27"/>
    <n v="211"/>
    <n v="5697"/>
  </r>
  <r>
    <x v="0"/>
    <n v="104"/>
    <s v="ADAPTADORES HEMBRA EN PVC DE 1  FEN-556"/>
    <s v="UNIDAD"/>
    <n v="2101"/>
    <n v="13"/>
    <n v="1827"/>
    <n v="23751"/>
  </r>
  <r>
    <x v="0"/>
    <n v="104"/>
    <s v="ADAPTADORES MACHOS DE PVC DE 2   FEN-623"/>
    <s v="UNIDAD"/>
    <n v="2145"/>
    <n v="1"/>
    <n v="4111"/>
    <n v="4111"/>
  </r>
  <r>
    <x v="0"/>
    <n v="104"/>
    <s v="Aislador Barraje 40 mm. TS "/>
    <s v="UNIDAD"/>
    <n v="2052"/>
    <n v="2"/>
    <n v="11746"/>
    <n v="23492"/>
  </r>
  <r>
    <x v="0"/>
    <n v="104"/>
    <s v="AISLADORES PARA TABLERO SENCILLO"/>
    <s v="UNIDAD"/>
    <n v="2045"/>
    <n v="2"/>
    <n v="11746"/>
    <n v="23492"/>
  </r>
  <r>
    <x v="0"/>
    <n v="104"/>
    <s v="AISLADORES TIPO ESCALERAS PARA TABLERO "/>
    <s v="UNIDAD"/>
    <n v="2044"/>
    <n v="4"/>
    <n v="39155"/>
    <n v="156620"/>
  </r>
  <r>
    <x v="0"/>
    <n v="104"/>
    <s v="ALAMBRE GALVANIZADO FEN-519"/>
    <s v="UNIDAD"/>
    <n v="1293"/>
    <n v="50"/>
    <n v="6545"/>
    <n v="327250"/>
  </r>
  <r>
    <x v="0"/>
    <n v="104"/>
    <s v="ALAMBRE NEGRO CALIBRE 18 FEN-1"/>
    <s v="UNIDAD"/>
    <n v="1294"/>
    <n v="23"/>
    <n v="4025.5999999999995"/>
    <n v="92588.799999999988"/>
  </r>
  <r>
    <x v="0"/>
    <n v="104"/>
    <s v="AMARRE PARA TEJA FEN-65"/>
    <s v="UNIDAD"/>
    <n v="1298"/>
    <n v="27"/>
    <n v="189.55161290322582"/>
    <n v="5117.8935483870973"/>
  </r>
  <r>
    <x v="0"/>
    <n v="104"/>
    <s v="ANGULO EN HIERRO 2  X 1/4 X 6 mts FEN-5"/>
    <s v="UNIDAD"/>
    <n v="1303"/>
    <n v="5"/>
    <n v="68797"/>
    <n v="343985"/>
  </r>
  <r>
    <x v="0"/>
    <n v="104"/>
    <s v="ANGULO EN HIERRO 2  X 1/8 X 6 mts FEN-6"/>
    <s v="UNIDAD"/>
    <n v="1304"/>
    <n v="24"/>
    <n v="136075"/>
    <n v="3265800"/>
  </r>
  <r>
    <x v="0"/>
    <n v="104"/>
    <s v="ÁNGULO EN HIERRO 2 X 3/16 X 6 mts FEN-7"/>
    <s v="UNIDAD"/>
    <n v="1305"/>
    <n v="25"/>
    <n v="53910"/>
    <n v="1347750"/>
  </r>
  <r>
    <x v="0"/>
    <n v="104"/>
    <s v="ANTICORROSIVO GRIS FEN-224"/>
    <s v="UNIDAD"/>
    <n v="1306"/>
    <n v="3"/>
    <n v="31566"/>
    <n v="94698"/>
  </r>
  <r>
    <x v="0"/>
    <n v="104"/>
    <s v="AZADON  CON CABO 3LBS FEN-68"/>
    <s v="UNIDAD"/>
    <n v="1307"/>
    <n v="5"/>
    <n v="19944"/>
    <n v="99720"/>
  </r>
  <r>
    <x v="0"/>
    <n v="104"/>
    <s v="AZUELA CON CABO DE 3LBS FEN-69"/>
    <s v="UNIDAD"/>
    <n v="1308"/>
    <n v="3"/>
    <n v="30104"/>
    <n v="90312"/>
  </r>
  <r>
    <x v="0"/>
    <n v="104"/>
    <s v="BALASTRO MERCURIO MH 400 W 208/220V ENCAPSULADO"/>
    <s v="UNIDAD"/>
    <n v="1237"/>
    <n v="4"/>
    <n v="54558"/>
    <n v="218232"/>
  </r>
  <r>
    <x v="0"/>
    <n v="104"/>
    <s v="BALDE PLASTICO 10 LITROS FEN-71"/>
    <s v="UNIDAD"/>
    <n v="1311"/>
    <n v="10"/>
    <n v="4456"/>
    <n v="44560"/>
  </r>
  <r>
    <x v="0"/>
    <n v="104"/>
    <s v="BALDOSIN EN GRANITO FONDO BLANCO GRANO GRIS  33 X 33 FEN-366"/>
    <s v="UNIDAD"/>
    <n v="1312"/>
    <n v="73.400000000000006"/>
    <n v="44018"/>
    <n v="3230921.2"/>
  </r>
  <r>
    <x v="0"/>
    <n v="104"/>
    <s v="BARRA 14 LBS FEN-72"/>
    <s v="UNIDAD"/>
    <n v="1314"/>
    <n v="3"/>
    <n v="39246"/>
    <n v="117738"/>
  </r>
  <r>
    <x v="0"/>
    <n v="104"/>
    <s v="BARRA 18 LBS FEN-73"/>
    <s v="UNIDAD"/>
    <n v="1315"/>
    <n v="1"/>
    <n v="43218"/>
    <n v="43218"/>
  </r>
  <r>
    <x v="0"/>
    <n v="104"/>
    <s v="BARRA DE SILICONA GRUESA FEN-74"/>
    <s v="UNIDAD"/>
    <n v="1980"/>
    <n v="6"/>
    <n v="687"/>
    <n v="4122"/>
  </r>
  <r>
    <x v="0"/>
    <n v="104"/>
    <s v="BOMBILLO LED POTENCIA 10W (VIDA UTIL 20000H) FEN-567"/>
    <s v="UNIDAD"/>
    <n v="2110"/>
    <n v="12"/>
    <n v="19578"/>
    <n v="234936"/>
  </r>
  <r>
    <x v="0"/>
    <n v="104"/>
    <s v="BOQUILLA BLANCA PARA PORCELANATO FEN-517"/>
    <s v="UNIDAD"/>
    <n v="1324"/>
    <n v="20"/>
    <n v="35701"/>
    <n v="714020"/>
  </r>
  <r>
    <x v="0"/>
    <n v="104"/>
    <s v="BOQUILLA NEGRA PARA PORCELANATO X 3 KG"/>
    <s v="UNIDAD"/>
    <n v="3078"/>
    <n v="3"/>
    <n v="21420"/>
    <n v="64260"/>
  </r>
  <r>
    <x v="0"/>
    <n v="104"/>
    <s v="BROCA DE TUNGSTENO DE 1/4   FEN-610"/>
    <s v="UNIDAD"/>
    <n v="2137"/>
    <n v="1"/>
    <n v="9984"/>
    <n v="9984"/>
  </r>
  <r>
    <x v="0"/>
    <n v="104"/>
    <s v="BROCA MADERA 1/4 PULGADA FEN-606"/>
    <s v="UNIDAD"/>
    <n v="2135"/>
    <n v="16"/>
    <n v="9789"/>
    <n v="156624"/>
  </r>
  <r>
    <x v="0"/>
    <n v="104"/>
    <s v="Broca para lamina de 3/8&quot; FEN-588"/>
    <s v="UNIDAD"/>
    <n v="2435"/>
    <n v="7"/>
    <n v="20361"/>
    <n v="142527"/>
  </r>
  <r>
    <x v="0"/>
    <n v="104"/>
    <s v="Broca para lamina de 7/16&quot; FEN-589"/>
    <s v="UNIDAD"/>
    <n v="2436"/>
    <n v="7"/>
    <n v="32629"/>
    <n v="228403"/>
  </r>
  <r>
    <x v="0"/>
    <n v="104"/>
    <s v="BROCA TUSTENO 5/8 FEN-438"/>
    <s v="UNIDAD"/>
    <n v="1331"/>
    <n v="2"/>
    <n v="27531"/>
    <n v="55062"/>
  </r>
  <r>
    <x v="0"/>
    <n v="104"/>
    <s v="Caballetes articulados para tejado FEN-528"/>
    <s v="UNIDAD"/>
    <n v="2429"/>
    <n v="3"/>
    <n v="70805"/>
    <n v="212415"/>
  </r>
  <r>
    <x v="0"/>
    <n v="104"/>
    <s v="Cable UPJ blindado categoria 6 FEN-576"/>
    <s v="UNIDAD"/>
    <n v="2460"/>
    <n v="1"/>
    <n v="880984"/>
    <n v="880984"/>
  </r>
  <r>
    <x v="0"/>
    <n v="104"/>
    <s v="Caja 10 x 10 para toma trifasica FEN-601"/>
    <s v="UNIDAD"/>
    <n v="2438"/>
    <n v="38"/>
    <n v="11603"/>
    <n v="440914"/>
  </r>
  <r>
    <x v="0"/>
    <n v="104"/>
    <s v="CAJA 5800"/>
    <s v="UNIDAD"/>
    <n v="31"/>
    <n v="10"/>
    <n v="2928.6578947368425"/>
    <n v="29286.578947368424"/>
  </r>
  <r>
    <x v="0"/>
    <n v="104"/>
    <s v="Caja toma 32 mm Blanca (Red de datos) FEN-573"/>
    <s v="UNIDAD"/>
    <n v="2115"/>
    <n v="50"/>
    <n v="4568"/>
    <n v="228400"/>
  </r>
  <r>
    <x v="0"/>
    <n v="104"/>
    <s v="CAJAS OCTOGONALES FEN-377"/>
    <s v="UNIDAD"/>
    <n v="1351"/>
    <n v="30"/>
    <n v="886"/>
    <n v="26580"/>
  </r>
  <r>
    <x v="0"/>
    <n v="104"/>
    <s v="CAL x 25 kg FEN-88"/>
    <s v="UNIDAD"/>
    <n v="1353"/>
    <n v="4"/>
    <n v="24225"/>
    <n v="96900"/>
  </r>
  <r>
    <x v="0"/>
    <n v="104"/>
    <s v="CANDADO 40 MM FEN-89"/>
    <s v="UNIDAD"/>
    <n v="1359"/>
    <n v="17"/>
    <n v="4684.9581586303284"/>
    <n v="79644.288696715579"/>
  </r>
  <r>
    <x v="0"/>
    <n v="104"/>
    <s v="CANDADO 50 MM  FEN-90"/>
    <s v="UNIDAD"/>
    <n v="1360"/>
    <n v="6"/>
    <n v="8883"/>
    <n v="53298"/>
  </r>
  <r>
    <x v="0"/>
    <n v="104"/>
    <s v="CARBURO GRANULADO FEN-274"/>
    <s v="UNIDAD"/>
    <n v="1363"/>
    <n v="110"/>
    <n v="6316"/>
    <n v="694760"/>
  </r>
  <r>
    <x v="0"/>
    <n v="104"/>
    <s v="Chasos Metalicos tipo puntilla 4x1/4 FEN-593"/>
    <s v="UNIDAD"/>
    <n v="2053"/>
    <n v="61"/>
    <n v="588"/>
    <n v="35868"/>
  </r>
  <r>
    <x v="0"/>
    <n v="104"/>
    <s v="CINTA AISLANTE 3M SUPER 33 FEN-374 (POR UNIDAD)"/>
    <s v="UNIDAD"/>
    <n v="1348"/>
    <n v="3"/>
    <n v="8943.4249999999975"/>
    <n v="26830.274999999991"/>
  </r>
  <r>
    <x v="0"/>
    <n v="104"/>
    <s v="CINTA DE TEFLON INDUSTRIAL  FEN-106"/>
    <s v="UNIDAD"/>
    <n v="1374"/>
    <n v="15"/>
    <n v="3172"/>
    <n v="47580"/>
  </r>
  <r>
    <x v="0"/>
    <n v="104"/>
    <s v="CINTA ESMASCARAR 1 X 40MT FEN-102"/>
    <s v="UNIDAD"/>
    <n v="1376"/>
    <n v="6"/>
    <n v="2331.25"/>
    <n v="13987.5"/>
  </r>
  <r>
    <x v="0"/>
    <n v="104"/>
    <s v="CINTA PARA SENALIZACION  ROLLO x 500 mts"/>
    <s v="UNIDAD"/>
    <n v="1377"/>
    <n v="13"/>
    <n v="17151.754189774543"/>
    <n v="222972.80446706904"/>
  </r>
  <r>
    <x v="0"/>
    <n v="104"/>
    <s v="CINTA PARA UNIONES DE LAMINAS DE FIBROCEMENTO FEN-591"/>
    <s v="UNIDAD"/>
    <n v="2126"/>
    <n v="4"/>
    <n v="29366"/>
    <n v="117464"/>
  </r>
  <r>
    <x v="0"/>
    <n v="104"/>
    <s v="CODO SANITARIO CXC 4 FEN-242"/>
    <s v="UNIDAD"/>
    <n v="1382"/>
    <n v="23"/>
    <n v="6262"/>
    <n v="144026"/>
  </r>
  <r>
    <x v="0"/>
    <n v="104"/>
    <s v="CODOS EN PVC DE 1  FEN-550"/>
    <s v="UNIDAD"/>
    <n v="2095"/>
    <n v="12"/>
    <n v="1821"/>
    <n v="21852"/>
  </r>
  <r>
    <x v="0"/>
    <n v="104"/>
    <s v="CONCERTINA CRUZADA ACERO GALVANIZADO"/>
    <s v="UNIDAD"/>
    <n v="3085"/>
    <n v="70"/>
    <n v="119000"/>
    <n v="8330000"/>
  </r>
  <r>
    <x v="0"/>
    <n v="104"/>
    <s v="CONECTORES RJ 45 FEN-387"/>
    <s v="UNIDAD"/>
    <n v="1387"/>
    <n v="92"/>
    <n v="444"/>
    <n v="40848"/>
  </r>
  <r>
    <x v="0"/>
    <n v="104"/>
    <s v="Cuñete de pintura epóxica gris FEN-539"/>
    <s v="UNIDAD"/>
    <n v="2447"/>
    <n v="1"/>
    <n v="639529"/>
    <n v="639529"/>
  </r>
  <r>
    <x v="0"/>
    <n v="104"/>
    <s v="CURVA METALICA 1&quot; EMT"/>
    <s v="UNIDAD"/>
    <n v="3088"/>
    <n v="2"/>
    <n v="7800"/>
    <n v="15600"/>
  </r>
  <r>
    <x v="0"/>
    <n v="104"/>
    <s v="CURVAS DE 2 CONDUIT PVC  FEN-388"/>
    <s v="UNIDAD"/>
    <n v="1389"/>
    <n v="17"/>
    <n v="9473.83"/>
    <n v="161055.10999999999"/>
  </r>
  <r>
    <x v="0"/>
    <n v="104"/>
    <s v="DECAMETRO  30 mts FEN-110"/>
    <s v="UNIDAD"/>
    <n v="1391"/>
    <n v="4"/>
    <n v="16518"/>
    <n v="66072"/>
  </r>
  <r>
    <x v="0"/>
    <n v="104"/>
    <s v="DISCO - PIEDRA  ESMERIL 7X 3/4 EN A36 FEN-113"/>
    <s v="UNIDAD"/>
    <n v="1393"/>
    <n v="1"/>
    <n v="20499"/>
    <n v="20499"/>
  </r>
  <r>
    <x v="0"/>
    <n v="104"/>
    <s v="DISCO ABRASIVO CORTE METAL 9   FEN-655"/>
    <s v="UNIDAD"/>
    <n v="2151"/>
    <n v="52"/>
    <n v="10012.413690713431"/>
    <n v="520645.51191709843"/>
  </r>
  <r>
    <x v="0"/>
    <n v="104"/>
    <s v="DISCO ABRASIVO DESBASTE METAL 4 1/2 X 1/4 FEN-599"/>
    <s v="UNIDAD"/>
    <n v="2132"/>
    <n v="2"/>
    <n v="6852"/>
    <n v="13704"/>
  </r>
  <r>
    <x v="0"/>
    <n v="104"/>
    <s v="DISCO DIAMANTADO 7 DE 21 SEGMENTOS PARA CORTE ADOQUIN FEN-339"/>
    <s v="UNIDAD"/>
    <n v="1396"/>
    <n v="4"/>
    <n v="19680"/>
    <n v="78720"/>
  </r>
  <r>
    <x v="0"/>
    <n v="104"/>
    <s v="DISCO DIAMANTADO 9 FEN-600"/>
    <s v="UNIDAD"/>
    <n v="2133"/>
    <n v="12"/>
    <n v="62517"/>
    <n v="750204"/>
  </r>
  <r>
    <x v="0"/>
    <n v="104"/>
    <s v="DISCO MADERA 7 1/4 PULGADAS 5/8 PULGADAS FEN-594"/>
    <s v="UNIDAD"/>
    <n v="2128"/>
    <n v="8"/>
    <n v="22841"/>
    <n v="182728"/>
  </r>
  <r>
    <x v="0"/>
    <n v="104"/>
    <s v="DISCO SIERRA CIRCULAR ECO 184MM 7 1/4 PULGADAS 24D FEN-598"/>
    <s v="UNIDAD"/>
    <n v="2131"/>
    <n v="2"/>
    <n v="30019"/>
    <n v="60038"/>
  </r>
  <r>
    <x v="0"/>
    <n v="104"/>
    <s v="ENCHAPE PARED BLANCO 25X35 CM FEN-390"/>
    <s v="UNIDAD"/>
    <n v="1403"/>
    <n v="3"/>
    <n v="38706.82"/>
    <n v="116120.45999999999"/>
  </r>
  <r>
    <x v="0"/>
    <n v="104"/>
    <s v="ENVASE PLASTICO DE 5 GALONES FEN-393"/>
    <s v="UNIDAD"/>
    <n v="1406"/>
    <n v="1"/>
    <n v="8323"/>
    <n v="8323"/>
  </r>
  <r>
    <x v="0"/>
    <n v="104"/>
    <s v="ESMALTE ROJO y/o COLORES FEN-225"/>
    <s v="UNIDAD"/>
    <n v="1411"/>
    <n v="1"/>
    <n v="22803.823611111111"/>
    <n v="22803.823611111111"/>
  </r>
  <r>
    <x v="0"/>
    <n v="104"/>
    <s v="GANCHO PARA TEJA FEN-123"/>
    <s v="UNIDAD"/>
    <n v="1421"/>
    <n v="584"/>
    <n v="337"/>
    <n v="196808"/>
  </r>
  <r>
    <x v="0"/>
    <n v="104"/>
    <s v="GRANITO GRAVILLA LA MONA FEN-125"/>
    <s v="UNIDAD"/>
    <n v="1983"/>
    <n v="156"/>
    <n v="5201"/>
    <n v="811356"/>
  </r>
  <r>
    <x v="0"/>
    <n v="104"/>
    <s v="GRAPA DOBLE TORNILLO PARA TUBO DE 1/2 FEN-394"/>
    <s v="UNIDAD"/>
    <n v="1993"/>
    <n v="64"/>
    <n v="405"/>
    <n v="25920"/>
  </r>
  <r>
    <x v="0"/>
    <n v="104"/>
    <s v="HACHAS CON CABO FEN-131"/>
    <s v="UNIDAD"/>
    <n v="1435"/>
    <n v="5"/>
    <n v="23854"/>
    <n v="119270"/>
  </r>
  <r>
    <x v="0"/>
    <n v="104"/>
    <s v="HOJA PARA SEGUETA FEN-132"/>
    <s v="UNIDAD"/>
    <n v="1436"/>
    <n v="64"/>
    <n v="1563.1522224798925"/>
    <n v="100041.74223871312"/>
  </r>
  <r>
    <x v="0"/>
    <n v="104"/>
    <s v="HOMBRE SOLO FEN-133"/>
    <s v="UNIDAD"/>
    <n v="1437"/>
    <n v="14"/>
    <n v="27140"/>
    <n v="379960"/>
  </r>
  <r>
    <x v="0"/>
    <n v="104"/>
    <s v="Jack para RJ-45 FEN-575"/>
    <s v="UNIDAD"/>
    <n v="2459"/>
    <n v="62"/>
    <n v="588"/>
    <n v="36456"/>
  </r>
  <r>
    <x v="0"/>
    <n v="104"/>
    <s v="JUEGO DE ATORNILLADORES PALA Y ESTRELLA FEN-134"/>
    <s v="UNIDAD"/>
    <n v="1441"/>
    <n v="6"/>
    <n v="54344"/>
    <n v="326064"/>
  </r>
  <r>
    <x v="0"/>
    <n v="104"/>
    <s v="JUEGO DE COPAS HASTA 1 FEN-135"/>
    <s v="UNIDAD"/>
    <n v="1442"/>
    <n v="4"/>
    <n v="120958"/>
    <n v="483832"/>
  </r>
  <r>
    <x v="0"/>
    <n v="104"/>
    <s v="JUEGO DE LLAVES BRISTOL FEN-136"/>
    <s v="UNIDAD"/>
    <n v="1443"/>
    <n v="6"/>
    <n v="19250"/>
    <n v="115500"/>
  </r>
  <r>
    <x v="0"/>
    <n v="104"/>
    <s v="JUEGO DE LLAVES MIXTAS HASTA 1 FEN-137"/>
    <s v="UNIDAD"/>
    <n v="1444"/>
    <n v="2"/>
    <n v="124097"/>
    <n v="248194"/>
  </r>
  <r>
    <x v="0"/>
    <n v="104"/>
    <s v="LÁMINA DE POLICARBONATO ALVEOLAR 2,10x2,95 mts FEN-646"/>
    <s v="UNIDAD"/>
    <n v="2048"/>
    <n v="2"/>
    <n v="1207274"/>
    <n v="2414548"/>
  </r>
  <r>
    <x v="0"/>
    <n v="104"/>
    <s v="LAMINAS DE FIBROCEMENTO 1,22MX2,44MX4MM FEN-504"/>
    <s v="UNIDAD"/>
    <n v="2075"/>
    <n v="2"/>
    <n v="31380"/>
    <n v="62760"/>
  </r>
  <r>
    <x v="0"/>
    <n v="104"/>
    <s v="LAMPARAS DE LUZ PUBLICA DE 150 W TIPO LED IMPERMEABLE FEN-485 ITEM 485"/>
    <s v="UNIDAD"/>
    <n v="1455"/>
    <n v="32"/>
    <n v="690000"/>
    <n v="22080000"/>
  </r>
  <r>
    <x v="0"/>
    <n v="104"/>
    <s v="LIJA  FEN-401"/>
    <s v="UNIDAD"/>
    <n v="1458"/>
    <n v="148"/>
    <n v="1046"/>
    <n v="154808"/>
  </r>
  <r>
    <x v="0"/>
    <n v="104"/>
    <s v="LIMA PLANA 10 BASTARDA FEN-141"/>
    <s v="UNIDAD"/>
    <n v="1460"/>
    <n v="14"/>
    <n v="20695"/>
    <n v="289730"/>
  </r>
  <r>
    <x v="0"/>
    <n v="104"/>
    <s v="LIMA TRIANGULAR DE 6  CON CABO FEN-146"/>
    <s v="UNIDAD"/>
    <n v="1465"/>
    <n v="14"/>
    <n v="6502"/>
    <n v="91028"/>
  </r>
  <r>
    <x v="0"/>
    <n v="104"/>
    <s v="LIMPIADOR PVC 1/4 gal FEN-247"/>
    <s v="UNIDAD"/>
    <n v="1467"/>
    <n v="13"/>
    <n v="17824.359215686276"/>
    <n v="231716.6698039216"/>
  </r>
  <r>
    <x v="0"/>
    <n v="104"/>
    <s v="MACETA DE 4 LBS FEN-150"/>
    <s v="UNIDAD"/>
    <n v="1473"/>
    <n v="4"/>
    <n v="15850"/>
    <n v="63400"/>
  </r>
  <r>
    <x v="0"/>
    <n v="104"/>
    <s v="MALLA ELECTRO SOLDADA E047 3MM 18MT FEN-21"/>
    <s v="UNIDAD"/>
    <n v="1476"/>
    <n v="10"/>
    <n v="109337"/>
    <n v="1093370"/>
  </r>
  <r>
    <x v="0"/>
    <n v="104"/>
    <s v="MALLA GALLINERO (MALLA HEX CAL 0,65MM, HUEO DE 1; H=1.50M LONGITUD 36M) FEN-357"/>
    <s v="UNIDAD"/>
    <n v="1477"/>
    <n v="1"/>
    <n v="41484"/>
    <n v="41484"/>
  </r>
  <r>
    <x v="0"/>
    <n v="104"/>
    <s v="MANGUERA DE NIVELE 1/2   FEN-341"/>
    <s v="UNIDAD"/>
    <n v="1481"/>
    <n v="98"/>
    <n v="789"/>
    <n v="77322"/>
  </r>
  <r>
    <x v="0"/>
    <n v="104"/>
    <s v="MARCO BASCULANTE X 6 MM (TIPO ALUMINIO) FEN-509"/>
    <s v="UNIDAD"/>
    <n v="1486"/>
    <n v="10"/>
    <n v="33915"/>
    <n v="339150"/>
  </r>
  <r>
    <x v="0"/>
    <n v="104"/>
    <s v="MARCO PARA SEGUETA FEN-155"/>
    <s v="UNIDAD"/>
    <n v="1487"/>
    <n v="11"/>
    <n v="13291.230769230768"/>
    <n v="146203.53846153844"/>
  </r>
  <r>
    <x v="0"/>
    <n v="104"/>
    <s v="MARCO PUERTA CALIBRE 18 FEN-510"/>
    <s v="UNIDAD"/>
    <n v="1488"/>
    <n v="16"/>
    <n v="38975"/>
    <n v="623600"/>
  </r>
  <r>
    <x v="0"/>
    <n v="104"/>
    <s v="MARCO VENTANA X 6 MM (TIPO ALUMINIO CALIBRE 18) FEN 508"/>
    <s v="UNIDAD"/>
    <n v="1490"/>
    <n v="8"/>
    <n v="35328"/>
    <n v="282624"/>
  </r>
  <r>
    <x v="0"/>
    <n v="104"/>
    <s v="MINERAL ROJO ECONOMICO FEN-159"/>
    <s v="UNIDAD"/>
    <n v="1497"/>
    <n v="1"/>
    <n v="6103"/>
    <n v="6103"/>
  </r>
  <r>
    <x v="0"/>
    <n v="104"/>
    <s v="NIVEL DE ALUMINIO 18 FEN-161"/>
    <s v="UNIDAD"/>
    <n v="1503"/>
    <n v="10"/>
    <n v="13677.107"/>
    <n v="136771.07"/>
  </r>
  <r>
    <x v="0"/>
    <n v="104"/>
    <s v="NYLON 80 LBS FEN-162"/>
    <s v="UNIDAD"/>
    <n v="1504"/>
    <n v="20"/>
    <n v="4332"/>
    <n v="86640"/>
  </r>
  <r>
    <x v="0"/>
    <n v="104"/>
    <s v="ODOMETRO MANUAL FEN-592"/>
    <s v="UNIDAD"/>
    <n v="2127"/>
    <n v="1"/>
    <n v="163145"/>
    <n v="163145"/>
  </r>
  <r>
    <x v="0"/>
    <n v="104"/>
    <s v="PALA REDONDA No.4 CON CABO FEN-166"/>
    <s v="UNIDAD"/>
    <n v="1510"/>
    <n v="2"/>
    <n v="13344"/>
    <n v="26688"/>
  </r>
  <r>
    <x v="0"/>
    <n v="104"/>
    <s v="PALAS AHOYADORAS FEN-167"/>
    <s v="UNIDAD"/>
    <n v="1511"/>
    <n v="1"/>
    <n v="13290.900000000001"/>
    <n v="13290.900000000001"/>
  </r>
  <r>
    <x v="0"/>
    <n v="104"/>
    <s v="PALUSTRE No 9 FEN-170"/>
    <s v="UNIDAD"/>
    <n v="1514"/>
    <n v="4"/>
    <n v="6653"/>
    <n v="26612"/>
  </r>
  <r>
    <x v="0"/>
    <n v="104"/>
    <s v="Pasadores Metálicos soldables 1/2&quot; FEN-603"/>
    <s v="UNIDAD"/>
    <n v="2439"/>
    <n v="3"/>
    <n v="98770"/>
    <n v="296310"/>
  </r>
  <r>
    <x v="0"/>
    <n v="104"/>
    <s v="PERFIL T DE 1 X6M EN HIERRO FEN-408"/>
    <s v="UNIDAD"/>
    <n v="1516"/>
    <n v="9"/>
    <n v="28812"/>
    <n v="259308"/>
  </r>
  <r>
    <x v="0"/>
    <n v="104"/>
    <s v="PERFIL T DE 1X 3/8 EN ALUMINIO FEN-409"/>
    <s v="UNIDAD"/>
    <n v="1517"/>
    <n v="60"/>
    <n v="14406"/>
    <n v="864360"/>
  </r>
  <r>
    <x v="0"/>
    <n v="104"/>
    <s v="PERFILES OMEGA PARA UNION DE LAMINAS EN FIBROCEMENTO FEN-583"/>
    <s v="UNIDAD"/>
    <n v="2120"/>
    <n v="10"/>
    <n v="6852"/>
    <n v="68520"/>
  </r>
  <r>
    <x v="0"/>
    <n v="104"/>
    <s v="PINTURA DE ESMALTE URETANO GRIS e=1MM  "/>
    <s v="UNIDAD"/>
    <n v="3355"/>
    <n v="3"/>
    <n v="1200149"/>
    <n v="3600447"/>
  </r>
  <r>
    <x v="0"/>
    <n v="104"/>
    <s v="PINTURA EPOXICA AMARILLA POR 5 GALONES"/>
    <s v="UNIDAD"/>
    <n v="2420"/>
    <n v="1"/>
    <n v="129306"/>
    <n v="129306"/>
  </r>
  <r>
    <x v="0"/>
    <n v="104"/>
    <s v="PINTURA EPOXICA NARANJA POR 5 GALONES"/>
    <s v="UNIDAD"/>
    <n v="2419"/>
    <n v="1"/>
    <n v="129306"/>
    <n v="129306"/>
  </r>
  <r>
    <x v="0"/>
    <n v="104"/>
    <s v="PINTURA EPOXICA NEGRA POR 5 GALONES"/>
    <s v="UNIDAD"/>
    <n v="2421"/>
    <n v="1"/>
    <n v="129306"/>
    <n v="129306"/>
  </r>
  <r>
    <x v="0"/>
    <n v="104"/>
    <s v="PINTURA EPOXICA ROJA POR 5 GALONES"/>
    <s v="UNIDAD"/>
    <n v="2418"/>
    <n v="1"/>
    <n v="129306"/>
    <n v="129306"/>
  </r>
  <r>
    <x v="0"/>
    <n v="104"/>
    <s v="PINTURA PARA DEMARCACION AMARILLO FEN-227"/>
    <s v="UNIDAD"/>
    <n v="1518"/>
    <n v="3"/>
    <n v="267084"/>
    <n v="801252"/>
  </r>
  <r>
    <x v="0"/>
    <n v="104"/>
    <s v="PINTURA PARA DEMARCACION VIAL BLANCA FEN-226"/>
    <s v="UNIDAD"/>
    <n v="1519"/>
    <n v="2"/>
    <n v="473877"/>
    <n v="947754"/>
  </r>
  <r>
    <x v="0"/>
    <n v="104"/>
    <s v="PLATINA 6&quot; 1/4 X 6 MTS"/>
    <s v="UNIDAD"/>
    <n v="3086"/>
    <n v="3"/>
    <n v="56067"/>
    <n v="168201"/>
  </r>
  <r>
    <x v="0"/>
    <n v="104"/>
    <s v="PLATINAS EN COBRE DE 1 1/2 X 1/4 FEN-641"/>
    <s v="UNIDAD"/>
    <n v="2043"/>
    <n v="3"/>
    <n v="163145"/>
    <n v="489435"/>
  </r>
  <r>
    <x v="0"/>
    <n v="104"/>
    <s v="PLATON DE ALUMINIO DE  20 CM DE DIAMETRO Y ALTURA ENTRE 8 Y 10 CM FEN-205"/>
    <s v="UNIDAD"/>
    <n v="1529"/>
    <n v="3"/>
    <n v="11417"/>
    <n v="34251"/>
  </r>
  <r>
    <x v="0"/>
    <n v="104"/>
    <s v="PLOMADA 16OZ FEN-176"/>
    <s v="UNIDAD"/>
    <n v="1532"/>
    <n v="5"/>
    <n v="25783"/>
    <n v="128915"/>
  </r>
  <r>
    <x v="0"/>
    <n v="104"/>
    <s v="POLIETILENO NEGRO 8 M DE ANCHO C 8 FEN-235"/>
    <s v="UNIDAD"/>
    <n v="1533"/>
    <n v="900"/>
    <n v="7701"/>
    <n v="6930900"/>
  </r>
  <r>
    <x v="0"/>
    <n v="104"/>
    <s v="POLISOMBRA VERDE DE 2,10 DE ALTO X 250 MTS FEN-238"/>
    <s v="UNIDAD"/>
    <n v="1536"/>
    <n v="100"/>
    <n v="928"/>
    <n v="92800"/>
  </r>
  <r>
    <x v="0"/>
    <n v="104"/>
    <s v="PORCELANATO BLANCO LISO DE 0,6X0,6M (SEGUN MUESTRA) FEN-527"/>
    <s v="UNIDAD"/>
    <n v="2083"/>
    <n v="2.88"/>
    <n v="71784"/>
    <n v="206737.91999999998"/>
  </r>
  <r>
    <x v="0"/>
    <n v="104"/>
    <s v="Porcelanato negro liso de 0,6x0,6m (segun muestra) FEN -520"/>
    <s v="UNIDAD"/>
    <n v="1537"/>
    <n v="13"/>
    <n v="66938"/>
    <n v="870194"/>
  </r>
  <r>
    <x v="0"/>
    <n v="104"/>
    <s v="PUNTERO DE ACERO DE 30 CM FEN-178"/>
    <s v="UNIDAD"/>
    <n v="1543"/>
    <n v="7"/>
    <n v="4519"/>
    <n v="31633"/>
  </r>
  <r>
    <x v="0"/>
    <n v="104"/>
    <s v="PUNTILLA DE ACERO DE 2 C.C. FEN-179"/>
    <s v="UNIDAD"/>
    <n v="1549"/>
    <n v="15"/>
    <n v="4443"/>
    <n v="66645"/>
  </r>
  <r>
    <x v="0"/>
    <n v="104"/>
    <s v="PUNTILLA DE ACERO DE 3  C.C. FEN-180"/>
    <s v="UNIDAD"/>
    <n v="1550"/>
    <n v="18"/>
    <n v="4661"/>
    <n v="83898"/>
  </r>
  <r>
    <x v="0"/>
    <n v="104"/>
    <s v="REDUCCION DE 3/4 A 1/2 PVC FEN-250"/>
    <s v="UNIDAD"/>
    <n v="1989"/>
    <n v="10"/>
    <n v="281"/>
    <n v="2810"/>
  </r>
  <r>
    <x v="0"/>
    <n v="104"/>
    <s v="Regleta Plástica de 30 Amp. FEN-650"/>
    <s v="UNIDAD"/>
    <n v="2051"/>
    <n v="4"/>
    <n v="11746"/>
    <n v="46984"/>
  </r>
  <r>
    <x v="0"/>
    <n v="104"/>
    <s v="REPUESTO VIDRIO CARETA SOLDAR"/>
    <s v="UNIDAD"/>
    <n v="2310"/>
    <n v="106"/>
    <n v="2400"/>
    <n v="254400"/>
  </r>
  <r>
    <x v="0"/>
    <n v="104"/>
    <s v="ROLLO DE ALAMBRE No12 NEGRO  FEN-412"/>
    <s v="UNIDAD"/>
    <n v="1563"/>
    <n v="4"/>
    <n v="160065"/>
    <n v="640260"/>
  </r>
  <r>
    <x v="0"/>
    <n v="104"/>
    <s v="SERRUCHO 24  FEN-189"/>
    <s v="UNIDAD"/>
    <n v="1573"/>
    <n v="3"/>
    <n v="10615"/>
    <n v="31845"/>
  </r>
  <r>
    <x v="0"/>
    <n v="104"/>
    <s v="Sika 10 x 5 Galones FEN-613"/>
    <s v="UNIDAD"/>
    <n v="2455"/>
    <n v="1"/>
    <n v="61995"/>
    <n v="61995"/>
  </r>
  <r>
    <x v="0"/>
    <n v="104"/>
    <s v="SOLDADURA 6013 1/8 "/>
    <s v="UNIDAD"/>
    <n v="1578"/>
    <n v="100"/>
    <n v="8727"/>
    <n v="872700"/>
  </r>
  <r>
    <x v="0"/>
    <n v="104"/>
    <s v="SOLDADURA PVC 1/4 gal FEN-252"/>
    <s v="UNIDAD"/>
    <n v="1583"/>
    <n v="10"/>
    <n v="38715"/>
    <n v="387150"/>
  </r>
  <r>
    <x v="0"/>
    <n v="104"/>
    <s v="T  DE 3  SANITARIO FEN-563"/>
    <s v="UNIDAD"/>
    <n v="2107"/>
    <n v="3"/>
    <n v="7485"/>
    <n v="22455"/>
  </r>
  <r>
    <x v="0"/>
    <n v="104"/>
    <s v="T  EN PVC DE 1  FEN-549"/>
    <s v="UNIDAD"/>
    <n v="2094"/>
    <n v="20"/>
    <n v="2480"/>
    <n v="49600"/>
  </r>
  <r>
    <x v="0"/>
    <n v="104"/>
    <s v="T  EN PVC EN 3/4  FEN-619"/>
    <s v="UNIDAD"/>
    <n v="2143"/>
    <n v="10"/>
    <n v="652"/>
    <n v="6520"/>
  </r>
  <r>
    <x v="0"/>
    <n v="104"/>
    <s v="T EN PV 1 1/4"/>
    <s v="UNIDAD"/>
    <n v="3084"/>
    <n v="1"/>
    <n v="500"/>
    <n v="500"/>
  </r>
  <r>
    <x v="0"/>
    <n v="104"/>
    <s v="TABLERO LUMINEX TRIFÁSICO DE 42 CIRCUITOS CON PUERTAS, CON ESPACIO PARA TOTALIZADOR FEN-628"/>
    <s v="UNIDAD"/>
    <n v="2032"/>
    <n v="1"/>
    <n v="978871"/>
    <n v="978871"/>
  </r>
  <r>
    <x v="0"/>
    <n v="104"/>
    <s v="TABLERO TRIFASICO DE 24 CIRCUITOS CON ESPACIO PARA TOTALIZADOR FEN-419"/>
    <s v="UNIDAD"/>
    <n v="1588"/>
    <n v="1"/>
    <n v="522879"/>
    <n v="522879"/>
  </r>
  <r>
    <x v="0"/>
    <n v="104"/>
    <s v="TACOS ENCHUFABLES DE 20 AMPERIOS  FEN-420 "/>
    <s v="UNIDAD"/>
    <n v="1591"/>
    <n v="4"/>
    <n v="16007"/>
    <n v="64028"/>
  </r>
  <r>
    <x v="0"/>
    <n v="104"/>
    <s v="Tapa para caja toma 32 mm blanca (Red de datos) FEN-574"/>
    <s v="UNIDAD"/>
    <n v="2458"/>
    <n v="25"/>
    <n v="2023"/>
    <n v="50575"/>
  </r>
  <r>
    <x v="0"/>
    <n v="104"/>
    <s v="TAPON SOLDADO PVC 1/2 PRESION FEN-253"/>
    <s v="UNIDAD"/>
    <n v="1925"/>
    <n v="19"/>
    <n v="147"/>
    <n v="2793"/>
  </r>
  <r>
    <x v="0"/>
    <n v="104"/>
    <s v="TEE PVC 1/2 presion FEN-254"/>
    <s v="UNIDAD"/>
    <n v="1596"/>
    <n v="20"/>
    <n v="359"/>
    <n v="7180"/>
  </r>
  <r>
    <x v="0"/>
    <n v="104"/>
    <s v="TEJA TIPO P3  TRANSLUCIDA N° 10 FEN-423"/>
    <s v="UNIDAD"/>
    <n v="1597"/>
    <n v="5"/>
    <n v="51469.257142857139"/>
    <n v="257346.28571428571"/>
  </r>
  <r>
    <x v="0"/>
    <n v="104"/>
    <s v="Tejas tipo colonial Española 1,34m x 1,06m FEN-544"/>
    <s v="UNIDAD"/>
    <n v="2432"/>
    <n v="4"/>
    <n v="127253"/>
    <n v="509012"/>
  </r>
  <r>
    <x v="0"/>
    <n v="104"/>
    <s v="TERMIINAL METALICA EMT 1 1/4&quot;"/>
    <s v="UNIDAD"/>
    <n v="55"/>
    <n v="12"/>
    <n v="2250"/>
    <n v="27000"/>
  </r>
  <r>
    <x v="0"/>
    <n v="104"/>
    <s v="TERMINAL METALICA EMT 1 1/2&quot;"/>
    <s v="UNIDAD"/>
    <n v="3095"/>
    <n v="12"/>
    <n v="8323"/>
    <n v="99876"/>
  </r>
  <r>
    <x v="0"/>
    <n v="104"/>
    <s v="TERMINAL METALICA EMT 1&quot;"/>
    <s v="UNIDAD"/>
    <n v="2391"/>
    <n v="12"/>
    <n v="2200"/>
    <n v="26400"/>
  </r>
  <r>
    <x v="0"/>
    <n v="104"/>
    <s v="TERMINAL METALICA EMT 1/2&quot;"/>
    <s v="UNIDAD"/>
    <n v="3094"/>
    <n v="33"/>
    <n v="8323"/>
    <n v="274659"/>
  </r>
  <r>
    <x v="0"/>
    <n v="104"/>
    <s v="TERMINAL METALICA EMT 2&quot;"/>
    <s v="UNIDAD"/>
    <n v="3093"/>
    <n v="15"/>
    <n v="8323"/>
    <n v="124845"/>
  </r>
  <r>
    <x v="0"/>
    <n v="104"/>
    <s v="TERMINALES 3/4  EMT FEN-476"/>
    <s v="UNIDAD"/>
    <n v="2079"/>
    <n v="191"/>
    <n v="1121"/>
    <n v="214111"/>
  </r>
  <r>
    <x v="0"/>
    <n v="104"/>
    <s v="TERMINALES ELECTRICAS TIPO CAMPANA DE 4&quot;"/>
    <s v="UNIDAD"/>
    <n v="3081"/>
    <n v="110"/>
    <n v="8323"/>
    <n v="915530"/>
  </r>
  <r>
    <x v="0"/>
    <n v="104"/>
    <s v="TERMINALES PARA TUBO CONDUIT PVC DE 1 FEN-639"/>
    <s v="UNIDAD"/>
    <n v="2040"/>
    <n v="64"/>
    <n v="1501"/>
    <n v="96064"/>
  </r>
  <r>
    <x v="0"/>
    <n v="104"/>
    <s v="TERMINALES PARA TUBO EMT DE  1 1/2"/>
    <s v="UNIDAD"/>
    <n v="2155"/>
    <n v="20"/>
    <n v="5589"/>
    <n v="111780"/>
  </r>
  <r>
    <x v="0"/>
    <n v="104"/>
    <s v="TERMINALES TIPO PIN PARA CABLE No 16 FEN-637"/>
    <s v="UNIDAD"/>
    <n v="2042"/>
    <n v="3"/>
    <n v="16315"/>
    <n v="48945"/>
  </r>
  <r>
    <x v="0"/>
    <n v="104"/>
    <s v="TIJERAS GRANDES PARA PODA FEN-194"/>
    <s v="UNIDAD"/>
    <n v="1606"/>
    <n v="1"/>
    <n v="20216"/>
    <n v="20216"/>
  </r>
  <r>
    <x v="0"/>
    <n v="104"/>
    <s v="TIZA INDUSTRIAL CAJA X 144 UNIDADES FEN-197"/>
    <s v="UNIDAD"/>
    <n v="1609"/>
    <n v="3"/>
    <n v="44102"/>
    <n v="132306"/>
  </r>
  <r>
    <x v="0"/>
    <n v="104"/>
    <s v="TOMA DE CAUCHO"/>
    <s v="UNIDAD"/>
    <n v="42"/>
    <n v="8"/>
    <n v="1490.3271062271065"/>
    <n v="11922.616849816852"/>
  </r>
  <r>
    <x v="0"/>
    <n v="104"/>
    <s v="TUBERIA PVC CONDUIT DE 1/2X3M FEN-256"/>
    <s v="UNIDAD"/>
    <n v="1618"/>
    <n v="7"/>
    <n v="2957"/>
    <n v="20699"/>
  </r>
  <r>
    <x v="0"/>
    <n v="104"/>
    <s v="TUBERIA PVC D=1 1/2 PRESION X 6METROS FEN-332"/>
    <s v="UNIDAD"/>
    <n v="1619"/>
    <n v="28"/>
    <n v="27815"/>
    <n v="778820"/>
  </r>
  <r>
    <x v="0"/>
    <n v="104"/>
    <s v="TUBO PARA CERRAMIENTO  2 CAL 18 X 6M FEN-30"/>
    <s v="UNIDAD"/>
    <n v="1629"/>
    <n v="55"/>
    <n v="41584"/>
    <n v="2287120"/>
  </r>
  <r>
    <x v="0"/>
    <n v="104"/>
    <s v="TUBO PVC RD 13,5 1/2 X 6M PRESION"/>
    <s v="UNIDAD"/>
    <n v="1630"/>
    <n v="43"/>
    <n v="6868"/>
    <n v="295324"/>
  </r>
  <r>
    <x v="0"/>
    <n v="104"/>
    <s v="TUBO PVC SANITARIO DE 3X 6M  FEN-648"/>
    <s v="UNIDAD"/>
    <n v="2049"/>
    <n v="18"/>
    <n v="61995"/>
    <n v="1115910"/>
  </r>
  <r>
    <x v="0"/>
    <n v="104"/>
    <s v="TUBO SANITARIO DE 2 X 6 MTS SANITARIA FEN-265"/>
    <s v="UNIDAD"/>
    <n v="1631"/>
    <n v="27"/>
    <n v="33646.674113647401"/>
    <n v="908460.2010684798"/>
  </r>
  <r>
    <x v="0"/>
    <n v="104"/>
    <s v="UNION METALICA EMT 1 1/2"/>
    <s v="UNIDAD"/>
    <n v="3090"/>
    <n v="24"/>
    <n v="3200"/>
    <n v="76800"/>
  </r>
  <r>
    <x v="0"/>
    <n v="104"/>
    <s v="UNION METALICA EMT 1 1/4"/>
    <s v="UNIDAD"/>
    <n v="3089"/>
    <n v="12"/>
    <n v="3200"/>
    <n v="38400"/>
  </r>
  <r>
    <x v="0"/>
    <n v="104"/>
    <s v="UNION METALICA EMT 1&quot;"/>
    <s v="UNIDAD"/>
    <n v="3091"/>
    <n v="32"/>
    <n v="3200"/>
    <n v="102400"/>
  </r>
  <r>
    <x v="0"/>
    <n v="104"/>
    <s v="UNION METALICA EMT 1/2&quot;"/>
    <s v="UNIDAD"/>
    <n v="3092"/>
    <n v="7"/>
    <n v="3200"/>
    <n v="22400"/>
  </r>
  <r>
    <x v="0"/>
    <n v="104"/>
    <s v="UNION METALICA EMT 2&quot;"/>
    <s v="UNIDAD"/>
    <n v="3087"/>
    <n v="18"/>
    <n v="3200"/>
    <n v="57600"/>
  </r>
  <r>
    <x v="0"/>
    <n v="104"/>
    <s v="UNION PCV 1/2 PRESION FEN-269"/>
    <s v="UNIDAD"/>
    <n v="1636"/>
    <n v="25"/>
    <n v="158"/>
    <n v="3950"/>
  </r>
  <r>
    <x v="0"/>
    <n v="104"/>
    <s v="UNION PVC  4 PRESION FEN-268"/>
    <s v="UNIDAD"/>
    <n v="1637"/>
    <n v="20"/>
    <n v="19923"/>
    <n v="398460"/>
  </r>
  <r>
    <x v="0"/>
    <n v="104"/>
    <s v="UNION SANITARIA DE 3&quot;"/>
    <s v="UNIDAD"/>
    <n v="3083"/>
    <n v="1"/>
    <n v="19923"/>
    <n v="19923"/>
  </r>
  <r>
    <x v="0"/>
    <n v="104"/>
    <s v="UNIONES DE 3/4  PRESION FEN-581"/>
    <s v="UNIDAD"/>
    <n v="2118"/>
    <n v="10"/>
    <n v="588"/>
    <n v="5880"/>
  </r>
  <r>
    <x v="0"/>
    <n v="104"/>
    <s v="UNIONES DE PVC DE 1  FEN-547"/>
    <s v="UNIDAD"/>
    <n v="2093"/>
    <n v="13"/>
    <n v="997"/>
    <n v="12961"/>
  </r>
  <r>
    <x v="0"/>
    <n v="104"/>
    <s v="UNIONES ELECTRICA METALICA DE 3/4 EMT FEN-493"/>
    <s v="UNIDAD"/>
    <n v="1638"/>
    <n v="351"/>
    <n v="1121"/>
    <n v="393471"/>
  </r>
  <r>
    <x v="0"/>
    <n v="104"/>
    <s v="UNIVERSAL PARA ACOMETIDA DE 1/2 X 1/2 PVC FEN-270"/>
    <s v="UNIDAD"/>
    <n v="1640"/>
    <n v="5"/>
    <n v="1899"/>
    <n v="9495"/>
  </r>
  <r>
    <x v="0"/>
    <n v="104"/>
    <s v="UNIVERSAL PARA ACOMETIDA DE 3/4 X 3/4 PVC FEN-271"/>
    <s v="UNIDAD"/>
    <n v="1641"/>
    <n v="15"/>
    <n v="3262"/>
    <n v="48930"/>
  </r>
  <r>
    <x v="0"/>
    <n v="104"/>
    <s v="VARILLA CORRUGADA 1/2  X 6MTS "/>
    <s v="UNIDAD"/>
    <n v="1644"/>
    <n v="152"/>
    <n v="15065.080000000002"/>
    <n v="2289892.16"/>
  </r>
  <r>
    <x v="0"/>
    <n v="104"/>
    <s v="VARILLA CORRUGADA DE 3/8  X 6 MTS FEN-34"/>
    <s v="UNIDAD"/>
    <n v="1648"/>
    <n v="120"/>
    <n v="10680.841316831686"/>
    <n v="1281700.9580198023"/>
  </r>
  <r>
    <x v="0"/>
    <n v="104"/>
    <s v="VARILLA CUADRADA 3/8 FEN-38"/>
    <s v="UNIDAD"/>
    <n v="1976"/>
    <n v="2"/>
    <n v="10573"/>
    <n v="21146"/>
  </r>
  <r>
    <x v="0"/>
    <n v="104"/>
    <s v="VARILLA EN CHIPA 1/4 "/>
    <s v="UNIDAD"/>
    <n v="1650"/>
    <n v="182"/>
    <n v="1876.0054495912807"/>
    <n v="341432.99182561308"/>
  </r>
  <r>
    <x v="0"/>
    <n v="104"/>
    <s v="VARILLA LISA DE 1 X 6 M FEN-41"/>
    <s v="UNIDAD"/>
    <n v="1652"/>
    <n v="7"/>
    <n v="57257"/>
    <n v="400799"/>
  </r>
  <r>
    <x v="0"/>
    <n v="104"/>
    <s v="VINILO BUNKER ROJO COLONIAL FEN-229"/>
    <s v="UNIDAD"/>
    <n v="1656"/>
    <n v="7"/>
    <n v="176371.49625000003"/>
    <n v="1234600.4737500001"/>
  </r>
  <r>
    <x v="0"/>
    <n v="104"/>
    <s v="ZAPAPICA SIN CABO FEN-202"/>
    <s v="UNIDAD"/>
    <n v="1658"/>
    <n v="4"/>
    <n v="11250"/>
    <n v="45000"/>
  </r>
  <r>
    <x v="1"/>
    <n v="112"/>
    <s v="ABRAZADERA INOXIDABLE DE 2 PULG CON TORNILLO"/>
    <s v="UNIDAD"/>
    <n v="1676"/>
    <n v="21"/>
    <n v="37416.199999999997"/>
    <n v="785740.2"/>
  </r>
  <r>
    <x v="1"/>
    <n v="112"/>
    <s v="ABRAZADERA PLASTICA 15 CM PAQUETE 100 UN "/>
    <s v="UNIDAD"/>
    <n v="2414"/>
    <n v="6"/>
    <n v="6083"/>
    <n v="36498"/>
  </r>
  <r>
    <x v="1"/>
    <n v="112"/>
    <s v="ABRAZADERA PLASTICA 30 CM PAQUETE 100 UN "/>
    <s v="UNIDAD"/>
    <n v="2415"/>
    <n v="25"/>
    <n v="13352.057142857144"/>
    <n v="333801.42857142858"/>
  </r>
  <r>
    <x v="1"/>
    <n v="112"/>
    <s v="ACEITE TERMICO MINERAL PARA CALDERAS QUE ALCANZA TEMPERATURAS DE 300°c (CANECA X 55 GALONES) "/>
    <s v="UNIDAD"/>
    <n v="2164"/>
    <n v="1"/>
    <n v="2166604"/>
    <n v="2166604"/>
  </r>
  <r>
    <x v="1"/>
    <n v="112"/>
    <s v="ACETILENO  INDUSTRIAL (PROCESO DE OXICORTE) ITEM 264"/>
    <s v="UNIDAD"/>
    <n v="1678"/>
    <n v="6"/>
    <n v="79724.300699300671"/>
    <n v="478345.80419580406"/>
  </r>
  <r>
    <x v="1"/>
    <n v="112"/>
    <s v="ACOPLE INDUSTRIAL  PARA MANGUERA ALTA TEMPERATURA 1/2&quot;"/>
    <s v="UNIDAD"/>
    <n v="1680"/>
    <n v="3"/>
    <n v="282538"/>
    <n v="847614"/>
  </r>
  <r>
    <x v="1"/>
    <n v="112"/>
    <s v="ACOPLE RAPIDO HEMBRA INDUSTRIAL  PARA  ALTA TEMPERATURA 4 "/>
    <s v="UNIDAD"/>
    <n v="1973"/>
    <n v="1"/>
    <n v="440018"/>
    <n v="440018"/>
  </r>
  <r>
    <x v="1"/>
    <n v="112"/>
    <s v="ACOPLE RAPIDO HEMBRA INDUSTRIAL PARA ALTA TEMPERATURA DE 3&quot;"/>
    <s v="UNIDAD"/>
    <n v="3354"/>
    <n v="2"/>
    <n v="557166"/>
    <n v="1114332"/>
  </r>
  <r>
    <x v="1"/>
    <n v="112"/>
    <s v="ACOPLE RAPIDO MACHO INDUSTRIAL  PARA  ALTA TEMPERATURA 4&quot;"/>
    <s v="UNIDAD"/>
    <n v="1974"/>
    <n v="2"/>
    <n v="409762.33333333337"/>
    <n v="819524.66666666674"/>
  </r>
  <r>
    <x v="1"/>
    <n v="112"/>
    <s v="ACTUADOR LMB24-SR/24V AC/DC, 95S,3.0VA 1.5W, 15IN- LB/5NM"/>
    <s v="UNIDAD"/>
    <n v="2166"/>
    <n v="3"/>
    <n v="1527417"/>
    <n v="4582251"/>
  </r>
  <r>
    <x v="1"/>
    <n v="112"/>
    <s v="ANGULO EN ACERO DE 1&quot; X 3/16&quot;X 6 m ITEM 186"/>
    <s v="UNIDAD"/>
    <n v="2690"/>
    <n v="66"/>
    <n v="46809.484848484848"/>
    <n v="3089426"/>
  </r>
  <r>
    <x v="1"/>
    <n v="112"/>
    <s v="ANGULO EN ACERO DE 2 X 1/4 X 6m ITEM 188"/>
    <s v="UNIDAD"/>
    <n v="1929"/>
    <n v="81"/>
    <n v="102692.88235294119"/>
    <n v="8318123.4705882361"/>
  </r>
  <r>
    <x v="1"/>
    <n v="112"/>
    <s v="ANGULO EN ACERO DE 2&quot; X 3/16&quot;X 6 m ITEM 185"/>
    <s v="UNIDAD"/>
    <n v="2689"/>
    <n v="80"/>
    <n v="74948.125"/>
    <n v="5995850"/>
  </r>
  <r>
    <x v="1"/>
    <n v="112"/>
    <s v="ANGULO EN ACERO DE 3&quot; X 3/8&quot;X 6 m ITEM 189"/>
    <s v="UNIDAD"/>
    <n v="2845"/>
    <n v="13"/>
    <n v="145668"/>
    <n v="1893684"/>
  </r>
  <r>
    <x v="1"/>
    <n v="112"/>
    <s v="ARRANCADOR SUAVE PST210-600-70"/>
    <s v="UNIDAD"/>
    <n v="1151"/>
    <n v="1"/>
    <n v="19659203"/>
    <n v="19659203"/>
  </r>
  <r>
    <x v="1"/>
    <n v="112"/>
    <s v="BANDA TRANSPORTADORA EN CAUCHO 24&quot; DE 3 LONAS  ITEM 177"/>
    <s v="UNIDAD"/>
    <n v="2161"/>
    <n v="61"/>
    <n v="115774.56435643564"/>
    <n v="7062248.425742574"/>
  </r>
  <r>
    <x v="1"/>
    <n v="112"/>
    <s v="BATEA CURVA PARA MEZCLADOR EN FUNDICION DE ACERO AL MANGANESO DE 555 mm X 440 mm X 23 mm DE ESPESOR"/>
    <s v="UNIDAD"/>
    <n v="1689"/>
    <n v="121"/>
    <n v="686005.76642335765"/>
    <n v="83006697.737226278"/>
  </r>
  <r>
    <x v="1"/>
    <n v="112"/>
    <s v="BATEA SEMI CURVA MEZCL DE 445 mm X 440 mm X 23 mm ITEM 73"/>
    <s v="UNIDAD"/>
    <n v="1690"/>
    <n v="22"/>
    <n v="460338"/>
    <n v="10127436"/>
  </r>
  <r>
    <x v="1"/>
    <n v="112"/>
    <s v="BOMBA DE COMBUSTIBLE REF G 32 PRENSA ESTOPA EN HIERRO DE 1&quot; 1&quot;"/>
    <s v="UNIDAD"/>
    <n v="3074"/>
    <n v="1"/>
    <n v="4134060"/>
    <n v="4134060"/>
  </r>
  <r>
    <x v="1"/>
    <n v="112"/>
    <s v="BOMBA DE ENGRANAJES INTERNOS PARA ASFALTO LQ-34 EN HIERRO FUNDIDO"/>
    <s v="UNIDAD"/>
    <n v="3075"/>
    <n v="1"/>
    <n v="15045765"/>
    <n v="15045765"/>
  </r>
  <r>
    <x v="1"/>
    <n v="112"/>
    <s v="BOQUILLA OXICORTE ACETILENO "/>
    <s v="UNIDAD"/>
    <n v="2061"/>
    <n v="6"/>
    <n v="45424.916666666679"/>
    <n v="272549.50000000006"/>
  </r>
  <r>
    <x v="1"/>
    <n v="112"/>
    <s v="CABLE ENCAUCHETADO 3 X 12"/>
    <s v="UNIDAD"/>
    <n v="2163"/>
    <n v="100"/>
    <n v="3518.967213114754"/>
    <n v="351896.72131147538"/>
  </r>
  <r>
    <x v="1"/>
    <n v="112"/>
    <s v="CADENA  PASO 80"/>
    <s v="UNIDAD"/>
    <n v="3358"/>
    <n v="18"/>
    <n v="97899.888888888891"/>
    <n v="1762198"/>
  </r>
  <r>
    <x v="1"/>
    <n v="112"/>
    <s v="CADENA DOBLE PASO 100 ACERO AL CARBONO "/>
    <s v="UNIDAD"/>
    <n v="2179"/>
    <n v="3"/>
    <n v="2335770"/>
    <n v="7007310"/>
  </r>
  <r>
    <x v="1"/>
    <n v="112"/>
    <s v="CADENA DOBLE PASO 80"/>
    <s v="UNIDAD"/>
    <n v="1100"/>
    <n v="4"/>
    <n v="177651"/>
    <n v="710604"/>
  </r>
  <r>
    <x v="1"/>
    <n v="112"/>
    <s v="CADENA PASO 100 "/>
    <s v="UNIDAD"/>
    <n v="1110"/>
    <n v="5"/>
    <n v="2335770"/>
    <n v="11678850"/>
  </r>
  <r>
    <x v="1"/>
    <n v="112"/>
    <s v="CADENA PASO 60"/>
    <s v="UNIDAD"/>
    <n v="2178"/>
    <n v="9"/>
    <n v="145059"/>
    <n v="1305531"/>
  </r>
  <r>
    <x v="1"/>
    <n v="112"/>
    <s v="CADENA SENCILLA PASO 160  2 in"/>
    <s v="UNIDAD"/>
    <n v="2172"/>
    <n v="21"/>
    <n v="305970"/>
    <n v="6425370"/>
  </r>
  <r>
    <x v="1"/>
    <n v="112"/>
    <s v="CANASTILLAS PARA MANGAS 6&quot; X 1,6 m"/>
    <s v="UNIDAD"/>
    <n v="2605"/>
    <n v="43"/>
    <n v="231588"/>
    <n v="9958284"/>
  </r>
  <r>
    <x v="1"/>
    <n v="112"/>
    <s v="CANGUILON PARA ELEVADOR TIPO CADENA REX S 102 B"/>
    <s v="UNIDAD"/>
    <n v="343"/>
    <n v="52"/>
    <n v="364221"/>
    <n v="18939492"/>
  </r>
  <r>
    <x v="1"/>
    <n v="112"/>
    <s v="CARCAZA P211"/>
    <s v="UNIDAD"/>
    <n v="3302"/>
    <n v="5"/>
    <n v="25000"/>
    <n v="125000"/>
  </r>
  <r>
    <x v="1"/>
    <n v="112"/>
    <s v="CHUMACERA F215"/>
    <s v="UNIDAD"/>
    <n v="3311"/>
    <n v="1"/>
    <n v="178000"/>
    <n v="178000"/>
  </r>
  <r>
    <x v="1"/>
    <n v="112"/>
    <s v="CHUMACERA SN522"/>
    <s v="UNIDAD"/>
    <n v="3303"/>
    <n v="2"/>
    <n v="178000"/>
    <n v="356000"/>
  </r>
  <r>
    <x v="1"/>
    <n v="112"/>
    <s v="CHUMACERA SN619"/>
    <s v="UNIDAD"/>
    <n v="3306"/>
    <n v="2"/>
    <n v="178000"/>
    <n v="356000"/>
  </r>
  <r>
    <x v="1"/>
    <n v="112"/>
    <s v="CHUMACERA SNL 524-620 ITEM "/>
    <s v="UNIDAD"/>
    <n v="1697"/>
    <n v="2"/>
    <n v="1566150"/>
    <n v="3132300"/>
  </r>
  <r>
    <x v="1"/>
    <n v="112"/>
    <s v="CHUMACERA SNV 215"/>
    <s v="UNIDAD"/>
    <n v="3305"/>
    <n v="2"/>
    <n v="178000"/>
    <n v="356000"/>
  </r>
  <r>
    <x v="1"/>
    <n v="112"/>
    <s v="CINTA ELECTRICA VINILO AMARILLA"/>
    <s v="UNIDAD"/>
    <n v="2424"/>
    <n v="19"/>
    <n v="3911"/>
    <n v="74309"/>
  </r>
  <r>
    <x v="1"/>
    <n v="112"/>
    <s v="CINTA ELECTRICA VINILO AZUL"/>
    <s v="UNIDAD"/>
    <n v="2425"/>
    <n v="15"/>
    <n v="3622.875"/>
    <n v="54343.125"/>
  </r>
  <r>
    <x v="1"/>
    <n v="112"/>
    <s v="CINTA ELECTRICA VINILO BLANCA "/>
    <s v="UNIDAD"/>
    <n v="2423"/>
    <n v="23"/>
    <n v="3511.4000000000005"/>
    <n v="80762.200000000012"/>
  </r>
  <r>
    <x v="1"/>
    <n v="112"/>
    <s v="CINTA ELECTRICA VINILO ROJA"/>
    <s v="UNIDAD"/>
    <n v="2422"/>
    <n v="15"/>
    <n v="3970.0476190476193"/>
    <n v="59550.71428571429"/>
  </r>
  <r>
    <x v="1"/>
    <n v="112"/>
    <s v="CONTACTOR, AF012-30-10  /12 Amp 110 Vac ITEM 97"/>
    <s v="UNIDAD"/>
    <n v="2620"/>
    <n v="18"/>
    <n v="195865.66666666666"/>
    <n v="3525582"/>
  </r>
  <r>
    <x v="1"/>
    <n v="112"/>
    <s v="CONTACTOR, AF09-30-10 /9 Amp 110 Vac (REF: 1SBL137001R1310) ITEM 96"/>
    <s v="UNIDAD"/>
    <n v="2621"/>
    <n v="19"/>
    <n v="175422.78947368421"/>
    <n v="3333033"/>
  </r>
  <r>
    <x v="1"/>
    <n v="112"/>
    <s v="CONTACTORES GE REF: CL 02 220 VOLTIOS "/>
    <s v="UNIDAD"/>
    <n v="2581"/>
    <n v="6"/>
    <n v="252397"/>
    <n v="1514382"/>
  </r>
  <r>
    <x v="1"/>
    <n v="112"/>
    <s v="CONTACTORES GE REF: CL 03 220 VOLTIOS "/>
    <s v="UNIDAD"/>
    <n v="2468"/>
    <n v="3"/>
    <n v="404117"/>
    <n v="1212351"/>
  </r>
  <r>
    <x v="1"/>
    <n v="112"/>
    <s v="CONTACTORES GE REF: CL 10 220 VOLTIOS "/>
    <s v="UNIDAD"/>
    <n v="1252"/>
    <n v="3"/>
    <n v="635788"/>
    <n v="1907364"/>
  </r>
  <r>
    <x v="1"/>
    <n v="112"/>
    <s v="CONTACTORES GE REF: CL 45 220 VOLTIOS"/>
    <s v="UNIDAD"/>
    <n v="1700"/>
    <n v="2"/>
    <n v="677076"/>
    <n v="1354152"/>
  </r>
  <r>
    <x v="1"/>
    <n v="112"/>
    <s v="CONTACTORES GE REF: CL 8 220 VOLTIOS "/>
    <s v="UNIDAD"/>
    <n v="2469"/>
    <n v="20"/>
    <n v="467853"/>
    <n v="9357060"/>
  </r>
  <r>
    <x v="1"/>
    <n v="112"/>
    <s v="CORDON PLUMAGINADO DE 3/8&quot; X CAJA X 5 KG"/>
    <s v="UNIDAD"/>
    <n v="1702"/>
    <n v="1"/>
    <n v="505777"/>
    <n v="505777"/>
  </r>
  <r>
    <x v="1"/>
    <n v="112"/>
    <s v="CORREA C104"/>
    <s v="UNIDAD"/>
    <n v="3353"/>
    <n v="20"/>
    <n v="33308"/>
    <n v="666160"/>
  </r>
  <r>
    <x v="1"/>
    <n v="112"/>
    <s v="CORREA C109"/>
    <s v="UNIDAD"/>
    <n v="3352"/>
    <n v="3"/>
    <n v="100000"/>
    <n v="300000"/>
  </r>
  <r>
    <x v="1"/>
    <n v="112"/>
    <s v="CORREA REF B-36"/>
    <s v="UNIDAD"/>
    <n v="373"/>
    <n v="27"/>
    <n v="23309.074074074073"/>
    <n v="629345"/>
  </r>
  <r>
    <x v="1"/>
    <n v="112"/>
    <s v="CORREA REFERENCIA B-54"/>
    <s v="UNIDAD"/>
    <n v="431"/>
    <n v="15"/>
    <n v="25209"/>
    <n v="378135"/>
  </r>
  <r>
    <x v="1"/>
    <n v="112"/>
    <s v="CORREA REFERENCIA BX46LI"/>
    <s v="UNIDAD"/>
    <n v="394"/>
    <n v="4"/>
    <n v="22469"/>
    <n v="89876"/>
  </r>
  <r>
    <x v="1"/>
    <n v="112"/>
    <s v="CORREA SPB 2410"/>
    <s v="UNIDAD"/>
    <n v="3357"/>
    <n v="8"/>
    <n v="139000"/>
    <n v="1112000"/>
  </r>
  <r>
    <x v="1"/>
    <n v="112"/>
    <s v="CORREA TRAPEZOIDAL PHG SPB 2840"/>
    <s v="UNIDAD"/>
    <n v="2875"/>
    <n v="14"/>
    <n v="142996"/>
    <n v="2001944"/>
  </r>
  <r>
    <x v="1"/>
    <n v="112"/>
    <s v="CORREAS DE REFERENCIA : A- 61"/>
    <s v="UNIDAD"/>
    <n v="1705"/>
    <n v="17"/>
    <n v="55753"/>
    <n v="947801"/>
  </r>
  <r>
    <x v="1"/>
    <n v="112"/>
    <s v="CORREAS TRAPEZOIDAL PERFIL B REF B-90"/>
    <s v="UNIDAD"/>
    <n v="1158"/>
    <n v="45"/>
    <n v="40048"/>
    <n v="1802160"/>
  </r>
  <r>
    <x v="1"/>
    <n v="112"/>
    <s v="CORREAS DE REFERENCIA : B-93 ITEM 47"/>
    <s v="UNIDAD"/>
    <n v="2067"/>
    <n v="32"/>
    <n v="64343.1875"/>
    <n v="2058982"/>
  </r>
  <r>
    <x v="1"/>
    <n v="112"/>
    <s v="CORREAS DE REFERENCIA : C-178"/>
    <s v="UNIDAD"/>
    <n v="770"/>
    <n v="16"/>
    <n v="242807"/>
    <n v="3884912"/>
  </r>
  <r>
    <x v="1"/>
    <n v="112"/>
    <s v="CORREAS DE REFERENCIA : C-76"/>
    <s v="UNIDAD"/>
    <n v="2578"/>
    <n v="23"/>
    <n v="115751"/>
    <n v="2662273"/>
  </r>
  <r>
    <x v="1"/>
    <n v="112"/>
    <s v="CORREAS DE REFERENCIA : C-92"/>
    <s v="UNIDAD"/>
    <n v="2570"/>
    <n v="12"/>
    <n v="70488.882352941175"/>
    <n v="845866.5882352941"/>
  </r>
  <r>
    <x v="1"/>
    <n v="112"/>
    <s v="CORREAS DE REFERENCIA : C-96 ITEM 42"/>
    <s v="UNIDAD"/>
    <n v="2571"/>
    <n v="26"/>
    <n v="91043.38461538461"/>
    <n v="2367128"/>
  </r>
  <r>
    <x v="1"/>
    <n v="112"/>
    <s v="CORREAS REFERENCIA B-57"/>
    <s v="UNIDAD"/>
    <n v="1706"/>
    <n v="74"/>
    <n v="37756.551724137928"/>
    <n v="2793984.8275862066"/>
  </r>
  <r>
    <x v="1"/>
    <n v="112"/>
    <s v="CORREAS REFERENCIA B-62"/>
    <s v="UNIDAD"/>
    <n v="1109"/>
    <n v="30"/>
    <n v="35248"/>
    <n v="1057440"/>
  </r>
  <r>
    <x v="1"/>
    <n v="112"/>
    <s v="CORREAS REFERENCIA B-81 ITEM 48"/>
    <s v="UNIDAD"/>
    <n v="2070"/>
    <n v="23"/>
    <n v="40498.142857142862"/>
    <n v="931457.28571428591"/>
  </r>
  <r>
    <x v="1"/>
    <n v="112"/>
    <s v="DISCO DE CORTE 7&quot; PULIDORA"/>
    <s v="UNIDAD"/>
    <n v="1709"/>
    <n v="30"/>
    <n v="8337"/>
    <n v="250110"/>
  </r>
  <r>
    <x v="1"/>
    <n v="112"/>
    <s v="DISCO PIEDRA ESMERIL 6 X 1 1/4 A 36"/>
    <s v="UNIDAD"/>
    <n v="3368"/>
    <n v="16"/>
    <n v="20499"/>
    <n v="327984"/>
  </r>
  <r>
    <x v="1"/>
    <n v="112"/>
    <s v="EJE HEXAGONAL 0,76 m X 2&quot; (MEZCLADOR) ITEM 59"/>
    <s v="UNIDAD"/>
    <n v="3361"/>
    <n v="19"/>
    <n v="302813.68421052629"/>
    <n v="5753460"/>
  </r>
  <r>
    <x v="1"/>
    <n v="112"/>
    <s v="CORREA TRAPEZOIDAL PERFIL B REF B-57"/>
    <s v="UNIDAD"/>
    <n v="399"/>
    <n v="17"/>
    <n v="25209"/>
    <n v="428553"/>
  </r>
  <r>
    <x v="1"/>
    <n v="112"/>
    <s v="EMPAQUETADURA MOTOBOMBA KIT - REF: 1E0509 SERIE 1510212159 MODELO HF 1-5-30"/>
    <s v="UNIDAD"/>
    <n v="1713"/>
    <n v="1"/>
    <n v="556523"/>
    <n v="556523"/>
  </r>
  <r>
    <x v="1"/>
    <n v="112"/>
    <s v="FOTOCELDA 7027-1023 "/>
    <s v="UNIDAD"/>
    <n v="1164"/>
    <n v="6"/>
    <n v="193272.5"/>
    <n v="1159635"/>
  </r>
  <r>
    <x v="1"/>
    <n v="112"/>
    <s v="FUSIBLE 10 AMPERIOS"/>
    <s v="UNIDAD"/>
    <n v="428"/>
    <n v="2"/>
    <n v="40675"/>
    <n v="81350"/>
  </r>
  <r>
    <x v="1"/>
    <n v="112"/>
    <s v="FUSIBLE 15 AMPERIOS"/>
    <s v="UNIDAD"/>
    <n v="430"/>
    <n v="2"/>
    <n v="204893"/>
    <n v="409786"/>
  </r>
  <r>
    <x v="1"/>
    <n v="112"/>
    <s v="GRASA DE LITIO PARA RODAMIENTOS X 55 GALONES O CANECA X 180 KG "/>
    <s v="UNIDAD"/>
    <n v="1821"/>
    <n v="5"/>
    <n v="2112069"/>
    <n v="10560345"/>
  </r>
  <r>
    <x v="1"/>
    <n v="112"/>
    <s v="LAMINA PRENSA MALLAS DE 3,30 m ITEM 63"/>
    <s v="UNIDAD"/>
    <n v="3363"/>
    <n v="13"/>
    <n v="318687.07692307694"/>
    <n v="4142932"/>
  </r>
  <r>
    <x v="1"/>
    <n v="112"/>
    <s v="LLANTA  REF 1400 X 24 TG"/>
    <s v="UNIDAD"/>
    <n v="2576"/>
    <n v="10"/>
    <n v="1470300"/>
    <n v="14703000"/>
  </r>
  <r>
    <x v="1"/>
    <n v="112"/>
    <s v="LLANTA 19 5 X 24"/>
    <s v="UNIDAD"/>
    <n v="1146"/>
    <n v="2"/>
    <n v="2322999.7599999998"/>
    <n v="4645999.5199999996"/>
  </r>
  <r>
    <x v="1"/>
    <n v="112"/>
    <s v="LLANTA 21 L- 24 R-4 ARMOUR"/>
    <s v="UNIDAD"/>
    <n v="2198"/>
    <n v="4"/>
    <n v="1143100"/>
    <n v="4572400"/>
  </r>
  <r>
    <x v="1"/>
    <n v="112"/>
    <s v="LLANTA 215 75 R 17,5 DIRECCIONAL"/>
    <s v="UNIDAD"/>
    <n v="2196"/>
    <n v="2"/>
    <n v="602543"/>
    <n v="1205086"/>
  </r>
  <r>
    <x v="1"/>
    <n v="112"/>
    <s v="LLANTA REF 1100 X 20 TRACCIÓN"/>
    <s v="UNIDAD"/>
    <n v="1831"/>
    <n v="12"/>
    <n v="1665970"/>
    <n v="19991640"/>
  </r>
  <r>
    <x v="1"/>
    <n v="112"/>
    <s v="LLANTA REF 195 75X14"/>
    <s v="UNIDAD"/>
    <n v="3055"/>
    <n v="10"/>
    <n v="303256.5"/>
    <n v="3032565"/>
  </r>
  <r>
    <x v="1"/>
    <n v="112"/>
    <s v="LLANTA REF 750 X 16 TRACCIÓN"/>
    <s v="UNIDAD"/>
    <n v="2573"/>
    <n v="6"/>
    <n v="443057.36000000004"/>
    <n v="2658344.16"/>
  </r>
  <r>
    <x v="1"/>
    <n v="112"/>
    <s v="MALLA ZARANDA 3/4 DE 3.30M X 90M SAE 1070"/>
    <s v="UNIDAD"/>
    <n v="245"/>
    <n v="6"/>
    <n v="836530"/>
    <n v="5019180"/>
  </r>
  <r>
    <x v="1"/>
    <n v="112"/>
    <s v="MALLA ZARANDA DE 1/2 DE 330M X 0,90M SAE 1070"/>
    <s v="UNIDAD"/>
    <n v="1102"/>
    <n v="2"/>
    <n v="788548"/>
    <n v="1577096"/>
  </r>
  <r>
    <x v="1"/>
    <n v="112"/>
    <s v="MALLA ZARANDA N° 04 DE 330M X 0,90M SAE 1070"/>
    <s v="UNIDAD"/>
    <n v="1101"/>
    <n v="8"/>
    <n v="550201"/>
    <n v="4401608"/>
  </r>
  <r>
    <x v="1"/>
    <n v="112"/>
    <s v="MANGUERA BLINDADA FLEXOMETRICA 2 X 700MM"/>
    <s v="UNIDAD"/>
    <n v="3369"/>
    <n v="5"/>
    <n v="139809"/>
    <n v="699045"/>
  </r>
  <r>
    <x v="1"/>
    <n v="112"/>
    <s v="MANGUERA SYNFLEX NEUMATICA DE 8 mm X 5,5 mm POR 100 METROS CON ACOPLE RAPIDO HEMBRA Y MACHO  "/>
    <s v="UNIDAD"/>
    <n v="2200"/>
    <n v="21"/>
    <n v="473338"/>
    <n v="9940098"/>
  </r>
  <r>
    <x v="1"/>
    <n v="112"/>
    <s v="MANGUITO H2324 ITEM NP-339"/>
    <s v="UNIDAD"/>
    <n v="1839"/>
    <n v="1"/>
    <n v="885630"/>
    <n v="885630"/>
  </r>
  <r>
    <x v="1"/>
    <n v="112"/>
    <s v="MANGUITO H318"/>
    <s v="UNIDAD"/>
    <n v="2660"/>
    <n v="8"/>
    <n v="294318.55555555556"/>
    <n v="2354548.4444444445"/>
  </r>
  <r>
    <x v="1"/>
    <n v="112"/>
    <s v="MANGUITOS H319X"/>
    <s v="UNIDAD"/>
    <n v="1230"/>
    <n v="1"/>
    <n v="278299.22222222202"/>
    <n v="278299.22222222202"/>
  </r>
  <r>
    <x v="1"/>
    <n v="112"/>
    <s v="MANOMETRO DE PRECION RANGO 0-150N PSI CARATULA DE 2 1/2&quot; EN CLICELINA TOMA LATERAL "/>
    <s v="UNIDAD"/>
    <n v="1840"/>
    <n v="1"/>
    <n v="398961"/>
    <n v="398961"/>
  </r>
  <r>
    <x v="1"/>
    <n v="112"/>
    <s v="MANOMETRO GLICERINA P/100PSI"/>
    <s v="UNIDAD"/>
    <n v="1163"/>
    <n v="12"/>
    <n v="315052.5"/>
    <n v="3780630"/>
  </r>
  <r>
    <x v="1"/>
    <n v="112"/>
    <s v="MARTILLOS REFERENCIA 200-001A X 8 UNIDADES (ALTO CONTENIDO DE MANGANESO)  ITEM 13"/>
    <s v="UNIDAD"/>
    <n v="2544"/>
    <n v="12"/>
    <n v="7010810"/>
    <n v="84129720"/>
  </r>
  <r>
    <x v="1"/>
    <n v="112"/>
    <s v="OXIGENO INDUSTRIAL (PROCESO DE OXICORTE) ITEM 263"/>
    <s v="UNIDAD"/>
    <n v="1845"/>
    <n v="52"/>
    <n v="85392.991963260603"/>
    <n v="4440435.5820895517"/>
  </r>
  <r>
    <x v="1"/>
    <n v="112"/>
    <s v="PALANCA MANDOS TABLERO DE CONTROL"/>
    <s v="UNIDAD"/>
    <n v="3346"/>
    <n v="5"/>
    <n v="275000"/>
    <n v="1375000"/>
  </r>
  <r>
    <x v="1"/>
    <n v="112"/>
    <s v="PALETAS PARA MEZCLADOR (FUNDICION DE ACERO AL MANGANESO) MEZCLADOR"/>
    <s v="UNIDAD"/>
    <n v="1231"/>
    <n v="115"/>
    <n v="183170.36909871243"/>
    <n v="21064592.44635193"/>
  </r>
  <r>
    <x v="1"/>
    <n v="112"/>
    <s v="PINZA PORTA ELECTRODO INDUSTRIAL  NP-355"/>
    <s v="UNIDAD"/>
    <n v="2058"/>
    <n v="1"/>
    <n v="341171"/>
    <n v="341171"/>
  </r>
  <r>
    <x v="1"/>
    <n v="112"/>
    <s v="PINZA PORTA MASA INDUSTRIAL  NP-356"/>
    <s v="UNIDAD"/>
    <n v="2059"/>
    <n v="11"/>
    <n v="89402"/>
    <n v="983422"/>
  </r>
  <r>
    <x v="1"/>
    <n v="112"/>
    <s v="PRENSA RAPIDA"/>
    <s v="UNIDAD"/>
    <n v="3321"/>
    <n v="20"/>
    <n v="12900"/>
    <n v="258000"/>
  </r>
  <r>
    <x v="1"/>
    <n v="112"/>
    <s v="RADAMIENTO UC 212-36 "/>
    <s v="UNIDAD"/>
    <n v="1850"/>
    <n v="15"/>
    <n v="193917.17391304346"/>
    <n v="2908757.6086956519"/>
  </r>
  <r>
    <x v="1"/>
    <n v="112"/>
    <s v="REGISTRO TIPO CORTINA DE 1&quot; (ALTA TEMPERATURA) ITEM 301"/>
    <s v="UNIDAD"/>
    <n v="2624"/>
    <n v="34"/>
    <n v="103814.29411764706"/>
    <n v="3529686"/>
  </r>
  <r>
    <x v="1"/>
    <n v="112"/>
    <s v="REGISTRO TIPO CORTINA DE 2 (ALTA TEMPERATURA) ITEM 302"/>
    <s v="UNIDAD"/>
    <n v="2028"/>
    <n v="4"/>
    <n v="305431"/>
    <n v="1221724"/>
  </r>
  <r>
    <x v="1"/>
    <n v="112"/>
    <s v="REGISTRO TIPO CORTINA DE 2 1/2&quot; (ALTA TEMPERATURA) ITEM 373"/>
    <s v="UNIDAD"/>
    <n v="2623"/>
    <n v="5"/>
    <n v="1409546"/>
    <n v="7047730"/>
  </r>
  <r>
    <x v="1"/>
    <n v="112"/>
    <s v="RELE BIMETALICO DE 20 Y 30 AMP"/>
    <s v="UNIDAD"/>
    <n v="2470"/>
    <n v="26"/>
    <n v="157036.48148148149"/>
    <n v="4082948.5185185187"/>
  </r>
  <r>
    <x v="1"/>
    <n v="112"/>
    <s v="RELE BIMETALICO DE 40 AMP"/>
    <s v="UNIDAD"/>
    <n v="2580"/>
    <n v="1"/>
    <n v="341775"/>
    <n v="341775"/>
  </r>
  <r>
    <x v="1"/>
    <n v="112"/>
    <s v="RELE BIMETALICO DE 5 Y 15 AMP"/>
    <s v="UNIDAD"/>
    <n v="2471"/>
    <n v="33"/>
    <n v="173586"/>
    <n v="5728338"/>
  </r>
  <r>
    <x v="1"/>
    <n v="112"/>
    <s v="RELE BIMETALICO DE 50 AMP"/>
    <s v="UNIDAD"/>
    <n v="2579"/>
    <n v="7"/>
    <n v="284775"/>
    <n v="1993425"/>
  </r>
  <r>
    <x v="1"/>
    <n v="112"/>
    <s v="RELE BIMETALICO DE 72 AMP"/>
    <s v="UNIDAD"/>
    <n v="2412"/>
    <n v="6"/>
    <n v="467331"/>
    <n v="2803986"/>
  </r>
  <r>
    <x v="1"/>
    <n v="112"/>
    <s v="RETENEDOR 101,5-127-12,7"/>
    <s v="UNIDAD"/>
    <n v="3337"/>
    <n v="1"/>
    <n v="15000"/>
    <n v="15000"/>
  </r>
  <r>
    <x v="1"/>
    <n v="112"/>
    <s v="RETENEDOR 105-145-12"/>
    <s v="UNIDAD"/>
    <n v="3365"/>
    <n v="6"/>
    <n v="74312"/>
    <n v="445872"/>
  </r>
  <r>
    <x v="1"/>
    <n v="112"/>
    <s v="RETENEDOR 105-145-16"/>
    <s v="UNIDAD"/>
    <n v="3324"/>
    <n v="2"/>
    <n v="15000"/>
    <n v="30000"/>
  </r>
  <r>
    <x v="1"/>
    <n v="112"/>
    <s v="RETENEDOR 1-10009"/>
    <s v="UNIDAD"/>
    <n v="3331"/>
    <n v="2"/>
    <n v="15000"/>
    <n v="30000"/>
  </r>
  <r>
    <x v="1"/>
    <n v="112"/>
    <s v="RETENEDOR 25-47-10"/>
    <s v="UNIDAD"/>
    <n v="3341"/>
    <n v="1"/>
    <n v="15000"/>
    <n v="15000"/>
  </r>
  <r>
    <x v="1"/>
    <n v="112"/>
    <s v="RETENEDOR 30-52-8"/>
    <s v="UNIDAD"/>
    <n v="3327"/>
    <n v="3"/>
    <n v="15000"/>
    <n v="45000"/>
  </r>
  <r>
    <x v="1"/>
    <n v="112"/>
    <s v="RETENEDOR 35-51-8"/>
    <s v="UNIDAD"/>
    <n v="1130"/>
    <n v="4"/>
    <n v="15000"/>
    <n v="60000"/>
  </r>
  <r>
    <x v="1"/>
    <n v="112"/>
    <s v="RETENEDOR 35-72-12"/>
    <s v="UNIDAD"/>
    <n v="3325"/>
    <n v="6"/>
    <n v="15000"/>
    <n v="90000"/>
  </r>
  <r>
    <x v="1"/>
    <n v="112"/>
    <s v="RETENEDOR 35-72-12"/>
    <s v="UNIDAD"/>
    <n v="3339"/>
    <n v="2"/>
    <n v="15000"/>
    <n v="30000"/>
  </r>
  <r>
    <x v="1"/>
    <n v="112"/>
    <s v="RETENEDOR 35-72-8"/>
    <s v="UNIDAD"/>
    <n v="3340"/>
    <n v="2"/>
    <n v="15000"/>
    <n v="30000"/>
  </r>
  <r>
    <x v="1"/>
    <n v="112"/>
    <s v="RETENEDOR 46002"/>
    <s v="UNIDAD"/>
    <n v="3333"/>
    <n v="1"/>
    <n v="15000"/>
    <n v="15000"/>
  </r>
  <r>
    <x v="1"/>
    <n v="112"/>
    <s v="RETENEDOR 471651"/>
    <s v="UNIDAD"/>
    <n v="3366"/>
    <n v="8"/>
    <n v="15000"/>
    <n v="120000"/>
  </r>
  <r>
    <x v="1"/>
    <n v="112"/>
    <s v="RETENEDOR 475845"/>
    <s v="UNIDAD"/>
    <n v="3328"/>
    <n v="10"/>
    <n v="15000"/>
    <n v="150000"/>
  </r>
  <r>
    <x v="1"/>
    <n v="112"/>
    <s v="RETENEDOR 475845"/>
    <s v="UNIDAD"/>
    <n v="3367"/>
    <n v="9"/>
    <n v="15000"/>
    <n v="135000"/>
  </r>
  <r>
    <x v="1"/>
    <n v="112"/>
    <s v="RETENEDOR 50-72-10"/>
    <s v="UNIDAD"/>
    <n v="3332"/>
    <n v="1"/>
    <n v="15000"/>
    <n v="15000"/>
  </r>
  <r>
    <x v="1"/>
    <n v="112"/>
    <s v="RETENEDOR 55-100-10"/>
    <s v="UNIDAD"/>
    <n v="3373"/>
    <n v="11"/>
    <n v="42074.090909090912"/>
    <n v="462815"/>
  </r>
  <r>
    <x v="1"/>
    <n v="112"/>
    <s v="RETENEDOR 65-100-12"/>
    <s v="UNIDAD"/>
    <n v="3338"/>
    <n v="5"/>
    <n v="15000"/>
    <n v="75000"/>
  </r>
  <r>
    <x v="1"/>
    <n v="112"/>
    <s v="RETENEDOR 75-90-10"/>
    <s v="UNIDAD"/>
    <n v="3329"/>
    <n v="4"/>
    <n v="15000"/>
    <n v="60000"/>
  </r>
  <r>
    <x v="1"/>
    <n v="112"/>
    <s v="RETENEDOR 85-100-10"/>
    <s v="UNIDAD"/>
    <n v="3326"/>
    <n v="2"/>
    <n v="15000"/>
    <n v="30000"/>
  </r>
  <r>
    <x v="1"/>
    <n v="112"/>
    <s v="RETENEDOR SPEED 47584 C70"/>
    <s v="UNIDAD"/>
    <n v="530"/>
    <n v="1"/>
    <n v="2340.88"/>
    <n v="2340.88"/>
  </r>
  <r>
    <x v="1"/>
    <n v="112"/>
    <s v="RETENEDORES 507210 Y 35518"/>
    <s v="UNIDAD"/>
    <n v="1853"/>
    <n v="3"/>
    <n v="72230.75"/>
    <n v="216692.25"/>
  </r>
  <r>
    <x v="1"/>
    <n v="112"/>
    <s v="RODAMIENTO 2213K"/>
    <s v="UNIDAD"/>
    <n v="3320"/>
    <n v="15"/>
    <n v="450000"/>
    <n v="6750000"/>
  </r>
  <r>
    <x v="1"/>
    <n v="112"/>
    <s v="RODAMIENTO 22317 KMBW33C3"/>
    <s v="UNIDAD"/>
    <n v="3308"/>
    <n v="3"/>
    <n v="450000"/>
    <n v="1350000"/>
  </r>
  <r>
    <x v="1"/>
    <n v="112"/>
    <s v="RODAMIENTO 30207"/>
    <s v="UNIDAD"/>
    <n v="3314"/>
    <n v="4"/>
    <n v="450000"/>
    <n v="1800000"/>
  </r>
  <r>
    <x v="1"/>
    <n v="112"/>
    <s v="RODAMIENTO 30304"/>
    <s v="UNIDAD"/>
    <n v="3364"/>
    <n v="2"/>
    <n v="15000"/>
    <n v="30000"/>
  </r>
  <r>
    <x v="1"/>
    <n v="112"/>
    <s v="RODAMIENTO 32304"/>
    <s v="UNIDAD"/>
    <n v="3315"/>
    <n v="4"/>
    <n v="450000"/>
    <n v="1800000"/>
  </r>
  <r>
    <x v="1"/>
    <n v="112"/>
    <s v="RODAMIENTO 6206 ZZ"/>
    <s v="UNIDAD"/>
    <n v="2190"/>
    <n v="3"/>
    <n v="47787"/>
    <n v="143361"/>
  </r>
  <r>
    <x v="1"/>
    <n v="112"/>
    <s v="RODAMIENTO 6207 ZZ NP-401"/>
    <s v="UNIDAD"/>
    <n v="2189"/>
    <n v="2"/>
    <n v="61684"/>
    <n v="123368"/>
  </r>
  <r>
    <x v="1"/>
    <n v="112"/>
    <s v="RODAMIENTO 6210 C3"/>
    <s v="UNIDAD"/>
    <n v="2171"/>
    <n v="7"/>
    <n v="134189"/>
    <n v="939323"/>
  </r>
  <r>
    <x v="1"/>
    <n v="112"/>
    <s v="RODAMIENTO 6210-2RS-C3"/>
    <s v="UNIDAD"/>
    <n v="3318"/>
    <n v="6"/>
    <n v="450000"/>
    <n v="2700000"/>
  </r>
  <r>
    <x v="1"/>
    <n v="112"/>
    <s v="RODAMIENTO 6305-2RS"/>
    <s v="UNIDAD"/>
    <n v="3317"/>
    <n v="1"/>
    <n v="450000"/>
    <n v="450000"/>
  </r>
  <r>
    <x v="1"/>
    <n v="112"/>
    <s v="RODAMIENTO 6306-2RS"/>
    <s v="UNIDAD"/>
    <n v="3316"/>
    <n v="1"/>
    <n v="450000"/>
    <n v="450000"/>
  </r>
  <r>
    <x v="1"/>
    <n v="112"/>
    <s v="RODAMIENTO 6309 C3"/>
    <s v="UNIDAD"/>
    <n v="2185"/>
    <n v="4"/>
    <n v="147494"/>
    <n v="589976"/>
  </r>
  <r>
    <x v="1"/>
    <n v="112"/>
    <s v="RODAMIENTO 6309 ZZ"/>
    <s v="UNIDAD"/>
    <n v="2187"/>
    <n v="5"/>
    <n v="149663"/>
    <n v="748315"/>
  </r>
  <r>
    <x v="1"/>
    <n v="112"/>
    <s v="RODAMIENTO 6312 C3"/>
    <s v="UNIDAD"/>
    <n v="2186"/>
    <n v="4"/>
    <n v="191400"/>
    <n v="765600"/>
  </r>
  <r>
    <x v="1"/>
    <n v="112"/>
    <s v="RODAMIENTO 6314 C3"/>
    <s v="UNIDAD"/>
    <n v="2184"/>
    <n v="2"/>
    <n v="187000"/>
    <n v="374000"/>
  </r>
  <r>
    <x v="1"/>
    <n v="112"/>
    <s v="RODAMIENTO 6317 C3"/>
    <s v="UNIDAD"/>
    <n v="2183"/>
    <n v="2"/>
    <n v="198000"/>
    <n v="396000"/>
  </r>
  <r>
    <x v="1"/>
    <n v="112"/>
    <s v="RODAMIENTO 636"/>
    <s v="UNIDAD"/>
    <n v="3309"/>
    <n v="2"/>
    <n v="450000"/>
    <n v="900000"/>
  </r>
  <r>
    <x v="1"/>
    <n v="112"/>
    <s v="RODAMIENTO CON CARCAZA F210 UC 210-31"/>
    <s v="UNIDAD"/>
    <n v="3313"/>
    <n v="2"/>
    <n v="1500000"/>
    <n v="3000000"/>
  </r>
  <r>
    <x v="1"/>
    <n v="112"/>
    <s v="RODAMIENTO CON CARCAZA FY 516 YAR 216-300"/>
    <s v="UNIDAD"/>
    <n v="3310"/>
    <n v="1"/>
    <n v="1500000"/>
    <n v="1500000"/>
  </r>
  <r>
    <x v="1"/>
    <n v="112"/>
    <s v="RODAMIENTO CON CARCAZA REFERENCIA UCT 208-24"/>
    <s v="UNIDAD"/>
    <n v="1245"/>
    <n v="4"/>
    <n v="362661"/>
    <n v="1450644"/>
  </r>
  <r>
    <x v="1"/>
    <n v="112"/>
    <s v="RODAMIENTO CON CARCAZA REFERENCIA: 22319 CC/C3"/>
    <s v="UNIDAD"/>
    <n v="769"/>
    <n v="1"/>
    <n v="1449500"/>
    <n v="1449500"/>
  </r>
  <r>
    <x v="1"/>
    <n v="112"/>
    <s v="RODAMIENTO CON CARCAZA REFERENCIA: UC 213-40"/>
    <s v="UNIDAD"/>
    <n v="454"/>
    <n v="6"/>
    <n v="822057"/>
    <n v="4932342"/>
  </r>
  <r>
    <x v="1"/>
    <n v="112"/>
    <s v="RODAMIENTO EW211-355"/>
    <s v="UNIDAD"/>
    <n v="3356"/>
    <n v="6"/>
    <n v="139000"/>
    <n v="834000"/>
  </r>
  <r>
    <x v="1"/>
    <n v="112"/>
    <s v="RODAMIENTO GUIA CON  CARCAZA REFERENCIA: UC 211-32"/>
    <s v="UNIDAD"/>
    <n v="1854"/>
    <n v="3"/>
    <n v="181196"/>
    <n v="543588"/>
  </r>
  <r>
    <x v="1"/>
    <n v="112"/>
    <s v="RODAMIENTO REF 111215"/>
    <s v="UNIDAD"/>
    <n v="3375"/>
    <n v="3"/>
    <n v="10500"/>
    <n v="31500"/>
  </r>
  <r>
    <x v="1"/>
    <n v="112"/>
    <s v="RODAMIENTO REF 2217KC3"/>
    <s v="UNIDAD"/>
    <n v="3374"/>
    <n v="1"/>
    <n v="10500"/>
    <n v="10500"/>
  </r>
  <r>
    <x v="1"/>
    <n v="112"/>
    <s v="RODAMIENTO REF 639"/>
    <s v="UNIDAD"/>
    <n v="3376"/>
    <n v="2"/>
    <n v="10500"/>
    <n v="21000"/>
  </r>
  <r>
    <x v="1"/>
    <n v="112"/>
    <s v="RODAMIENTO REF HM807040"/>
    <s v="UNIDAD"/>
    <n v="3377"/>
    <n v="1"/>
    <n v="10500"/>
    <n v="10500"/>
  </r>
  <r>
    <x v="1"/>
    <n v="112"/>
    <s v="RODAMIENTO REFERENCIA 22322 CC/W33"/>
    <s v="UNIDAD"/>
    <n v="2478"/>
    <n v="6"/>
    <n v="5174526.666666667"/>
    <n v="31047160"/>
  </r>
  <r>
    <x v="1"/>
    <n v="112"/>
    <s v="RODAMIENTO REFERENCIA 23224K ITEM NP-335"/>
    <s v="UNIDAD"/>
    <n v="1855"/>
    <n v="3"/>
    <n v="2266330.6666666665"/>
    <n v="6798992"/>
  </r>
  <r>
    <x v="1"/>
    <n v="112"/>
    <s v="RODAMIENTO REFERENCIA 6204 ZZ-6203"/>
    <s v="UNIDAD"/>
    <n v="3290"/>
    <n v="4"/>
    <n v="36786"/>
    <n v="147144"/>
  </r>
  <r>
    <x v="1"/>
    <n v="112"/>
    <s v="RODAMIENTO REFERENCIA 6205 ZZ"/>
    <s v="UNIDAD"/>
    <n v="1856"/>
    <n v="13"/>
    <n v="43261"/>
    <n v="562393"/>
  </r>
  <r>
    <x v="1"/>
    <n v="112"/>
    <s v="RODAMIENTO REFERENCIA UC 210-30"/>
    <s v="UNIDAD"/>
    <n v="1119"/>
    <n v="1"/>
    <n v="120321"/>
    <n v="120321"/>
  </r>
  <r>
    <x v="1"/>
    <n v="112"/>
    <s v="RODAMIENTO REFERENCIA: 22219 CCK/W33  ITEM 80"/>
    <s v="UNIDAD"/>
    <n v="684"/>
    <n v="2"/>
    <n v="1354780"/>
    <n v="2709560"/>
  </r>
  <r>
    <x v="1"/>
    <n v="112"/>
    <s v="RODAMIENTO REFERENCIA: UC 211-35 CARCAZA F 211-2"/>
    <s v="UNIDAD"/>
    <n v="2546"/>
    <n v="12"/>
    <n v="500157"/>
    <n v="6001884"/>
  </r>
  <r>
    <x v="1"/>
    <n v="112"/>
    <s v="RODAMIENTO REFERENCIA: UC 212-39 REF: CARCAZA  F 207"/>
    <s v="UNIDAD"/>
    <n v="2547"/>
    <n v="3"/>
    <n v="691337"/>
    <n v="2074011"/>
  </r>
  <r>
    <x v="1"/>
    <n v="112"/>
    <s v="RODAMIENTOS CON CARCAZA REF: 22222 EK"/>
    <s v="UNIDAD"/>
    <n v="1229"/>
    <n v="1"/>
    <n v="1562910.4000000004"/>
    <n v="1562910.4000000004"/>
  </r>
  <r>
    <x v="1"/>
    <n v="112"/>
    <s v="SELLO PARA BRIDA 1 1/2&quot;"/>
    <s v="UNIDAD"/>
    <n v="3372"/>
    <n v="2"/>
    <n v="38000"/>
    <n v="76000"/>
  </r>
  <r>
    <x v="1"/>
    <n v="112"/>
    <s v="SELLO PARA BRIDA 3&quot;"/>
    <s v="UNIDAD"/>
    <n v="3371"/>
    <n v="20"/>
    <n v="38000"/>
    <n v="760000"/>
  </r>
  <r>
    <x v="1"/>
    <n v="112"/>
    <s v="SELLO PARA BRIDA 4&quot;"/>
    <s v="UNIDAD"/>
    <n v="3370"/>
    <n v="3"/>
    <n v="38000"/>
    <n v="114000"/>
  </r>
  <r>
    <x v="1"/>
    <n v="112"/>
    <s v="SELLO PARA BRIDA DE 2 1/2&quot;"/>
    <s v="UNIDAD"/>
    <n v="3323"/>
    <n v="15"/>
    <n v="38000"/>
    <n v="570000"/>
  </r>
  <r>
    <x v="1"/>
    <n v="112"/>
    <s v="SELLO PARA BRIDA DE 2&quot;"/>
    <s v="UNIDAD"/>
    <n v="3322"/>
    <n v="1"/>
    <n v="38000"/>
    <n v="38000"/>
  </r>
  <r>
    <x v="1"/>
    <n v="112"/>
    <s v="SENSOR DE TEMPERATURA TC4W-14R"/>
    <s v="UNIDAD"/>
    <n v="3342"/>
    <n v="6"/>
    <n v="150000"/>
    <n v="900000"/>
  </r>
  <r>
    <x v="1"/>
    <n v="112"/>
    <s v="SILENCIADOR DE VAVULA DE AIRE"/>
    <s v="UNIDAD"/>
    <n v="2757"/>
    <n v="17"/>
    <n v="25000"/>
    <n v="425000"/>
  </r>
  <r>
    <x v="1"/>
    <n v="112"/>
    <s v="SOLDADURA 60-10 DE 1/8"/>
    <s v="UNIDAD"/>
    <n v="2938"/>
    <n v="265"/>
    <n v="10965"/>
    <n v="2905725"/>
  </r>
  <r>
    <x v="1"/>
    <n v="112"/>
    <s v="SOLDADURA 6010 X 3/32"/>
    <s v="UNIDAD"/>
    <n v="3347"/>
    <n v="60"/>
    <n v="50404"/>
    <n v="3024240"/>
  </r>
  <r>
    <x v="1"/>
    <n v="112"/>
    <s v="SOLDADURA 70 - 18 DE 3/32 PULG"/>
    <s v="UNIDAD"/>
    <n v="1128"/>
    <n v="100"/>
    <n v="14974.5"/>
    <n v="1497450"/>
  </r>
  <r>
    <x v="1"/>
    <n v="112"/>
    <s v="SOLDADURA 70-18 DE 1/8"/>
    <s v="UNIDAD"/>
    <n v="1257"/>
    <n v="35"/>
    <n v="9122.9583333333358"/>
    <n v="319303.54166666674"/>
  </r>
  <r>
    <x v="1"/>
    <n v="112"/>
    <s v="SOLDADURA CITODUR 600"/>
    <s v="UNIDAD"/>
    <n v="3350"/>
    <n v="25"/>
    <n v="55000"/>
    <n v="1375000"/>
  </r>
  <r>
    <x v="1"/>
    <n v="112"/>
    <s v="SOPORTE CHUMACERA SNL-518-615 CON ANILLO Y SELLO"/>
    <s v="UNIDAD"/>
    <n v="2614"/>
    <n v="4"/>
    <n v="877268"/>
    <n v="3509072"/>
  </r>
  <r>
    <x v="1"/>
    <n v="112"/>
    <s v="SUMINISTRO DE ARRANCADOR SUAVE REFERENCIA PST 250-600-70 200HP 440V ITEM 295"/>
    <s v="UNIDAD"/>
    <n v="1157"/>
    <n v="1"/>
    <n v="34495625"/>
    <n v="34495625"/>
  </r>
  <r>
    <x v="1"/>
    <n v="112"/>
    <s v="LIMPIADOR ELECTRONICO EN SPRAY"/>
    <s v="UNIDAD"/>
    <n v="2176"/>
    <n v="52"/>
    <n v="29350.125"/>
    <n v="1526206.5"/>
  </r>
  <r>
    <x v="1"/>
    <n v="112"/>
    <s v="REGISTRO TIPO CORTINA DE 3&quot; (ALTA TEMPERATURA)"/>
    <s v="UNIDAD"/>
    <n v="2029"/>
    <n v="4"/>
    <n v="2460563"/>
    <n v="9842252"/>
  </r>
  <r>
    <x v="1"/>
    <n v="112"/>
    <s v="SUMINISTRO GUAYA 3/8 METRO"/>
    <s v="UNIDAD"/>
    <n v="2063"/>
    <n v="44"/>
    <n v="19447.909090909092"/>
    <n v="855708"/>
  </r>
  <r>
    <x v="1"/>
    <n v="112"/>
    <s v="TELA RETAL  NP-390"/>
    <s v="UNIDAD"/>
    <n v="2515"/>
    <n v="2"/>
    <n v="6736"/>
    <n v="13472"/>
  </r>
  <r>
    <x v="1"/>
    <n v="112"/>
    <s v="TERMOCUPLA TIPO J DE 1 2 PULG "/>
    <s v="UNIDAD"/>
    <n v="2473"/>
    <n v="9"/>
    <n v="700000"/>
    <n v="6300000"/>
  </r>
  <r>
    <x v="1"/>
    <n v="112"/>
    <s v="TERMOCUPLA, TIPO J RANGO ENTRE  (60 °-700°C) ITEM 256"/>
    <s v="UNIDAD"/>
    <n v="2413"/>
    <n v="20"/>
    <n v="1093484"/>
    <n v="21869680"/>
  </r>
  <r>
    <x v="1"/>
    <n v="112"/>
    <s v="TORNILLO ANCLAJE 6 1/4  X 3/4  PARA CONCRETO NP-404"/>
    <s v="UNIDAD"/>
    <n v="2191"/>
    <n v="5"/>
    <n v="15173"/>
    <n v="75865"/>
  </r>
  <r>
    <x v="1"/>
    <n v="112"/>
    <s v="TORNILLOS DE 1/2&quot;X 1 1/4&quot; CON TUERCA GUASA Y ARANDELA GRADO 8° "/>
    <s v="UNIDAD"/>
    <n v="2773"/>
    <n v="184"/>
    <n v="750.17688266199661"/>
    <n v="138032.54640980737"/>
  </r>
  <r>
    <x v="1"/>
    <n v="112"/>
    <s v="TORNILLOS DE 3/8   2 CON TUERCA - GUASA Y ARANDELA GRADO 8"/>
    <s v="UNIDAD"/>
    <n v="1248"/>
    <n v="523"/>
    <n v="752.28410008071035"/>
    <n v="393444.58434221148"/>
  </r>
  <r>
    <x v="1"/>
    <n v="112"/>
    <s v="TORNILLOS DE 5/8 X 2 GRADO 8 CON TUERCA, GUASA Y ARANDELA"/>
    <s v="UNIDAD"/>
    <n v="1276"/>
    <n v="36"/>
    <n v="1240.1754385964914"/>
    <n v="44646.315789473694"/>
  </r>
  <r>
    <x v="1"/>
    <n v="112"/>
    <s v="TRABAROSCAS TR TORQUE FIJACIÓN DE ESPARRAGOS Y TORNILLO 250 GR GME-03 ITEM NP-312"/>
    <s v="UNIDAD"/>
    <n v="1864"/>
    <n v="27"/>
    <n v="257275"/>
    <n v="6946425"/>
  </r>
  <r>
    <x v="1"/>
    <n v="112"/>
    <s v="TUBERIA AGUA NEGRA DE 1 1/4&quot; X 6m (BAJO CONTENIDO DE CARBONO) ITEM 283"/>
    <s v="UNIDAD"/>
    <n v="2691"/>
    <n v="19"/>
    <n v="174161.05263157896"/>
    <n v="3309060"/>
  </r>
  <r>
    <x v="1"/>
    <n v="112"/>
    <s v="TUBO DE ACERO AL CARBON PARA TEMPERATURA 2 X 6 m NP-370"/>
    <s v="UNIDAD"/>
    <n v="2018"/>
    <n v="28"/>
    <n v="138320.96551724136"/>
    <n v="3872987.0344827585"/>
  </r>
  <r>
    <x v="1"/>
    <n v="112"/>
    <s v="TUBO DE ACERO AL CARBON PARA TEMPERATURA 3  X 6 m "/>
    <s v="UNIDAD"/>
    <n v="2019"/>
    <n v="20"/>
    <n v="297881.5"/>
    <n v="5957630"/>
  </r>
  <r>
    <x v="1"/>
    <n v="112"/>
    <s v="TUBO DE ACERO AL CARBON PARA TEMPERATURA 4  X 6 m NP-372"/>
    <s v="UNIDAD"/>
    <n v="2020"/>
    <n v="9"/>
    <n v="313378"/>
    <n v="2820402"/>
  </r>
  <r>
    <x v="1"/>
    <n v="112"/>
    <s v="TUBODE ACERO AL CARBON PARA TEMPERATURA 1&quot; X 6 m "/>
    <s v="UNIDAD"/>
    <n v="3362"/>
    <n v="74"/>
    <n v="48044.842105263153"/>
    <n v="3555318.3157894732"/>
  </r>
  <r>
    <x v="1"/>
    <n v="112"/>
    <s v="TUBODE ACERO AL CARBON PARA TEMPERATURA 2 1/2 X 6 m ITEM 300"/>
    <s v="UNIDAD"/>
    <n v="1866"/>
    <n v="13"/>
    <n v="577918.8125"/>
    <n v="7512944.5625"/>
  </r>
  <r>
    <x v="1"/>
    <n v="112"/>
    <s v="UNION HEMBRA  DE 3&quot; ROSCA INTERNA ACERO AL MANGANESO"/>
    <s v="UNIDAD"/>
    <n v="1868"/>
    <n v="3"/>
    <n v="69005"/>
    <n v="207015"/>
  </r>
  <r>
    <x v="1"/>
    <n v="112"/>
    <s v="VÁLVULA DIAFRAGMA DE 3&quot; (HIERRO FUNDIDO)"/>
    <s v="UNIDAD"/>
    <n v="3299"/>
    <n v="2"/>
    <n v="338578"/>
    <n v="677156"/>
  </r>
  <r>
    <x v="1"/>
    <n v="112"/>
    <s v="VÁLVULA MARIPOSA 10&quot; ( CON VÁSTAGO DE ACERO AL CARBONO)"/>
    <s v="UNIDAD"/>
    <n v="2548"/>
    <n v="7"/>
    <n v="2306797"/>
    <n v="16147579"/>
  </r>
  <r>
    <x v="1"/>
    <n v="112"/>
    <s v="VIGA TIPO U DE 3 IN POR 6 M NP-350"/>
    <s v="UNIDAD"/>
    <n v="2202"/>
    <n v="15"/>
    <n v="176667"/>
    <n v="2650005"/>
  </r>
  <r>
    <x v="1"/>
    <n v="112"/>
    <s v="WYPAL POR ROLLO NP-389"/>
    <s v="UNIDAD"/>
    <n v="2517"/>
    <n v="14"/>
    <n v="209164.18012422355"/>
    <n v="2928298.5217391299"/>
  </r>
  <r>
    <x v="2"/>
    <n v="113"/>
    <s v="PAPEL HIGIENICO INDUSTRIAL"/>
    <s v="UNIDAD"/>
    <n v="779"/>
    <n v="2"/>
    <n v="6015.4"/>
    <n v="12030.8"/>
  </r>
  <r>
    <x v="2"/>
    <n v="115"/>
    <s v="CAJA DE PASO 15X15"/>
    <s v="UNIDAD"/>
    <n v="3023"/>
    <n v="10"/>
    <n v="36068"/>
    <n v="360680"/>
  </r>
  <r>
    <x v="0"/>
    <n v="116"/>
    <s v="CURVA EMT 3/4 SUM-CAB-ET"/>
    <s v="UNIDAD"/>
    <n v="2998"/>
    <n v="39"/>
    <n v="1931.9174"/>
    <n v="75344.778600000005"/>
  </r>
  <r>
    <x v="1"/>
    <n v="112"/>
    <s v="ELECTRODO DE IGNICION PARA QUEMADOR EN CERAMICA LONGITUD DE CERAMICA 17 IN"/>
    <s v="UNIDAD"/>
    <n v="3416"/>
    <n v="1"/>
    <n v="351667"/>
    <n v="351667"/>
  </r>
  <r>
    <x v="1"/>
    <n v="112"/>
    <s v="RODILLO DE RETORNO DE 60CM X 4 1/2&quot;"/>
    <s v="UNIDAD"/>
    <n v="3415"/>
    <n v="10"/>
    <n v="120342"/>
    <n v="1203420"/>
  </r>
  <r>
    <x v="1"/>
    <n v="112"/>
    <s v="RODILLO DE CARGA O AVANCE DE 57 cm X 4 1/2"/>
    <s v="UNIDAD"/>
    <n v="1857"/>
    <n v="20"/>
    <n v="181320"/>
    <n v="3626400"/>
  </r>
  <r>
    <x v="1"/>
    <n v="112"/>
    <s v="CHUMACERA SNL 520-617 PARA EJE 75MM"/>
    <s v="UNIDAD"/>
    <n v="3411"/>
    <n v="4"/>
    <n v="1465372"/>
    <n v="5861488"/>
  </r>
  <r>
    <x v="1"/>
    <n v="112"/>
    <s v="TORNILLOS EXAGONAL 5/8 X 2 1/2 GRADO 8 CON TUERCA GUASA Y ARANDELA"/>
    <s v="UN"/>
    <n v="1243"/>
    <n v="357"/>
    <n v="2278"/>
    <n v="813246"/>
  </r>
  <r>
    <x v="1"/>
    <n v="112"/>
    <s v="LUBRICADOR Y PENETRADOR AFLOJATODO EN SPRAY"/>
    <s v="UNIDAD"/>
    <n v="2474"/>
    <n v="5"/>
    <n v="55119.160493827148"/>
    <n v="275595.80246913573"/>
  </r>
  <r>
    <x v="1"/>
    <n v="112"/>
    <s v="BOQUILLA OXICORTE OXIGENO"/>
    <s v="UN"/>
    <n v="2062"/>
    <n v="3"/>
    <n v="64435"/>
    <n v="193305"/>
  </r>
  <r>
    <x v="1"/>
    <n v="112"/>
    <s v="GAS PROPANO CILINDRO DE 50 KILOS  "/>
    <s v="UNIDAD"/>
    <n v="2177"/>
    <n v="12"/>
    <n v="192774.625"/>
    <n v="2313295.5"/>
  </r>
  <r>
    <x v="1"/>
    <n v="112"/>
    <s v="MANGUERA DE 3/4 FLEXIBLE PARA ACEITE TERMICO POR 1 METRO"/>
    <s v="UNIDAD"/>
    <n v="2197"/>
    <n v="24"/>
    <n v="120514"/>
    <n v="2892336"/>
  </r>
  <r>
    <x v="1"/>
    <n v="112"/>
    <s v="ANGULO EN ACERO A36, DE 1 1/2  X 3/16 X 6 M"/>
    <s v="UNIDAD"/>
    <n v="2162"/>
    <n v="80"/>
    <n v="37496.260714285716"/>
    <n v="2999700.8571428573"/>
  </r>
  <r>
    <x v="1"/>
    <n v="112"/>
    <s v="RODAMIENTO 216-300 EJE TRES PULGADAS"/>
    <s v="UNIDAD"/>
    <n v="2627"/>
    <n v="2"/>
    <n v="966082"/>
    <n v="1932164"/>
  </r>
  <r>
    <x v="1"/>
    <n v="112"/>
    <s v="UNION ROSCADA ACERO AL CARBONO DE 1 IN"/>
    <s v="UNIDAD"/>
    <n v="3427"/>
    <n v="20"/>
    <n v="4235"/>
    <n v="84700"/>
  </r>
  <r>
    <x v="1"/>
    <n v="112"/>
    <s v="UNIONES INDUSTRIALES PARA ALTA TEMPERATURA DE 1 "/>
    <s v="UNIDAD"/>
    <n v="1176"/>
    <n v="14"/>
    <n v="22859.071428571428"/>
    <n v="320027"/>
  </r>
  <r>
    <x v="1"/>
    <n v="112"/>
    <s v="UNION ACERO AL CARBONO 3/4 ROSCA INTERNA AMBOS LADOS (ADAPTADOR HEMBRA)"/>
    <s v="UNIDAD"/>
    <n v="2181"/>
    <n v="7"/>
    <n v="2741"/>
    <n v="19187"/>
  </r>
  <r>
    <x v="1"/>
    <n v="112"/>
    <s v="PINTURA NEGRA MAQUINA INDUSTRIAL"/>
    <s v="UNIDAD"/>
    <n v="3428"/>
    <n v="1"/>
    <n v="144459"/>
    <n v="144459"/>
  </r>
  <r>
    <x v="1"/>
    <n v="112"/>
    <s v="PINTURA VERDE MAQUINA INDUSTRIAL"/>
    <s v="UNIDAD"/>
    <n v="3389"/>
    <n v="10"/>
    <n v="179023"/>
    <n v="1790230"/>
  </r>
  <r>
    <x v="1"/>
    <n v="112"/>
    <s v="CORREA REFERENCIA B-46 SERIADA (B-54) TRAPEZOIDADL PERFIL B"/>
    <s v="UNIDAD"/>
    <n v="3048"/>
    <n v="7"/>
    <n v="19812.222222222223"/>
    <n v="138685.55555555556"/>
  </r>
  <r>
    <x v="1"/>
    <n v="112"/>
    <s v="ACEITE GEAR 630 PARA REDUCTORES POR 55 GALONES"/>
    <s v="UNIDAD"/>
    <n v="3429"/>
    <n v="2"/>
    <n v="2493284"/>
    <n v="4986568"/>
  </r>
  <r>
    <x v="1"/>
    <n v="112"/>
    <s v="BANDA TRANSPORTADORA EN CAUCHO 18&quot; DE 3 LONAS"/>
    <s v="UNIDAD"/>
    <n v="3102"/>
    <n v="50"/>
    <n v="92555"/>
    <n v="4627750"/>
  </r>
  <r>
    <x v="1"/>
    <n v="112"/>
    <s v="GRASA EXXON UNIREX N2 PARA REDUCTORES X 55 GL O CANECA X 180KG"/>
    <s v="UNIDAD"/>
    <n v="1152"/>
    <n v="1"/>
    <n v="4843628"/>
    <n v="4843628"/>
  </r>
  <r>
    <x v="1"/>
    <n v="112"/>
    <s v="ACTUADOR BELMO LMB24-SR"/>
    <s v="UND"/>
    <n v="1932"/>
    <n v="2"/>
    <n v="2263063"/>
    <n v="4526126"/>
  </r>
  <r>
    <x v="1"/>
    <n v="112"/>
    <s v="CADENA TRT 2510"/>
    <s v="UND"/>
    <n v="1262"/>
    <n v="8"/>
    <n v="447789"/>
    <n v="3582312"/>
  </r>
  <r>
    <x v="1"/>
    <n v="112"/>
    <s v="CARCAZA DE IMPACTO, REF 01,02 Y 03-196-003; REF: 02-196-003; REF 03-196-003 FUNDICION EN ACERO AL MANGANESO (MOLINO)"/>
    <s v="UND"/>
    <n v="346"/>
    <n v="12"/>
    <n v="79109"/>
    <n v="949308"/>
  </r>
  <r>
    <x v="1"/>
    <n v="112"/>
    <s v="BLINDAJE TIPO 1 REF: 01-472-003 EN FUNDICION DE ACERO AL MANGANESO (MOLINO)"/>
    <s v="UND"/>
    <n v="1899"/>
    <n v="32"/>
    <n v="79109"/>
    <n v="2531488"/>
  </r>
  <r>
    <x v="1"/>
    <n v="112"/>
    <s v="BLINDAJE TIPO 2, 3 Y 4 REF 01-472-003 EN FUNDICION DE ACERO AL MANGANESO (MOLINO)"/>
    <s v="UND"/>
    <n v="1256"/>
    <n v="35"/>
    <n v="79109"/>
    <n v="2768815"/>
  </r>
  <r>
    <x v="1"/>
    <n v="112"/>
    <s v="MOTOR 20 HP, NEMA IEEE841, 1800 RPM, 440 V"/>
    <s v="UND"/>
    <n v="2173"/>
    <n v="1"/>
    <n v="4771354"/>
    <n v="4771354"/>
  </r>
  <r>
    <x v="1"/>
    <n v="112"/>
    <s v="EJE HEXAGONAL 1045, DIST ENTRE CARAS 2” X 3M"/>
    <s v="UND"/>
    <n v="1174"/>
    <n v="6"/>
    <n v="456685"/>
    <n v="2740110"/>
  </r>
  <r>
    <x v="1"/>
    <n v="112"/>
    <s v="CHUMACERA FYM 3&quot; TF, DIMENSIONES SKF (INCLUYE RODAMIENTO)"/>
    <s v="UND"/>
    <n v="3430"/>
    <n v="2"/>
    <n v="466254"/>
    <n v="932508"/>
  </r>
  <r>
    <x v="1"/>
    <n v="112"/>
    <s v="CINTA AISLANTE AUTOFUNDENTE 23 3M"/>
    <s v="UND"/>
    <n v="362"/>
    <n v="7"/>
    <n v="52246"/>
    <n v="365722"/>
  </r>
  <r>
    <x v="1"/>
    <n v="112"/>
    <s v="POTENCIOMETRO LINEAL DE 5 K OMEGA"/>
    <s v="UND"/>
    <n v="1848"/>
    <n v="4"/>
    <n v="92555"/>
    <n v="370220"/>
  </r>
  <r>
    <x v="1"/>
    <n v="112"/>
    <s v="TORNILLOS  HEXAGONAL DE 1/2X 2 1/2 CON TUERCA GUASA Y ARANDELA GRADO 8 ITEM 193"/>
    <s v="UNIDAD"/>
    <n v="1863"/>
    <n v="241"/>
    <n v="1368"/>
    <n v="329688"/>
  </r>
  <r>
    <x v="1"/>
    <n v="112"/>
    <s v="TEMPORIZADOR DE 0-10 SEG"/>
    <s v="UNIDAD"/>
    <n v="359"/>
    <n v="4"/>
    <n v="48713"/>
    <n v="194852"/>
  </r>
  <r>
    <x v="1"/>
    <n v="112"/>
    <s v="CAJA DE PASO 30X30 CM"/>
    <s v="UNIDAD"/>
    <n v="360"/>
    <n v="8"/>
    <n v="34382"/>
    <n v="275056"/>
  </r>
  <r>
    <x v="1"/>
    <n v="112"/>
    <s v="INTERRUPTOR TERMOMAGNETICO, TRIPOLAR S203-C6 6 AMP (REF: 2CDS253001R0064)"/>
    <s v="UNIDAD"/>
    <n v="682"/>
    <n v="9"/>
    <n v="58456"/>
    <n v="526104"/>
  </r>
  <r>
    <x v="1"/>
    <n v="112"/>
    <s v="INTERRUPTOR TERMOMAGNETICO, TRIPOLAR S203-C10 10 AMP (REF: 2CDS253001R0104)"/>
    <s v="UNIDAD"/>
    <n v="685"/>
    <n v="15"/>
    <n v="173975"/>
    <n v="2609625"/>
  </r>
  <r>
    <x v="1"/>
    <n v="112"/>
    <s v="BLOQUE DE CONTACTO NORMALMENTE ABIERTO ZBE-101 SCHNEIDER"/>
    <s v="UNIDAD"/>
    <n v="2192"/>
    <n v="20"/>
    <n v="6089"/>
    <n v="121780"/>
  </r>
  <r>
    <x v="1"/>
    <n v="112"/>
    <s v="BREAKER 3X20 AMP"/>
    <s v="UND"/>
    <n v="3045"/>
    <n v="6"/>
    <n v="54120"/>
    <n v="324720"/>
  </r>
  <r>
    <x v="1"/>
    <n v="112"/>
    <s v="BREAKER 3X40 AMP"/>
    <s v="UND"/>
    <n v="1113"/>
    <n v="3"/>
    <n v="53784"/>
    <n v="161352"/>
  </r>
  <r>
    <x v="1"/>
    <n v="112"/>
    <s v="CAJA DE PULSADORES SWITC ON/OFF"/>
    <s v="UND"/>
    <n v="2195"/>
    <n v="1"/>
    <n v="17460"/>
    <n v="17460"/>
  </r>
  <r>
    <x v="1"/>
    <n v="112"/>
    <s v="TOMA BIFASICA DE 220V"/>
    <s v="UND"/>
    <n v="1173"/>
    <n v="9"/>
    <n v="5759"/>
    <n v="51831"/>
  </r>
  <r>
    <x v="0"/>
    <n v="104"/>
    <s v="CHAZOS PLASTICOS DE 5/16CON TORNILLO "/>
    <s v="UNIDAD"/>
    <n v="1982"/>
    <n v="126"/>
    <n v="186"/>
    <n v="23436"/>
  </r>
  <r>
    <x v="1"/>
    <n v="112"/>
    <s v="CHASO METALICO EXPANSIVO DE 3/8 X 4 in "/>
    <s v="UNIDAD"/>
    <n v="2056"/>
    <n v="180"/>
    <n v="1076"/>
    <n v="193680"/>
  </r>
  <r>
    <x v="0"/>
    <n v="104"/>
    <s v="CHAZO PLASTICO NEGRO 1/4 PULG"/>
    <s v="UNIDAD"/>
    <n v="2255"/>
    <n v="42"/>
    <n v="99"/>
    <n v="4158"/>
  </r>
  <r>
    <x v="0"/>
    <n v="104"/>
    <s v="BROCA ACERO 3/8"/>
    <s v="UNIDAD"/>
    <n v="2395"/>
    <n v="11"/>
    <n v="12619"/>
    <n v="138809"/>
  </r>
  <r>
    <x v="1"/>
    <n v="112"/>
    <s v="RODAMIENTO AUTOALINEANTE US211-32"/>
    <s v="UND"/>
    <n v="1195"/>
    <n v="6"/>
    <n v="146103"/>
    <n v="876618"/>
  </r>
  <r>
    <x v="1"/>
    <n v="112"/>
    <s v="CHUMACERA FYJ 2”TF (INCLUYE RODAMIENTO )"/>
    <s v="UND"/>
    <n v="1213"/>
    <n v="9"/>
    <n v="231763.77777777778"/>
    <n v="2085874"/>
  </r>
  <r>
    <x v="1"/>
    <n v="112"/>
    <s v="RODAMIENTOS REF: UC-210-31 "/>
    <s v="UND"/>
    <n v="2069"/>
    <n v="43"/>
    <n v="120321"/>
    <n v="5173803"/>
  </r>
  <r>
    <x v="1"/>
    <n v="112"/>
    <s v="PULSADOR DOBLE DIAMETRO DE 22 MM 110VAC"/>
    <s v="UND"/>
    <n v="1196"/>
    <n v="15"/>
    <n v="16103"/>
    <n v="241545"/>
  </r>
  <r>
    <x v="1"/>
    <n v="112"/>
    <s v="RELE ELECTRICO E16DU 6,3-10/ 2-3 AMP"/>
    <s v="UND"/>
    <n v="1182"/>
    <n v="9"/>
    <n v="116154"/>
    <n v="1045386"/>
  </r>
  <r>
    <x v="1"/>
    <n v="112"/>
    <s v="RELE ELECTRICO -E16DU 18,9-10/ 5,7-18,9 AMP"/>
    <s v="UND"/>
    <n v="1190"/>
    <n v="10"/>
    <n v="116154"/>
    <n v="1161540"/>
  </r>
  <r>
    <x v="1"/>
    <n v="112"/>
    <s v="UNION ROSCADA DE 3 IN EN ACERO"/>
    <s v="UN"/>
    <n v="2175"/>
    <n v="4"/>
    <n v="40590"/>
    <n v="162360"/>
  </r>
  <r>
    <x v="1"/>
    <n v="112"/>
    <s v="CODO CALLE GALVANIZADO DE 3/4"/>
    <s v="UND"/>
    <n v="1197"/>
    <n v="36"/>
    <n v="2720"/>
    <n v="97920"/>
  </r>
  <r>
    <x v="1"/>
    <n v="112"/>
    <s v="T ACERO AL CARBON DE 2 "/>
    <s v="UND"/>
    <n v="2023"/>
    <n v="5"/>
    <n v="16045"/>
    <n v="80225"/>
  </r>
  <r>
    <x v="1"/>
    <n v="112"/>
    <s v="PIÑON DE CADENA, REF 140-2B-16"/>
    <s v="UNIDAD"/>
    <n v="2194"/>
    <n v="1"/>
    <n v="1277257"/>
    <n v="1277257"/>
  </r>
  <r>
    <x v="1"/>
    <n v="112"/>
    <s v="PIÑON DE CADENA REF, 140-2B-21"/>
    <s v="UND"/>
    <n v="1198"/>
    <n v="1"/>
    <n v="1631157"/>
    <n v="1631157"/>
  </r>
  <r>
    <x v="1"/>
    <n v="112"/>
    <s v="BANDA TRANSPORTADORA EN CAUCHO 22 DE 3 LONAS"/>
    <s v="METRO"/>
    <n v="1687"/>
    <n v="60"/>
    <n v="102297"/>
    <n v="6137820"/>
  </r>
  <r>
    <x v="1"/>
    <n v="112"/>
    <s v="MANGUERA SYNFLEX NEUMATICA DE 1/2"/>
    <s v="UND"/>
    <n v="2534"/>
    <n v="40"/>
    <n v="6906"/>
    <n v="276240"/>
  </r>
  <r>
    <x v="1"/>
    <n v="112"/>
    <s v="TORNILLO TIPO CARRIAJE 5/8”X5”, GRADO 5, ROSCA CONTINUA, CON TUERCA, GUASA Y  ARANDELA"/>
    <s v="UND"/>
    <n v="2199"/>
    <n v="131"/>
    <n v="2988"/>
    <n v="391428"/>
  </r>
  <r>
    <x v="1"/>
    <n v="112"/>
    <s v="SOPORTE AUTOALINEANTE UC211-32"/>
    <s v="UND"/>
    <n v="1207"/>
    <n v="21"/>
    <n v="258904"/>
    <n v="5436984"/>
  </r>
  <r>
    <x v="0"/>
    <n v="104"/>
    <s v="ADAPTADOR HEMBRA PVC 1/2 PRESION FEN-239"/>
    <s v="UNIDAD"/>
    <n v="1282"/>
    <n v="20"/>
    <n v="186"/>
    <n v="3720"/>
  </r>
  <r>
    <x v="0"/>
    <n v="104"/>
    <s v="ADAPTADORES MACHOS DE PVC DE 1   FEN-555"/>
    <s v="UNIDAD"/>
    <n v="2100"/>
    <n v="10"/>
    <n v="1355"/>
    <n v="13550"/>
  </r>
  <r>
    <x v="0"/>
    <n v="104"/>
    <s v="AEROSOL ROJO PINTURA FEN-223"/>
    <s v="UNIDAD"/>
    <n v="1292"/>
    <n v="10"/>
    <n v="20229.054232804243"/>
    <n v="202290.54232804244"/>
  </r>
  <r>
    <x v="0"/>
    <n v="104"/>
    <s v="ALMADENA DE 18 LBS FEN-63"/>
    <s v="UNIDAD"/>
    <n v="1296"/>
    <n v="10"/>
    <n v="48505"/>
    <n v="485050"/>
  </r>
  <r>
    <x v="0"/>
    <n v="104"/>
    <s v="ALMADENAS DE 12 LIBRAS FEN-64"/>
    <s v="UNIDAD"/>
    <n v="1297"/>
    <n v="10"/>
    <n v="48244"/>
    <n v="482440"/>
  </r>
  <r>
    <x v="0"/>
    <n v="104"/>
    <s v="CEPILLO TIPO EDIS 55 CM, 5 FILAS, AMARRE CON ALAMBRE, 60 CERDAS POR MOÑO FEN-98"/>
    <s v="UNIDAD"/>
    <n v="1369"/>
    <n v="13"/>
    <n v="5263.0661072972289"/>
    <n v="68419.859394863975"/>
  </r>
  <r>
    <x v="0"/>
    <n v="104"/>
    <s v="CHEQUES DE 1  METALICOS  FEN-559"/>
    <s v="UNIDAD"/>
    <n v="2103"/>
    <n v="5"/>
    <n v="114202"/>
    <n v="571010"/>
  </r>
  <r>
    <x v="0"/>
    <n v="104"/>
    <s v="CHEQUES DE 1/2  METALICOS FEN-558"/>
    <s v="UNIDAD"/>
    <n v="2102"/>
    <n v="5"/>
    <n v="63953"/>
    <n v="319765"/>
  </r>
  <r>
    <x v="0"/>
    <n v="104"/>
    <s v="Cheques de 3/4&quot; metalicos FEN-557"/>
    <s v="UNIDAD"/>
    <n v="2433"/>
    <n v="5"/>
    <n v="78309"/>
    <n v="391545"/>
  </r>
  <r>
    <x v="0"/>
    <n v="104"/>
    <s v="CINTA DE ENMASCARAR 3/4 X 40MT FEN-105"/>
    <s v="UNIDAD"/>
    <n v="1373"/>
    <n v="18"/>
    <n v="2240"/>
    <n v="40320"/>
  </r>
  <r>
    <x v="0"/>
    <n v="104"/>
    <s v="CLAVIJA EN CAUCHO"/>
    <s v="UNIDAD"/>
    <n v="32"/>
    <n v="2"/>
    <n v="3480"/>
    <n v="6960"/>
  </r>
  <r>
    <x v="0"/>
    <n v="104"/>
    <s v="CODO PVC 1/2 PRESION FEN-241"/>
    <s v="UNIDAD"/>
    <n v="1380"/>
    <n v="19"/>
    <n v="300"/>
    <n v="5700"/>
  </r>
  <r>
    <x v="0"/>
    <n v="104"/>
    <s v="Discos para tronzadora de 14&quot; FEN-653"/>
    <s v="UNIDAD"/>
    <n v="2444"/>
    <n v="8"/>
    <n v="20836.403333333335"/>
    <n v="166691.22666666668"/>
  </r>
  <r>
    <x v="0"/>
    <n v="104"/>
    <s v="ESCOBA DE ESPARTO TUPIDA FEN-115"/>
    <s v="UNIDAD"/>
    <n v="1408"/>
    <n v="3"/>
    <n v="6452.6590336134468"/>
    <n v="19357.97710084034"/>
  </r>
  <r>
    <x v="0"/>
    <n v="104"/>
    <s v="ESPATULA 5 FEN-116"/>
    <s v="UNIDAD"/>
    <n v="1412"/>
    <n v="24"/>
    <n v="3291"/>
    <n v="78984"/>
  </r>
  <r>
    <x v="0"/>
    <n v="104"/>
    <s v="JUEGO MACHUELOS DE 3/16 - 1/4 - 3/8 Y 1/2 FEN-138"/>
    <s v="UNIDAD"/>
    <n v="1445"/>
    <n v="4"/>
    <n v="28958"/>
    <n v="115832"/>
  </r>
  <r>
    <x v="0"/>
    <n v="104"/>
    <s v="LIMA PLANA SEMIREDONDAS 8 FEN-142"/>
    <s v="UNIDAD"/>
    <n v="1461"/>
    <n v="9"/>
    <n v="22132"/>
    <n v="199188"/>
  </r>
  <r>
    <x v="0"/>
    <n v="104"/>
    <s v="LIMA REDONDA 10 FEN-143"/>
    <s v="UNIDAD"/>
    <n v="1462"/>
    <n v="9"/>
    <n v="16457"/>
    <n v="148113"/>
  </r>
  <r>
    <x v="0"/>
    <n v="104"/>
    <s v="LIMA REDONDA 6 FEN-144"/>
    <s v="UNIDAD"/>
    <n v="1463"/>
    <n v="8"/>
    <n v="8291"/>
    <n v="66328"/>
  </r>
  <r>
    <x v="0"/>
    <n v="104"/>
    <s v="LIMA REDONDA 8 FEN-145"/>
    <s v="UNIDAD"/>
    <n v="1464"/>
    <n v="9"/>
    <n v="7723"/>
    <n v="69507"/>
  </r>
  <r>
    <x v="0"/>
    <n v="104"/>
    <s v="MANGUERA ALTA PRESION  1/2 polietileno FEN-249"/>
    <s v="UNIDAD"/>
    <n v="1479"/>
    <n v="180"/>
    <n v="1206.3747274170344"/>
    <n v="217147.45093506618"/>
  </r>
  <r>
    <x v="0"/>
    <n v="104"/>
    <s v="MARTILLO PATADECABRA  FEN-157"/>
    <s v="UNIDAD"/>
    <n v="1494"/>
    <n v="5"/>
    <n v="8059"/>
    <n v="40295"/>
  </r>
  <r>
    <x v="0"/>
    <n v="104"/>
    <s v="PIEDRA FINA ESMERIL"/>
    <s v="UNIDAD"/>
    <n v="47"/>
    <n v="10"/>
    <n v="16820"/>
    <n v="168200"/>
  </r>
  <r>
    <x v="0"/>
    <n v="104"/>
    <s v="REGISTROS DE PASO DE 1  METALICOS FEN-546"/>
    <s v="UNIDAD"/>
    <n v="2092"/>
    <n v="2"/>
    <n v="88098"/>
    <n v="176196"/>
  </r>
  <r>
    <x v="0"/>
    <n v="104"/>
    <s v="ROLLO ALAMBRE N°10 ROJO  FEN-410"/>
    <s v="UNIDAD"/>
    <n v="1561"/>
    <n v="5"/>
    <n v="215749"/>
    <n v="1078745"/>
  </r>
  <r>
    <x v="0"/>
    <n v="104"/>
    <s v="ROLLOS ALAMBRE No14 VERDE  FEN-413"/>
    <s v="UNIDAD"/>
    <n v="1564"/>
    <n v="4"/>
    <n v="128052"/>
    <n v="512208"/>
  </r>
  <r>
    <x v="0"/>
    <n v="104"/>
    <s v="ROLLOS DE ALAMBRE No12 BLANCO  FEN-415"/>
    <s v="UNIDAD"/>
    <n v="1565"/>
    <n v="5"/>
    <n v="160065"/>
    <n v="800325"/>
  </r>
  <r>
    <x v="0"/>
    <n v="104"/>
    <s v="SEMICODOS EN PVC DE 1  FEN-552"/>
    <s v="UNIDAD"/>
    <n v="2097"/>
    <n v="10"/>
    <n v="2741"/>
    <n v="27410"/>
  </r>
  <r>
    <x v="0"/>
    <n v="104"/>
    <s v="SEMICODOS EN PVC DE 1/2  FEN-553"/>
    <s v="UNIDAD"/>
    <n v="2098"/>
    <n v="10"/>
    <n v="979"/>
    <n v="9790"/>
  </r>
  <r>
    <x v="0"/>
    <n v="104"/>
    <s v="TUBO SANITARIO DE 4X6M SANTARIA FEN-266"/>
    <s v="UNIDAD"/>
    <n v="1632"/>
    <n v="19"/>
    <n v="67033.947368421053"/>
    <n v="1273645"/>
  </r>
  <r>
    <x v="0"/>
    <n v="104"/>
    <s v="TUBO SANITARIO DE 6X6M SANTARIA FEN-267"/>
    <s v="UNIDAD"/>
    <n v="1633"/>
    <n v="11"/>
    <n v="135265"/>
    <n v="1487915"/>
  </r>
  <r>
    <x v="0"/>
    <n v="104"/>
    <s v="TUBOS CONDUIT PVC DE ¾” FEN-431"/>
    <s v="UNIDAD"/>
    <n v="1634"/>
    <n v="13"/>
    <n v="5954"/>
    <n v="77402"/>
  </r>
  <r>
    <x v="0"/>
    <n v="104"/>
    <s v="TUBOS EN PVC DE 1  FEN-554"/>
    <s v="UNIDAD"/>
    <n v="2099"/>
    <n v="10"/>
    <n v="35927"/>
    <n v="359270"/>
  </r>
  <r>
    <x v="0"/>
    <n v="104"/>
    <s v="VARILLA CORRUGADA 1&quot; NO. 8"/>
    <s v="UNIDAD"/>
    <n v="1643"/>
    <n v="30"/>
    <n v="15065.08071748879"/>
    <n v="451952.42152466369"/>
  </r>
  <r>
    <x v="0"/>
    <n v="104"/>
    <s v="VARILLA CORRUGADA DE 3/4 X 6MTS FEN-33"/>
    <s v="UNIDAD"/>
    <n v="1647"/>
    <n v="22"/>
    <n v="28053"/>
    <n v="617166"/>
  </r>
  <r>
    <x v="1"/>
    <n v="112"/>
    <s v="CHUMACERA FYJ 2 1/2&quot; TF (INCLUYE RODAMIENTO)"/>
    <s v="UNIDAD"/>
    <n v="1180"/>
    <n v="8"/>
    <n v="328370"/>
    <n v="2626960"/>
  </r>
  <r>
    <x v="1"/>
    <n v="112"/>
    <s v="PALETAS PARA MEZCLADOR CON AGUJERO HEXAGONAL 2” (FUND. NI-HARD)"/>
    <s v="UND"/>
    <n v="2068"/>
    <n v="55"/>
    <n v="85248"/>
    <n v="4688640"/>
  </r>
  <r>
    <x v="1"/>
    <n v="112"/>
    <s v="VALVULA ANGULAR PARA FILTRO DE MANGA CONEXIÓN 1&quot; FNPT, CUERPO EN ALUMINIO CON BOBINA DE ALIMENTACION 110V"/>
    <s v="UND"/>
    <n v="3454"/>
    <n v="13"/>
    <n v="446851"/>
    <n v="5809063"/>
  </r>
  <r>
    <x v="1"/>
    <n v="112"/>
    <s v="MALLA EN ACERO SAE 1070, 1830MM X1325 MM, PASANTE PARA 3/16” (NO.4)"/>
    <s v="UNIDAD"/>
    <n v="2180"/>
    <n v="4"/>
    <n v="740895"/>
    <n v="2963580"/>
  </r>
  <r>
    <x v="0"/>
    <n v="104"/>
    <s v="PISTOLAS DE SILICONA GRUESA FEN-175"/>
    <s v="UNIDAD"/>
    <n v="1523"/>
    <n v="5"/>
    <n v="25711"/>
    <n v="128555"/>
  </r>
  <r>
    <x v="1"/>
    <n v="112"/>
    <s v="ACOPLE INDUSTRIAL PARA MANGUERA ALTA TEMPERATURA 3/4 PULGADA"/>
    <s v="UNIDAD"/>
    <n v="1681"/>
    <n v="3"/>
    <n v="152898"/>
    <n v="458694"/>
  </r>
  <r>
    <x v="0"/>
    <n v="104"/>
    <s v="CEMENTO GRIS PORTLAND TIPO I KILO A GRANEL"/>
    <s v="KILO"/>
    <n v="2838"/>
    <n v="66130"/>
    <n v="421"/>
    <n v="27840730"/>
  </r>
  <r>
    <x v="1"/>
    <n v="112"/>
    <s v="BRAZO DERECHO DEL EJE MEZCLADOR FUNDICION ACERO AL MANGANESO"/>
    <s v="UNIDAD"/>
    <n v="1097"/>
    <n v="30"/>
    <n v="97426"/>
    <n v="2922780"/>
  </r>
  <r>
    <x v="1"/>
    <n v="112"/>
    <s v="BRAZO IZQUIERDO DEL EJE MEZCLADOR FUNDICION ACERO AL MANGANESO"/>
    <s v="UNIDAD"/>
    <n v="1098"/>
    <n v="30"/>
    <n v="97246"/>
    <n v="2917380"/>
  </r>
  <r>
    <x v="1"/>
    <n v="112"/>
    <s v="CORDON PLUMAGINADO DE 1/2&quot; X CAJA X 5 KG"/>
    <s v="UN"/>
    <n v="1159"/>
    <n v="2"/>
    <n v="46034"/>
    <n v="92068"/>
  </r>
  <r>
    <x v="1"/>
    <n v="112"/>
    <s v="CORDON PLUMAGINADO DE 3/8&quot; X CAJA X 5 KG"/>
    <s v="UN"/>
    <n v="1160"/>
    <n v="2"/>
    <n v="46034"/>
    <n v="92068"/>
  </r>
  <r>
    <x v="1"/>
    <n v="112"/>
    <s v="CHUMACERA SY 1 1/2`` TF, CON RODAMIENTO"/>
    <s v="UND"/>
    <n v="3626"/>
    <n v="4"/>
    <n v="101008"/>
    <n v="404032"/>
  </r>
  <r>
    <x v="1"/>
    <n v="112"/>
    <s v="RODAMIENTO Y CARCAZA REF UCT - 208-24"/>
    <s v="UND"/>
    <n v="1106"/>
    <n v="4"/>
    <n v="34590"/>
    <n v="138360"/>
  </r>
  <r>
    <x v="1"/>
    <n v="112"/>
    <s v="TORNILLO CON DOBLE TUERCA Y ARANDELA DE 1 1/2 X 4CON CABEZA AVELLANADA"/>
    <s v="UND"/>
    <n v="2060"/>
    <n v="200"/>
    <n v="10795"/>
    <n v="2159000"/>
  </r>
  <r>
    <x v="1"/>
    <n v="112"/>
    <s v="SELENOIDE DE APERTURA RAPIDA PARA PILOTO DE 1/2`` NPT"/>
    <s v="UNIDAD"/>
    <n v="3643"/>
    <n v="5"/>
    <n v="1585732"/>
    <n v="7928660"/>
  </r>
  <r>
    <x v="1"/>
    <n v="112"/>
    <s v="T ACERO AL CARBON DE 4``"/>
    <s v="UND"/>
    <n v="2022"/>
    <n v="20"/>
    <n v="63056"/>
    <n v="1261120"/>
  </r>
  <r>
    <x v="1"/>
    <n v="112"/>
    <s v="T ACERO AL CARBON DE 2 1/2``"/>
    <s v="UND"/>
    <n v="2024"/>
    <n v="28"/>
    <n v="31242"/>
    <n v="874776"/>
  </r>
  <r>
    <x v="1"/>
    <n v="112"/>
    <s v="MALLA EN ACERO SAE 1070, 2816MM X 1325MM, PASANTE PARA 3/4``"/>
    <s v="UNIDAD"/>
    <n v="3638"/>
    <n v="2"/>
    <n v="1029982"/>
    <n v="2059964"/>
  </r>
  <r>
    <x v="1"/>
    <n v="112"/>
    <s v="MALLA EN ACERO SAE 1070,3080MM X 1325MM, PASANTE PARA 1``"/>
    <s v="UNIDAD"/>
    <n v="3640"/>
    <n v="4"/>
    <n v="1079435"/>
    <n v="4317740"/>
  </r>
  <r>
    <x v="1"/>
    <n v="112"/>
    <s v="GRAPAS DE PLACA SOLIDA ATORNILLADA, 2&quot; CON TORNILLOS Y TUERCAS CAJA X 10 UND"/>
    <s v="UNIDAD"/>
    <n v="1099"/>
    <n v="9"/>
    <n v="6089"/>
    <n v="54801"/>
  </r>
  <r>
    <x v="1"/>
    <n v="112"/>
    <s v="CHUMACERA FYTB 3/4&quot; TF (INCLUYE RODAMIENTO)"/>
    <s v="UNIDAD"/>
    <n v="3642"/>
    <n v="8"/>
    <n v="66315"/>
    <n v="530520"/>
  </r>
  <r>
    <x v="1"/>
    <n v="112"/>
    <s v="ANGULO EN ACERO A36 DE 3&quot; X 1/4&quot;X 6 m"/>
    <s v="UNIDAD"/>
    <n v="1179"/>
    <n v="26"/>
    <n v="138686"/>
    <n v="3605836"/>
  </r>
  <r>
    <x v="1"/>
    <n v="112"/>
    <s v="TORNILOS DE 1 PULG POR 4 Y MEDIA PULG CON TUERCA Y GUASA ARANDELA GRADO 8"/>
    <s v="UNIDAD"/>
    <n v="1116"/>
    <n v="228"/>
    <n v="11146"/>
    <n v="2541288"/>
  </r>
  <r>
    <x v="1"/>
    <n v="112"/>
    <s v="MANOMETRO/SWITCH DE PRESION RANGO 0-10&quot; AGUA- A3010 DWYER"/>
    <s v="UN"/>
    <n v="3644"/>
    <n v="4"/>
    <n v="360477"/>
    <n v="1441908"/>
  </r>
  <r>
    <x v="1"/>
    <n v="112"/>
    <s v="SOPORTE AUTOALINEANTE UC207-23-F"/>
    <s v="UN"/>
    <n v="3646"/>
    <n v="6"/>
    <n v="102082"/>
    <n v="612492"/>
  </r>
  <r>
    <x v="1"/>
    <n v="112"/>
    <s v="RODAMIENTOS DE RODILLOS A ROTULA 22219, BMKW, CON MANGUITO H319 Y SOPORTE SN 519-616"/>
    <s v="UN"/>
    <n v="3647"/>
    <n v="3"/>
    <n v="959423"/>
    <n v="2878269"/>
  </r>
  <r>
    <x v="1"/>
    <n v="112"/>
    <s v="ACEITE HIDRAULICO ISO 68 TAMBOR X 55 GL"/>
    <s v="UNIDAD"/>
    <n v="1018"/>
    <n v="1"/>
    <n v="1913220"/>
    <n v="1913220"/>
  </r>
  <r>
    <x v="0"/>
    <n v="104"/>
    <s v="LAMINA HIERRO 1.2MX2,4MX3.16&quot;"/>
    <s v="UNIDAD"/>
    <n v="1240"/>
    <n v="30"/>
    <n v="153327"/>
    <n v="4599810"/>
  </r>
  <r>
    <x v="0"/>
    <n v="104"/>
    <s v="BLOQUE NO. 4"/>
    <s v="UNIDAD"/>
    <n v="1319"/>
    <n v="1500"/>
    <n v="4270.6671999999999"/>
    <n v="6406000.7999999998"/>
  </r>
  <r>
    <x v="0"/>
    <n v="104"/>
    <s v="SOLDADURA EN BARRA   7018X 5/32 "/>
    <s v="UNIDAD"/>
    <n v="1580"/>
    <n v="130"/>
    <n v="9983"/>
    <n v="1297790"/>
  </r>
  <r>
    <x v="1"/>
    <n v="112"/>
    <s v="TORNILLO CABEZA AVELLANADA DE 1/2&quot; X 2&quot; CON TUERCA NORMA Y GUASA A PRESION"/>
    <s v="UN"/>
    <n v="3659"/>
    <n v="224"/>
    <n v="1291"/>
    <n v="289184"/>
  </r>
  <r>
    <x v="1"/>
    <n v="112"/>
    <s v="TORNILLOS CABEZA HEXAGONAL DE 5/16X1 GRADO 8 CON TUERCA GUASA Y ARANDELA"/>
    <s v="UNIDAD"/>
    <n v="3709"/>
    <n v="93"/>
    <n v="297"/>
    <n v="27621"/>
  </r>
  <r>
    <x v="1"/>
    <n v="112"/>
    <s v="TORNILLOS CABEZA HEXAGONAL DE 5/8X4 GRADO 8 CON TUERCA GUASA Y ARANDELA"/>
    <s v="UNIDAD"/>
    <n v="3710"/>
    <n v="152"/>
    <n v="3034"/>
    <n v="461168"/>
  </r>
  <r>
    <x v="1"/>
    <n v="112"/>
    <s v="CABLE ENCAUCHETADO 2X10"/>
    <s v="METRO"/>
    <n v="3711"/>
    <n v="75"/>
    <n v="5144"/>
    <n v="385800"/>
  </r>
  <r>
    <x v="1"/>
    <n v="112"/>
    <s v="CABLE ENCAUCHETADO 3X16"/>
    <s v="METRO"/>
    <n v="3712"/>
    <n v="100"/>
    <n v="2295"/>
    <n v="229500"/>
  </r>
  <r>
    <x v="1"/>
    <n v="112"/>
    <s v="CABLE ENCAUCHETADO 2X14"/>
    <s v="METRO"/>
    <n v="3714"/>
    <n v="100"/>
    <n v="2806"/>
    <n v="280600"/>
  </r>
  <r>
    <x v="1"/>
    <n v="112"/>
    <s v="CADENA DE RODILLOS PASO 3/4 REF 60"/>
    <s v="METRO"/>
    <n v="3715"/>
    <n v="10"/>
    <n v="22530"/>
    <n v="225300"/>
  </r>
  <r>
    <x v="1"/>
    <n v="112"/>
    <s v="MEDIDOR DE FLUJO VARIABLE AREA GLOWMETER, KROHNE REF H250"/>
    <s v="UNIDAD"/>
    <n v="3716"/>
    <n v="1"/>
    <n v="4992520"/>
    <n v="4992520"/>
  </r>
  <r>
    <x v="1"/>
    <n v="112"/>
    <s v="PAPEL HUMEDO DE 1/16 POR ROLLO "/>
    <s v="METRO"/>
    <n v="2174"/>
    <n v="3"/>
    <n v="1998513"/>
    <n v="5995539"/>
  </r>
  <r>
    <x v="1"/>
    <n v="112"/>
    <s v="BAYETILLA ROJA POR METRO CUADRADO"/>
    <s v="METRO"/>
    <n v="2514"/>
    <n v="4"/>
    <n v="8227"/>
    <n v="32908"/>
  </r>
  <r>
    <x v="1"/>
    <n v="112"/>
    <s v="CABLE ENCAUCHETADO 4 X 14"/>
    <s v="METRO"/>
    <n v="2417"/>
    <n v="100"/>
    <n v="4529"/>
    <n v="452900"/>
  </r>
  <r>
    <x v="0"/>
    <n v="104"/>
    <s v="CABLE ENCAUCHETADO 4X12"/>
    <s v="UNIDAD"/>
    <n v="3263"/>
    <n v="100"/>
    <n v="6283"/>
    <n v="628300"/>
  </r>
  <r>
    <x v="1"/>
    <n v="112"/>
    <s v="ACEITE SINTETICO PARA COMPRESORES DE AIRE X GALON"/>
    <s v="UNIDAD"/>
    <n v="3289"/>
    <n v="3"/>
    <n v="173745"/>
    <n v="521235"/>
  </r>
  <r>
    <x v="1"/>
    <n v="112"/>
    <s v="MALLA EN ACERO SAE 1070 PASANTE PARA 1/2 3300MM X 900MM"/>
    <s v="UNIDAD"/>
    <n v="3734"/>
    <n v="4"/>
    <n v="1045861"/>
    <n v="4183444"/>
  </r>
  <r>
    <x v="1"/>
    <n v="112"/>
    <s v="CHUMACERA SNL 519616 EJE 85 MM"/>
    <s v="UNIDAD"/>
    <n v="3735"/>
    <n v="3"/>
    <n v="1000093"/>
    <n v="3000279"/>
  </r>
  <r>
    <x v="0"/>
    <n v="104"/>
    <s v="ROLLO ALAMBRE N°10 VERDE FEN-411"/>
    <s v="UNIDAD"/>
    <n v="1562"/>
    <n v="3"/>
    <n v="202749"/>
    <n v="608247"/>
  </r>
  <r>
    <x v="0"/>
    <n v="104"/>
    <s v="UNION EN  PVC 4  TUBERIA SANITARIA FEN-622"/>
    <s v="UNIDAD"/>
    <n v="2144"/>
    <n v="10"/>
    <n v="5221"/>
    <n v="52210"/>
  </r>
  <r>
    <x v="1"/>
    <n v="112"/>
    <s v="CHUMACERA (INCLUYE RODAMIENTO) SOPORTE AUTOALINEANTE 213 CON RODAMIENTO UC 213-40"/>
    <s v="UN"/>
    <n v="3741"/>
    <n v="6"/>
    <n v="273696"/>
    <n v="1642176"/>
  </r>
  <r>
    <x v="0"/>
    <n v="104"/>
    <s v="EPOTOC 1-1 X 2 KILOS "/>
    <s v="UNIDAD"/>
    <n v="2902"/>
    <n v="2"/>
    <n v="20500"/>
    <n v="41000"/>
  </r>
  <r>
    <x v="1"/>
    <n v="112"/>
    <s v="BANDA 3 LONAS DE 36&quot; EN CAUCHO"/>
    <s v="UN"/>
    <n v="3744"/>
    <n v="75"/>
    <n v="401288.66666666669"/>
    <n v="30096650"/>
  </r>
  <r>
    <x v="1"/>
    <n v="112"/>
    <s v="CORREA TRAPEZOIDAL PERFIL C REF -SPC-3550"/>
    <s v="UN"/>
    <n v="3828"/>
    <n v="16"/>
    <n v="215758"/>
    <n v="3452128"/>
  </r>
  <r>
    <x v="1"/>
    <n v="112"/>
    <s v="BORNERA PARA RIEL ELECTRICO CALIBRE 12"/>
    <s v="UNIDAD"/>
    <n v="3853"/>
    <n v="70"/>
    <n v="5533.9548285714282"/>
    <n v="387376.83799999999"/>
  </r>
  <r>
    <x v="1"/>
    <n v="112"/>
    <s v="ACTUADOR BELIMO GMB24 SR"/>
    <s v="UNIDAD"/>
    <n v="3854"/>
    <n v="1"/>
    <n v="927473.61360000004"/>
    <n v="927473.61360000004"/>
  </r>
  <r>
    <x v="1"/>
    <n v="112"/>
    <s v="FOTOCELDA HONEYWELL C7027A1023"/>
    <s v="UNIDAD"/>
    <n v="3855"/>
    <n v="8"/>
    <n v="1092195"/>
    <n v="8737560"/>
  </r>
  <r>
    <x v="1"/>
    <n v="112"/>
    <s v="MOTOR 50 HP, NEMA IEEE841, 1800 RPM, 440V"/>
    <s v="UNIDAD"/>
    <n v="3877"/>
    <n v="1"/>
    <n v="19663722"/>
    <n v="19663722"/>
  </r>
  <r>
    <x v="1"/>
    <n v="112"/>
    <s v="SIKAFLEX 1A PARA PISTOLA"/>
    <s v="UNIDAD"/>
    <n v="3878"/>
    <n v="44"/>
    <n v="47683.991190909088"/>
    <n v="2098095.6124"/>
  </r>
  <r>
    <x v="1"/>
    <n v="112"/>
    <s v="CHUMACERA SY 1 1/2`` TF, CON RODAMIENTO"/>
    <s v="UNIDAD"/>
    <n v="3619"/>
    <n v="7"/>
    <n v="436295.93099999998"/>
    <n v="3054071.517"/>
  </r>
  <r>
    <x v="1"/>
    <n v="112"/>
    <s v="BOMBA CENTRIFUGA AUTOCEBANTE DE 2X2 MOTOR ELECTRICO 3 HP CAUDAL 143  GPM, CABEZA 39 METROS"/>
    <s v="UN"/>
    <n v="3880"/>
    <n v="1"/>
    <n v="2612780"/>
    <n v="2612780"/>
  </r>
  <r>
    <x v="1"/>
    <n v="112"/>
    <s v="BOMBA CENTRIFUGA AUTOCEBANTE DE 2X2 MOTOR ELECTRICO 5 HP CAUDAL 175  GPM, CABEZA 34 METROS"/>
    <s v="UN"/>
    <n v="3881"/>
    <n v="1"/>
    <n v="2908984"/>
    <n v="2908984"/>
  </r>
  <r>
    <x v="1"/>
    <n v="112"/>
    <s v="CORREA TRAPEZOIDAL PERFIL C, REF C-111"/>
    <s v="UN"/>
    <n v="3884"/>
    <n v="20"/>
    <n v="133490"/>
    <n v="2669800"/>
  </r>
  <r>
    <x v="1"/>
    <n v="112"/>
    <s v="REGISTRO TIPO CORTINA DE 1/2&quot; (ALTA TEMPERATURA)"/>
    <s v="UN"/>
    <n v="3885"/>
    <n v="2"/>
    <n v="112466"/>
    <n v="224932"/>
  </r>
  <r>
    <x v="1"/>
    <n v="112"/>
    <s v="MASA PATRON CLASE ,1 FUNDICION GRIS 20 KG INCLUYE CERTIFICADO CLASE M1"/>
    <s v="UN"/>
    <n v="3886"/>
    <n v="50"/>
    <n v="785202"/>
    <n v="39260100"/>
  </r>
  <r>
    <x v="1"/>
    <n v="112"/>
    <s v="BUJE REF: H317"/>
    <s v="UN"/>
    <n v="3890"/>
    <n v="8"/>
    <n v="121433"/>
    <n v="971464"/>
  </r>
  <r>
    <x v="1"/>
    <n v="112"/>
    <s v="GRASA MOBILUX EP 2 X 16 KILOS"/>
    <s v="UN"/>
    <n v="3891"/>
    <n v="7"/>
    <n v="897292"/>
    <n v="6281044"/>
  </r>
  <r>
    <x v="1"/>
    <n v="112"/>
    <s v="BORNERA DE CONEXIÓN PARA CABLE NO. 14 CON TAPA"/>
    <s v="UN"/>
    <n v="3907"/>
    <n v="400"/>
    <n v="4006"/>
    <n v="1602400"/>
  </r>
  <r>
    <x v="1"/>
    <n v="112"/>
    <s v="CABLE TERMOCUPLAS"/>
    <s v="ml"/>
    <n v="3908"/>
    <n v="100"/>
    <n v="10409"/>
    <n v="1040900"/>
  </r>
  <r>
    <x v="1"/>
    <n v="112"/>
    <s v="COFRE METALICO 100 X 800 X 300"/>
    <s v="UN"/>
    <n v="3909"/>
    <n v="1"/>
    <n v="744977"/>
    <n v="744977"/>
  </r>
  <r>
    <x v="1"/>
    <n v="112"/>
    <s v="CABLE ENCAUCHETADO 4X10"/>
    <s v="ml"/>
    <n v="3910"/>
    <n v="50"/>
    <n v="18789"/>
    <n v="939450"/>
  </r>
  <r>
    <x v="1"/>
    <n v="112"/>
    <s v="CABLE ENCAUCHETADO 4X12"/>
    <s v="ml"/>
    <n v="3911"/>
    <n v="30"/>
    <n v="15541"/>
    <n v="466230"/>
  </r>
  <r>
    <x v="1"/>
    <n v="112"/>
    <s v="CABLE DESNUDO NO.2"/>
    <s v="ml"/>
    <n v="3912"/>
    <n v="30"/>
    <n v="20410"/>
    <n v="612300"/>
  </r>
  <r>
    <x v="1"/>
    <n v="112"/>
    <s v="BORNA NO. 2"/>
    <s v="UN"/>
    <n v="3913"/>
    <n v="8"/>
    <n v="4500"/>
    <n v="36000"/>
  </r>
  <r>
    <x v="1"/>
    <n v="112"/>
    <s v="BORNA NO. 12"/>
    <s v="UN"/>
    <n v="3914"/>
    <n v="4"/>
    <n v="7200"/>
    <n v="28800"/>
  </r>
  <r>
    <x v="1"/>
    <n v="112"/>
    <s v="PANEL LED CUADRADO 60X60"/>
    <s v="UN"/>
    <n v="3915"/>
    <n v="3"/>
    <n v="108000"/>
    <n v="324000"/>
  </r>
  <r>
    <x v="1"/>
    <n v="112"/>
    <s v="RIEL 2X4"/>
    <s v="UN"/>
    <n v="3916"/>
    <n v="4"/>
    <n v="54000"/>
    <n v="216000"/>
  </r>
  <r>
    <x v="1"/>
    <n v="112"/>
    <s v="ESCALERILLA 30X8"/>
    <s v="UN"/>
    <n v="3917"/>
    <n v="3"/>
    <n v="72000"/>
    <n v="216000"/>
  </r>
  <r>
    <x v="1"/>
    <n v="112"/>
    <s v="CURVA 30X8"/>
    <s v="UN"/>
    <n v="3918"/>
    <n v="1"/>
    <n v="45000"/>
    <n v="45000"/>
  </r>
  <r>
    <x v="1"/>
    <n v="112"/>
    <s v="LIBRETA MIXTA"/>
    <s v="UN"/>
    <n v="3919"/>
    <n v="2"/>
    <n v="71743"/>
    <n v="143486"/>
  </r>
  <r>
    <x v="1"/>
    <n v="112"/>
    <s v="CANALETA METALICA 10X4"/>
    <s v="UN"/>
    <n v="3920"/>
    <n v="4"/>
    <n v="45000"/>
    <n v="180000"/>
  </r>
  <r>
    <x v="1"/>
    <n v="112"/>
    <s v="LIMPIADOR DE CONTACTOS"/>
    <s v="UN"/>
    <n v="3921"/>
    <n v="3"/>
    <n v="55800"/>
    <n v="167400"/>
  </r>
  <r>
    <x v="1"/>
    <n v="112"/>
    <s v="CABLE VEHICULO NO. 18"/>
    <s v="UN"/>
    <n v="3922"/>
    <n v="6"/>
    <n v="102600"/>
    <n v="615600"/>
  </r>
  <r>
    <x v="1"/>
    <n v="112"/>
    <s v="MARQUILLA 0-9"/>
    <s v="UN"/>
    <n v="3923"/>
    <n v="1"/>
    <n v="27000"/>
    <n v="27000"/>
  </r>
  <r>
    <x v="1"/>
    <n v="112"/>
    <s v="RIEL OMEGA 1M"/>
    <s v="UN"/>
    <n v="3924"/>
    <n v="3"/>
    <n v="10800"/>
    <n v="32400"/>
  </r>
  <r>
    <x v="1"/>
    <n v="112"/>
    <s v="CABLE VEHICULO NO. 22"/>
    <s v="UN"/>
    <n v="3925"/>
    <n v="4"/>
    <n v="81000"/>
    <n v="324000"/>
  </r>
  <r>
    <x v="1"/>
    <n v="112"/>
    <s v="VARILLA ROSCADA 3/8"/>
    <s v="UN"/>
    <n v="3926"/>
    <n v="2"/>
    <n v="16200"/>
    <n v="32400"/>
  </r>
  <r>
    <x v="1"/>
    <n v="112"/>
    <s v="TERMINAL PIN NO. 18"/>
    <s v="UN"/>
    <n v="3927"/>
    <n v="600"/>
    <n v="180"/>
    <n v="108000"/>
  </r>
  <r>
    <x v="1"/>
    <n v="112"/>
    <s v="TERMINAL PIN HUECA CABLE NO. 22 AWG"/>
    <s v="UN"/>
    <n v="3928"/>
    <n v="100"/>
    <n v="105"/>
    <n v="10500"/>
  </r>
  <r>
    <x v="1"/>
    <n v="112"/>
    <s v="PLUF RJ 45"/>
    <s v="UN"/>
    <n v="3929"/>
    <n v="30"/>
    <n v="561"/>
    <n v="16830"/>
  </r>
  <r>
    <x v="1"/>
    <n v="112"/>
    <s v="INTERRUPTOR SENCILLO"/>
    <s v="UN"/>
    <n v="3930"/>
    <n v="1"/>
    <n v="5400"/>
    <n v="5400"/>
  </r>
  <r>
    <x v="1"/>
    <n v="112"/>
    <s v="INTERRUPTOR DOBLE"/>
    <s v="UN"/>
    <n v="3931"/>
    <n v="1"/>
    <n v="9000"/>
    <n v="9000"/>
  </r>
  <r>
    <x v="1"/>
    <n v="112"/>
    <s v="TUBO EMT 1/2 EMT"/>
    <s v="UN"/>
    <n v="3932"/>
    <n v="6"/>
    <n v="18000"/>
    <n v="108000"/>
  </r>
  <r>
    <x v="1"/>
    <n v="112"/>
    <s v="TERMINAL EMT 1/2"/>
    <s v="UN"/>
    <n v="3933"/>
    <n v="10"/>
    <n v="1440"/>
    <n v="14400"/>
  </r>
  <r>
    <x v="1"/>
    <n v="112"/>
    <s v="CAJA METALICA 2400"/>
    <s v="UN"/>
    <n v="3934"/>
    <n v="2"/>
    <n v="3600"/>
    <n v="7200"/>
  </r>
  <r>
    <x v="1"/>
    <n v="112"/>
    <s v="ABRAZADERA 1/2"/>
    <s v="UN"/>
    <n v="3935"/>
    <n v="18"/>
    <n v="360"/>
    <n v="6480"/>
  </r>
  <r>
    <x v="1"/>
    <n v="112"/>
    <s v="CURVA EMT 1/2"/>
    <s v="UN"/>
    <n v="3936"/>
    <n v="4"/>
    <n v="1800"/>
    <n v="7200"/>
  </r>
  <r>
    <x v="1"/>
    <n v="112"/>
    <s v="UNION EMT 1/2"/>
    <s v="UN"/>
    <n v="3937"/>
    <n v="8"/>
    <n v="1440"/>
    <n v="11520"/>
  </r>
  <r>
    <x v="1"/>
    <n v="112"/>
    <s v="CABLE UPT CAT 6"/>
    <s v="ml"/>
    <n v="3938"/>
    <n v="305"/>
    <n v="1351"/>
    <n v="412055"/>
  </r>
  <r>
    <x v="1"/>
    <n v="112"/>
    <s v="CINTA DE ENMASCARAR 3M"/>
    <s v="UN"/>
    <n v="3939"/>
    <n v="1"/>
    <n v="9000"/>
    <n v="9000"/>
  </r>
  <r>
    <x v="1"/>
    <n v="112"/>
    <s v="AMARRES PLASTICOS 20 CM X 100"/>
    <s v="UN"/>
    <n v="3940"/>
    <n v="2"/>
    <n v="10800"/>
    <n v="21600"/>
  </r>
  <r>
    <x v="1"/>
    <n v="112"/>
    <s v="AMARRES PLASTICOS 15 CM X 100"/>
    <s v="UN"/>
    <n v="3941"/>
    <n v="2"/>
    <n v="6300"/>
    <n v="12600"/>
  </r>
  <r>
    <x v="1"/>
    <n v="112"/>
    <s v="CANALETA PLASTICA RANURADA 60X60"/>
    <s v="UN"/>
    <n v="3942"/>
    <n v="2"/>
    <n v="63000"/>
    <n v="126000"/>
  </r>
  <r>
    <x v="1"/>
    <n v="112"/>
    <s v="TORNILLO AUTOPERFORANTE 1"/>
    <s v="UN"/>
    <n v="3943"/>
    <n v="100"/>
    <n v="90"/>
    <n v="9000"/>
  </r>
  <r>
    <x v="1"/>
    <n v="112"/>
    <s v="CABLE CONTROL 30X18XT FOIL ALUMINIO 30X18F"/>
    <s v="ml"/>
    <n v="3944"/>
    <n v="70"/>
    <n v="42901"/>
    <n v="3003070"/>
  </r>
  <r>
    <x v="1"/>
    <n v="112"/>
    <s v="CABLE CONTROL 4X22 AWG 600V 105&quot; FOIL ALUMINIO RAMCRO"/>
    <s v="ml"/>
    <n v="3945"/>
    <n v="60"/>
    <n v="4875"/>
    <n v="292500"/>
  </r>
  <r>
    <x v="1"/>
    <n v="112"/>
    <s v="TERMINALES TUBULAR CABLE AWG 1/0"/>
    <s v="UN"/>
    <n v="3946"/>
    <n v="10"/>
    <n v="28661"/>
    <n v="286610"/>
  </r>
  <r>
    <x v="1"/>
    <n v="112"/>
    <s v="TERMINALES TUBULAR CABLE AWG 2/0"/>
    <s v="UN"/>
    <n v="3947"/>
    <n v="10"/>
    <n v="42179"/>
    <n v="421790"/>
  </r>
  <r>
    <x v="1"/>
    <n v="112"/>
    <s v="TERMINAL DE OJO #12"/>
    <s v="UN"/>
    <n v="3948"/>
    <n v="40"/>
    <n v="643"/>
    <n v="25720"/>
  </r>
  <r>
    <x v="1"/>
    <n v="112"/>
    <s v="TERMINAL DE OJO #14"/>
    <s v="UN"/>
    <n v="3949"/>
    <n v="20"/>
    <n v="640"/>
    <n v="12800"/>
  </r>
  <r>
    <x v="1"/>
    <n v="112"/>
    <s v="TERMINAL PIN NO. 14"/>
    <s v="UN"/>
    <n v="3950"/>
    <n v="520"/>
    <n v="250"/>
    <n v="130000"/>
  </r>
  <r>
    <x v="1"/>
    <n v="112"/>
    <s v="TOMA Y CLAVIJA TRIFASICA DE 50 AMP"/>
    <s v="UN"/>
    <n v="3951"/>
    <n v="10"/>
    <n v="57387"/>
    <n v="573870"/>
  </r>
  <r>
    <x v="1"/>
    <n v="112"/>
    <s v="DISCO DE CORTE 4&quot; 1/16"/>
    <s v="UN"/>
    <n v="3952"/>
    <n v="24"/>
    <n v="8127"/>
    <n v="195048"/>
  </r>
  <r>
    <x v="1"/>
    <n v="112"/>
    <s v="DISCO DE PULIR 4&quot; 1/4"/>
    <s v="UN"/>
    <n v="3953"/>
    <n v="6"/>
    <n v="17933"/>
    <n v="107598"/>
  </r>
  <r>
    <x v="1"/>
    <n v="112"/>
    <s v="DISCO DE PULIR 7&quot; 1/4"/>
    <s v="UN"/>
    <n v="3954"/>
    <n v="6"/>
    <n v="15521"/>
    <n v="93126"/>
  </r>
  <r>
    <x v="1"/>
    <n v="112"/>
    <s v="ROLLO DE CINTA AISLANTE (3M) SCOTCH"/>
    <s v="UN"/>
    <n v="3955"/>
    <n v="2"/>
    <n v="20623"/>
    <n v="41246"/>
  </r>
  <r>
    <x v="1"/>
    <n v="112"/>
    <s v="VALVULAS SOLENOIDES ASCO 8266D069L, 1/2&quot; NORMALMENTE CERRADA, BOBINA A 110V, DOS POSICIONES"/>
    <s v="UN"/>
    <n v="3956"/>
    <n v="4"/>
    <n v="660193"/>
    <n v="2640772"/>
  </r>
  <r>
    <x v="1"/>
    <n v="112"/>
    <s v="FUNDA TERMO ENCOJIBLE #10"/>
    <s v="UN"/>
    <n v="3957"/>
    <n v="6"/>
    <n v="2347"/>
    <n v="14082"/>
  </r>
  <r>
    <x v="1"/>
    <n v="112"/>
    <s v="CHAZO 3/8"/>
    <s v="UN"/>
    <n v="3958"/>
    <n v="10"/>
    <n v="1440"/>
    <n v="14400"/>
  </r>
  <r>
    <x v="1"/>
    <n v="112"/>
    <s v="CHAZO 1/4 CON TORNILLO"/>
    <s v="UN"/>
    <n v="3959"/>
    <n v="50"/>
    <n v="180"/>
    <n v="9000"/>
  </r>
  <r>
    <x v="1"/>
    <n v="112"/>
    <s v="TROQUEL 10X4"/>
    <s v="UN"/>
    <n v="3960"/>
    <n v="5"/>
    <n v="3600"/>
    <n v="18000"/>
  </r>
  <r>
    <x v="1"/>
    <n v="112"/>
    <s v="FRENO PARA RIEL"/>
    <s v="UN"/>
    <n v="3961"/>
    <n v="14"/>
    <n v="3600"/>
    <n v="50400"/>
  </r>
  <r>
    <x v="1"/>
    <n v="112"/>
    <s v="TORNILLO COBRE 2&quot;"/>
    <s v="UN"/>
    <n v="3962"/>
    <n v="1"/>
    <n v="16200"/>
    <n v="16200"/>
  </r>
  <r>
    <x v="1"/>
    <n v="112"/>
    <s v="TOMA 15 AMP NARANJA"/>
    <s v="UN"/>
    <n v="3963"/>
    <n v="2"/>
    <n v="16200"/>
    <n v="32400"/>
  </r>
  <r>
    <x v="1"/>
    <n v="112"/>
    <s v="AUTODESFORRE"/>
    <s v="UN"/>
    <n v="3964"/>
    <n v="100"/>
    <n v="540"/>
    <n v="54000"/>
  </r>
  <r>
    <x v="1"/>
    <n v="112"/>
    <s v="ADHESIVO PARA CANALETA DEXON"/>
    <s v="UN"/>
    <n v="3965"/>
    <n v="100"/>
    <n v="630"/>
    <n v="63000"/>
  </r>
  <r>
    <x v="1"/>
    <n v="112"/>
    <s v="TOMA LEVINTON 15 AMP"/>
    <s v="UN"/>
    <n v="3966"/>
    <n v="5"/>
    <n v="7200"/>
    <n v="36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A136B1-E255-4E80-8FE8-3920A09EF28B}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21" firstHeaderRow="0" firstDataRow="1" firstDataCol="1"/>
  <pivotFields count="11">
    <pivotField dataField="1" showAll="0"/>
    <pivotField showAll="0"/>
    <pivotField showAll="0"/>
    <pivotField axis="axisRow" showAll="0">
      <items count="18">
        <item x="14"/>
        <item x="16"/>
        <item x="2"/>
        <item x="1"/>
        <item x="9"/>
        <item x="7"/>
        <item x="15"/>
        <item x="10"/>
        <item x="12"/>
        <item x="5"/>
        <item x="0"/>
        <item x="3"/>
        <item x="6"/>
        <item x="8"/>
        <item x="4"/>
        <item x="11"/>
        <item x="13"/>
        <item t="default"/>
      </items>
    </pivotField>
    <pivotField showAll="0"/>
    <pivotField showAll="0"/>
    <pivotField showAll="0"/>
    <pivotField dataField="1" numFmtId="164" showAll="0"/>
    <pivotField showAll="0"/>
    <pivotField showAll="0"/>
    <pivotField showAll="0"/>
  </pivotFields>
  <rowFields count="1">
    <field x="3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Valor Adquisición" fld="7" baseField="0" baseItem="0"/>
    <dataField name="Cuenta de ITEM" fld="0" subtotal="count" baseField="3" baseItem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25DCE0-1CC5-4231-8ED5-F457878B86D5}" name="TablaDinámica2" cacheId="6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6" firstHeaderRow="0" firstDataRow="1" firstDataCol="1"/>
  <pivotFields count="13">
    <pivotField showAll="0"/>
    <pivotField dataField="1"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</pivotFields>
  <rowFields count="1">
    <field x="12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PLACA SIK/ID ELEMENTO" fld="1" subtotal="count" baseField="12" baseItem="0"/>
    <dataField name="Suma de Valor Adquisición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E96957-D9CE-4055-9E4C-5BA48555A962}" name="TablaDinámica3" cacheId="10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7" firstHeaderRow="0" firstDataRow="1" firstDataCol="1"/>
  <pivotFields count="8">
    <pivotField axis="axisRow" showAll="0">
      <items count="5">
        <item m="1" x="3"/>
        <item x="1"/>
        <item x="0"/>
        <item x="2"/>
        <item t="default"/>
      </items>
    </pivotField>
    <pivotField showAll="0"/>
    <pivotField dataField="1" showAll="0"/>
    <pivotField showAll="0"/>
    <pivotField showAll="0"/>
    <pivotField dataField="1" numFmtId="164" showAll="0"/>
    <pivotField showAll="0"/>
    <pivotField dataField="1" numFmtId="164" showAll="0"/>
  </pivotFields>
  <rowFields count="1">
    <field x="0"/>
  </rowFields>
  <rowItems count="4">
    <i>
      <x v="1"/>
    </i>
    <i>
      <x v="2"/>
    </i>
    <i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uenta de DESCRIPCION" fld="2" subtotal="count" baseField="0" baseItem="0"/>
    <dataField name="Suma de CANTIDAD" fld="5" baseField="0" baseItem="0"/>
    <dataField name="Suma de VALOR TOTAL" fld="7" baseField="0" baseItem="0"/>
  </dataFields>
  <formats count="1">
    <format dxfId="1">
      <pivotArea dataOnly="0" outline="0" fieldPosition="0">
        <references count="1">
          <reference field="4294967294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61948B-B8D8-403E-8567-2C83AC1C2BBA}" name="TablaDinámica8" cacheId="98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D10" firstHeaderRow="0" firstDataRow="1" firstDataCol="1"/>
  <pivotFields count="8">
    <pivotField axis="axisRow" showAll="0">
      <items count="7">
        <item x="5"/>
        <item x="2"/>
        <item x="3"/>
        <item x="1"/>
        <item x="4"/>
        <item x="0"/>
        <item t="default"/>
      </items>
    </pivotField>
    <pivotField dataField="1" showAll="0"/>
    <pivotField showAll="0"/>
    <pivotField showAll="0"/>
    <pivotField showAll="0"/>
    <pivotField dataField="1" numFmtId="164" showAll="0"/>
    <pivotField showAll="0"/>
    <pivotField dataField="1" numFmtId="164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Cuenta de GRUPO" fld="1" subtotal="count" baseField="0" baseItem="0"/>
    <dataField name="Suma de CANTIDAD" fld="5" baseField="0" baseItem="0"/>
    <dataField name="Suma de VALOR TOTAL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1E6EA-D600-4012-B89A-C8A4A15F0F11}">
  <dimension ref="A3:H44"/>
  <sheetViews>
    <sheetView topLeftCell="A12" workbookViewId="0">
      <selection activeCell="D23" sqref="D23:H44"/>
    </sheetView>
  </sheetViews>
  <sheetFormatPr baseColWidth="10" defaultRowHeight="15" x14ac:dyDescent="0.25"/>
  <cols>
    <col min="1" max="1" width="17.5703125" bestFit="1" customWidth="1"/>
    <col min="2" max="2" width="24.85546875" style="12" bestFit="1" customWidth="1"/>
    <col min="3" max="3" width="14.85546875" bestFit="1" customWidth="1"/>
    <col min="5" max="5" width="7.5703125" bestFit="1" customWidth="1"/>
    <col min="6" max="6" width="43" customWidth="1"/>
    <col min="8" max="8" width="21.28515625" customWidth="1"/>
  </cols>
  <sheetData>
    <row r="3" spans="1:8" x14ac:dyDescent="0.25">
      <c r="A3" s="10" t="s">
        <v>1254</v>
      </c>
      <c r="B3" s="12" t="s">
        <v>1256</v>
      </c>
      <c r="C3" t="s">
        <v>5915</v>
      </c>
      <c r="F3" t="s">
        <v>1254</v>
      </c>
      <c r="G3" t="s">
        <v>1256</v>
      </c>
      <c r="H3" t="s">
        <v>5915</v>
      </c>
    </row>
    <row r="4" spans="1:8" x14ac:dyDescent="0.25">
      <c r="A4" s="11">
        <v>1635010208</v>
      </c>
      <c r="B4" s="12">
        <v>8455000</v>
      </c>
      <c r="C4" s="9">
        <v>1</v>
      </c>
      <c r="F4" s="90">
        <v>1635010208</v>
      </c>
      <c r="G4">
        <v>8455000</v>
      </c>
      <c r="H4">
        <v>1</v>
      </c>
    </row>
    <row r="5" spans="1:8" x14ac:dyDescent="0.25">
      <c r="A5" s="11">
        <v>1635010214</v>
      </c>
      <c r="B5" s="12">
        <v>9975828</v>
      </c>
      <c r="C5" s="9">
        <v>6</v>
      </c>
      <c r="F5" s="90">
        <v>1635010214</v>
      </c>
      <c r="G5">
        <v>9975828</v>
      </c>
      <c r="H5">
        <v>6</v>
      </c>
    </row>
    <row r="6" spans="1:8" x14ac:dyDescent="0.25">
      <c r="A6" s="11">
        <v>1637070208</v>
      </c>
      <c r="B6" s="12">
        <v>1079550728.1700001</v>
      </c>
      <c r="C6" s="9">
        <v>15</v>
      </c>
      <c r="F6" s="90">
        <v>1637070208</v>
      </c>
      <c r="G6">
        <v>1079550728.1700001</v>
      </c>
      <c r="H6">
        <v>15</v>
      </c>
    </row>
    <row r="7" spans="1:8" x14ac:dyDescent="0.25">
      <c r="A7" s="11">
        <v>1637070214</v>
      </c>
      <c r="B7" s="12">
        <v>142159694.52692306</v>
      </c>
      <c r="C7" s="9">
        <v>37</v>
      </c>
      <c r="F7" s="90">
        <v>1637070214</v>
      </c>
      <c r="G7">
        <v>142159694.52692306</v>
      </c>
      <c r="H7">
        <v>37</v>
      </c>
    </row>
    <row r="8" spans="1:8" x14ac:dyDescent="0.25">
      <c r="A8" s="11">
        <v>1637090212</v>
      </c>
      <c r="B8" s="12">
        <v>2380891</v>
      </c>
      <c r="C8" s="9">
        <v>1</v>
      </c>
      <c r="F8" s="90">
        <v>1637090212</v>
      </c>
      <c r="G8">
        <v>2380891</v>
      </c>
      <c r="H8">
        <v>1</v>
      </c>
    </row>
    <row r="9" spans="1:8" x14ac:dyDescent="0.25">
      <c r="A9" s="11">
        <v>1637090218</v>
      </c>
      <c r="B9" s="12">
        <v>61788060.118566848</v>
      </c>
      <c r="C9" s="9">
        <v>8</v>
      </c>
      <c r="F9" s="90">
        <v>1637090218</v>
      </c>
      <c r="G9">
        <v>61788060.118566848</v>
      </c>
      <c r="H9">
        <v>8</v>
      </c>
    </row>
    <row r="10" spans="1:8" x14ac:dyDescent="0.25">
      <c r="A10" s="11">
        <v>1637100207</v>
      </c>
      <c r="B10" s="12">
        <v>2661306.94</v>
      </c>
      <c r="C10" s="9">
        <v>1</v>
      </c>
      <c r="F10">
        <v>1637100207</v>
      </c>
      <c r="G10">
        <v>2661306.94</v>
      </c>
      <c r="H10">
        <v>1</v>
      </c>
    </row>
    <row r="11" spans="1:8" x14ac:dyDescent="0.25">
      <c r="A11" s="11">
        <v>1637100221</v>
      </c>
      <c r="B11" s="12">
        <v>3412720</v>
      </c>
      <c r="C11" s="9">
        <v>2</v>
      </c>
      <c r="F11">
        <v>1637100221</v>
      </c>
      <c r="G11">
        <v>3412720</v>
      </c>
      <c r="H11">
        <v>2</v>
      </c>
    </row>
    <row r="12" spans="1:8" x14ac:dyDescent="0.25">
      <c r="A12" s="11">
        <v>1637110213</v>
      </c>
      <c r="B12" s="12">
        <v>760265010</v>
      </c>
      <c r="C12" s="9">
        <v>11</v>
      </c>
      <c r="F12">
        <v>1637110213</v>
      </c>
      <c r="G12">
        <v>760265010</v>
      </c>
      <c r="H12">
        <v>11</v>
      </c>
    </row>
    <row r="13" spans="1:8" x14ac:dyDescent="0.25">
      <c r="A13" s="11">
        <v>1655010101</v>
      </c>
      <c r="B13" s="12">
        <v>31843124147.132713</v>
      </c>
      <c r="C13" s="9">
        <v>164</v>
      </c>
      <c r="F13">
        <v>1655010101</v>
      </c>
      <c r="G13">
        <v>31843124147.132713</v>
      </c>
      <c r="H13">
        <v>164</v>
      </c>
    </row>
    <row r="14" spans="1:8" x14ac:dyDescent="0.25">
      <c r="A14" s="11">
        <v>1655110101</v>
      </c>
      <c r="B14" s="12">
        <v>562063477.71939814</v>
      </c>
      <c r="C14" s="9">
        <v>99</v>
      </c>
      <c r="F14">
        <v>1655110101</v>
      </c>
      <c r="G14">
        <v>562063477.71939814</v>
      </c>
      <c r="H14">
        <v>99</v>
      </c>
    </row>
    <row r="15" spans="1:8" x14ac:dyDescent="0.25">
      <c r="A15" s="11">
        <v>1660020101</v>
      </c>
      <c r="B15" s="12">
        <v>1102440081.3564112</v>
      </c>
      <c r="C15" s="9">
        <v>81</v>
      </c>
      <c r="F15">
        <v>1660020101</v>
      </c>
      <c r="G15">
        <v>1102440081.3564112</v>
      </c>
      <c r="H15">
        <v>81</v>
      </c>
    </row>
    <row r="16" spans="1:8" x14ac:dyDescent="0.25">
      <c r="A16" s="11">
        <v>1665010101</v>
      </c>
      <c r="B16" s="12">
        <v>471760026.59997725</v>
      </c>
      <c r="C16" s="9">
        <v>18</v>
      </c>
      <c r="F16">
        <v>1665010101</v>
      </c>
      <c r="G16">
        <v>471760026.59997725</v>
      </c>
      <c r="H16">
        <v>18</v>
      </c>
    </row>
    <row r="17" spans="1:8" x14ac:dyDescent="0.25">
      <c r="A17" s="11">
        <v>1670010101</v>
      </c>
      <c r="B17" s="12">
        <v>189306243.56590241</v>
      </c>
      <c r="C17" s="9">
        <v>55</v>
      </c>
      <c r="F17">
        <v>1670010101</v>
      </c>
      <c r="G17">
        <v>189306243.56590241</v>
      </c>
      <c r="H17">
        <v>55</v>
      </c>
    </row>
    <row r="18" spans="1:8" x14ac:dyDescent="0.25">
      <c r="A18" s="11">
        <v>1670020101</v>
      </c>
      <c r="B18" s="12">
        <v>398337454.61764711</v>
      </c>
      <c r="C18" s="9">
        <v>47</v>
      </c>
      <c r="F18">
        <v>1670020101</v>
      </c>
      <c r="G18">
        <v>398337454.61764711</v>
      </c>
      <c r="H18">
        <v>47</v>
      </c>
    </row>
    <row r="19" spans="1:8" x14ac:dyDescent="0.25">
      <c r="A19" s="11">
        <v>1675020113</v>
      </c>
      <c r="B19" s="12">
        <v>21811792289.929996</v>
      </c>
      <c r="C19" s="9">
        <v>115</v>
      </c>
      <c r="F19">
        <v>1675020113</v>
      </c>
      <c r="G19">
        <v>21811792289.929996</v>
      </c>
      <c r="H19">
        <v>115</v>
      </c>
    </row>
    <row r="20" spans="1:8" x14ac:dyDescent="0.25">
      <c r="A20" s="11">
        <v>1970080101</v>
      </c>
      <c r="B20" s="12">
        <v>308360026.09999996</v>
      </c>
      <c r="C20" s="9">
        <v>37</v>
      </c>
      <c r="F20">
        <v>1970080101</v>
      </c>
      <c r="G20">
        <v>308360026.09999996</v>
      </c>
      <c r="H20">
        <v>37</v>
      </c>
    </row>
    <row r="21" spans="1:8" x14ac:dyDescent="0.25">
      <c r="A21" s="11" t="s">
        <v>1255</v>
      </c>
      <c r="B21" s="12">
        <v>58757832985.777573</v>
      </c>
      <c r="C21" s="9">
        <v>698</v>
      </c>
      <c r="F21" t="s">
        <v>1255</v>
      </c>
      <c r="G21">
        <v>58757832985.777573</v>
      </c>
      <c r="H21">
        <v>698</v>
      </c>
    </row>
    <row r="23" spans="1:8" ht="45" x14ac:dyDescent="0.25">
      <c r="D23" s="83" t="s">
        <v>5898</v>
      </c>
      <c r="E23" s="83" t="s">
        <v>2</v>
      </c>
      <c r="F23" s="83" t="s">
        <v>5899</v>
      </c>
      <c r="G23" s="83" t="s">
        <v>5900</v>
      </c>
      <c r="H23" s="84" t="s">
        <v>4037</v>
      </c>
    </row>
    <row r="24" spans="1:8" x14ac:dyDescent="0.25">
      <c r="D24" s="6">
        <v>1635010208</v>
      </c>
      <c r="E24" s="6">
        <v>208</v>
      </c>
      <c r="F24" s="5" t="s">
        <v>5901</v>
      </c>
      <c r="G24" s="6">
        <f>+H4</f>
        <v>1</v>
      </c>
      <c r="H24" s="7">
        <f>+G4</f>
        <v>8455000</v>
      </c>
    </row>
    <row r="25" spans="1:8" x14ac:dyDescent="0.25">
      <c r="D25" s="6">
        <v>1635010214</v>
      </c>
      <c r="E25" s="6">
        <v>214</v>
      </c>
      <c r="F25" s="5" t="s">
        <v>5902</v>
      </c>
      <c r="G25" s="6">
        <f t="shared" ref="G25" si="0">+H5</f>
        <v>6</v>
      </c>
      <c r="H25" s="7">
        <f t="shared" ref="H25" si="1">+G5</f>
        <v>9975828</v>
      </c>
    </row>
    <row r="26" spans="1:8" x14ac:dyDescent="0.25">
      <c r="D26" s="6">
        <v>1635020210</v>
      </c>
      <c r="E26" s="6">
        <v>210</v>
      </c>
      <c r="F26" s="5" t="s">
        <v>5903</v>
      </c>
      <c r="G26" s="6"/>
      <c r="H26" s="7"/>
    </row>
    <row r="27" spans="1:8" x14ac:dyDescent="0.25">
      <c r="D27" s="6">
        <v>1635040207</v>
      </c>
      <c r="E27" s="6">
        <v>207</v>
      </c>
      <c r="F27" s="5" t="s">
        <v>5904</v>
      </c>
      <c r="G27" s="6"/>
      <c r="H27" s="7"/>
    </row>
    <row r="28" spans="1:8" x14ac:dyDescent="0.25">
      <c r="D28" s="6">
        <v>1635040221</v>
      </c>
      <c r="E28" s="6">
        <v>221</v>
      </c>
      <c r="F28" s="5" t="s">
        <v>5905</v>
      </c>
      <c r="G28" s="6"/>
      <c r="H28" s="7"/>
    </row>
    <row r="29" spans="1:8" x14ac:dyDescent="0.25">
      <c r="D29" s="6">
        <v>1637070208</v>
      </c>
      <c r="E29" s="6">
        <v>208</v>
      </c>
      <c r="F29" s="5" t="s">
        <v>5906</v>
      </c>
      <c r="G29" s="6">
        <f>+H6</f>
        <v>15</v>
      </c>
      <c r="H29" s="7">
        <f>+G6</f>
        <v>1079550728.1700001</v>
      </c>
    </row>
    <row r="30" spans="1:8" x14ac:dyDescent="0.25">
      <c r="D30" s="6">
        <v>1637070214</v>
      </c>
      <c r="E30" s="6">
        <v>214</v>
      </c>
      <c r="F30" s="5" t="s">
        <v>5902</v>
      </c>
      <c r="G30" s="6">
        <f t="shared" ref="G30:G31" si="2">+H7</f>
        <v>37</v>
      </c>
      <c r="H30" s="7">
        <f t="shared" ref="H30:H42" si="3">+G7</f>
        <v>142159694.52692306</v>
      </c>
    </row>
    <row r="31" spans="1:8" x14ac:dyDescent="0.25">
      <c r="D31" s="6">
        <v>1637090212</v>
      </c>
      <c r="E31" s="6">
        <v>212</v>
      </c>
      <c r="F31" s="5" t="s">
        <v>5907</v>
      </c>
      <c r="G31" s="6">
        <f t="shared" si="2"/>
        <v>1</v>
      </c>
      <c r="H31" s="7">
        <f t="shared" si="3"/>
        <v>2380891</v>
      </c>
    </row>
    <row r="32" spans="1:8" x14ac:dyDescent="0.25">
      <c r="D32" s="6">
        <v>1637090218</v>
      </c>
      <c r="E32" s="6">
        <v>218</v>
      </c>
      <c r="F32" s="5" t="s">
        <v>5908</v>
      </c>
      <c r="G32" s="6">
        <f>+H9</f>
        <v>8</v>
      </c>
      <c r="H32" s="7">
        <f t="shared" si="3"/>
        <v>61788060.118566848</v>
      </c>
    </row>
    <row r="33" spans="4:8" x14ac:dyDescent="0.25">
      <c r="D33" s="6">
        <v>1637100207</v>
      </c>
      <c r="E33" s="6">
        <v>207</v>
      </c>
      <c r="F33" s="5" t="s">
        <v>5904</v>
      </c>
      <c r="G33" s="6">
        <f t="shared" ref="G33:G42" si="4">+H10</f>
        <v>1</v>
      </c>
      <c r="H33" s="7">
        <f t="shared" si="3"/>
        <v>2661306.94</v>
      </c>
    </row>
    <row r="34" spans="4:8" x14ac:dyDescent="0.25">
      <c r="D34" s="6">
        <v>1637100221</v>
      </c>
      <c r="E34" s="6">
        <v>221</v>
      </c>
      <c r="F34" s="5" t="s">
        <v>5905</v>
      </c>
      <c r="G34" s="6">
        <f t="shared" si="4"/>
        <v>2</v>
      </c>
      <c r="H34" s="7">
        <f t="shared" si="3"/>
        <v>3412720</v>
      </c>
    </row>
    <row r="35" spans="4:8" x14ac:dyDescent="0.25">
      <c r="D35" s="6">
        <v>1637110213</v>
      </c>
      <c r="E35" s="6">
        <v>213</v>
      </c>
      <c r="F35" s="5" t="s">
        <v>5909</v>
      </c>
      <c r="G35" s="6">
        <f t="shared" si="4"/>
        <v>11</v>
      </c>
      <c r="H35" s="7">
        <f t="shared" si="3"/>
        <v>760265010</v>
      </c>
    </row>
    <row r="36" spans="4:8" x14ac:dyDescent="0.25">
      <c r="D36" s="6">
        <v>1655010101</v>
      </c>
      <c r="E36" s="6">
        <v>208</v>
      </c>
      <c r="F36" s="5" t="s">
        <v>5906</v>
      </c>
      <c r="G36" s="6">
        <f t="shared" si="4"/>
        <v>164</v>
      </c>
      <c r="H36" s="7">
        <f t="shared" si="3"/>
        <v>31843124147.132713</v>
      </c>
    </row>
    <row r="37" spans="4:8" x14ac:dyDescent="0.25">
      <c r="D37" s="6">
        <v>1655110101</v>
      </c>
      <c r="E37" s="6">
        <v>207</v>
      </c>
      <c r="F37" s="5" t="s">
        <v>5902</v>
      </c>
      <c r="G37" s="6">
        <f t="shared" si="4"/>
        <v>99</v>
      </c>
      <c r="H37" s="7">
        <f t="shared" si="3"/>
        <v>562063477.71939814</v>
      </c>
    </row>
    <row r="38" spans="4:8" x14ac:dyDescent="0.25">
      <c r="D38" s="6">
        <v>1660020101</v>
      </c>
      <c r="E38" s="6">
        <v>210</v>
      </c>
      <c r="F38" s="5" t="s">
        <v>5903</v>
      </c>
      <c r="G38" s="6">
        <f t="shared" si="4"/>
        <v>81</v>
      </c>
      <c r="H38" s="7">
        <f t="shared" si="3"/>
        <v>1102440081.3564112</v>
      </c>
    </row>
    <row r="39" spans="4:8" x14ac:dyDescent="0.25">
      <c r="D39" s="6">
        <v>1665010101</v>
      </c>
      <c r="E39" s="6">
        <v>218</v>
      </c>
      <c r="F39" s="5" t="s">
        <v>5910</v>
      </c>
      <c r="G39" s="6">
        <f t="shared" si="4"/>
        <v>18</v>
      </c>
      <c r="H39" s="7">
        <f t="shared" si="3"/>
        <v>471760026.59997725</v>
      </c>
    </row>
    <row r="40" spans="4:8" x14ac:dyDescent="0.25">
      <c r="D40" s="6">
        <v>1670010101</v>
      </c>
      <c r="E40" s="6">
        <v>207</v>
      </c>
      <c r="F40" s="5" t="s">
        <v>5911</v>
      </c>
      <c r="G40" s="6">
        <f t="shared" si="4"/>
        <v>55</v>
      </c>
      <c r="H40" s="7">
        <f t="shared" si="3"/>
        <v>189306243.56590241</v>
      </c>
    </row>
    <row r="41" spans="4:8" x14ac:dyDescent="0.25">
      <c r="D41" s="6">
        <v>1670020101</v>
      </c>
      <c r="E41" s="6">
        <v>221</v>
      </c>
      <c r="F41" s="5" t="s">
        <v>5912</v>
      </c>
      <c r="G41" s="6">
        <f t="shared" si="4"/>
        <v>47</v>
      </c>
      <c r="H41" s="7">
        <f t="shared" si="3"/>
        <v>398337454.61764711</v>
      </c>
    </row>
    <row r="42" spans="4:8" x14ac:dyDescent="0.25">
      <c r="D42" s="6">
        <v>1675020113</v>
      </c>
      <c r="E42" s="6">
        <v>213</v>
      </c>
      <c r="F42" s="5" t="s">
        <v>5909</v>
      </c>
      <c r="G42" s="6">
        <f t="shared" si="4"/>
        <v>115</v>
      </c>
      <c r="H42" s="7">
        <f t="shared" si="3"/>
        <v>21811792289.929996</v>
      </c>
    </row>
    <row r="43" spans="4:8" x14ac:dyDescent="0.25">
      <c r="D43" s="6">
        <v>1970080101</v>
      </c>
      <c r="E43" s="6">
        <v>224</v>
      </c>
      <c r="F43" s="5" t="s">
        <v>5913</v>
      </c>
      <c r="G43" s="6">
        <f t="shared" ref="G43" si="5">+H20</f>
        <v>37</v>
      </c>
      <c r="H43" s="7">
        <f t="shared" ref="H43" si="6">+G20</f>
        <v>308360026.09999996</v>
      </c>
    </row>
    <row r="44" spans="4:8" x14ac:dyDescent="0.25">
      <c r="D44" s="85" t="s">
        <v>5914</v>
      </c>
      <c r="E44" s="86"/>
      <c r="F44" s="87"/>
      <c r="G44" s="88">
        <f>SUM(G24:G43)</f>
        <v>698</v>
      </c>
      <c r="H44" s="89">
        <f>SUM(H24:H43)</f>
        <v>58757832985.777534</v>
      </c>
    </row>
  </sheetData>
  <mergeCells count="1">
    <mergeCell ref="D44:F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819A3-D1C9-42F5-8331-54898E48BE1E}">
  <dimension ref="A1:J703"/>
  <sheetViews>
    <sheetView workbookViewId="0">
      <selection activeCell="I4" sqref="I1:I1048576"/>
    </sheetView>
  </sheetViews>
  <sheetFormatPr baseColWidth="10" defaultRowHeight="15" x14ac:dyDescent="0.25"/>
  <cols>
    <col min="1" max="1" width="6.28515625" style="1" customWidth="1"/>
    <col min="2" max="2" width="11.42578125" style="8"/>
    <col min="3" max="3" width="35.7109375" style="1" customWidth="1"/>
    <col min="4" max="4" width="11.42578125" style="1"/>
    <col min="5" max="5" width="11.42578125" style="8"/>
    <col min="6" max="6" width="35.7109375" style="1" customWidth="1"/>
    <col min="7" max="7" width="11.42578125" style="8"/>
    <col min="8" max="8" width="20.28515625" style="1" customWidth="1"/>
    <col min="9" max="9" width="11.42578125" style="1"/>
    <col min="10" max="10" width="35.7109375" style="1" customWidth="1"/>
    <col min="11" max="16384" width="11.42578125" style="1"/>
  </cols>
  <sheetData>
    <row r="1" spans="1:10" x14ac:dyDescent="0.25">
      <c r="A1" s="28" t="s">
        <v>1257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x14ac:dyDescent="0.25">
      <c r="A2" s="28" t="s">
        <v>1258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5">
      <c r="A3" s="28" t="s">
        <v>5924</v>
      </c>
      <c r="B3" s="28"/>
      <c r="C3" s="28"/>
      <c r="D3" s="28"/>
      <c r="E3" s="28"/>
      <c r="F3" s="28"/>
      <c r="G3" s="28"/>
      <c r="H3" s="28"/>
      <c r="I3" s="28"/>
      <c r="J3" s="28"/>
    </row>
    <row r="5" spans="1:10" ht="47.25" x14ac:dyDescent="0.2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3" t="s">
        <v>8</v>
      </c>
      <c r="J5" s="3" t="s">
        <v>9</v>
      </c>
    </row>
    <row r="6" spans="1:10" ht="30" x14ac:dyDescent="0.25">
      <c r="A6" s="5">
        <v>1</v>
      </c>
      <c r="B6" s="6">
        <v>105448</v>
      </c>
      <c r="C6" s="5" t="s">
        <v>10</v>
      </c>
      <c r="D6" s="5">
        <v>1655110101</v>
      </c>
      <c r="E6" s="6">
        <v>1528</v>
      </c>
      <c r="F6" s="5" t="s">
        <v>11</v>
      </c>
      <c r="G6" s="6" t="s">
        <v>12</v>
      </c>
      <c r="H6" s="7">
        <v>13504307</v>
      </c>
      <c r="I6" s="5">
        <v>6003840</v>
      </c>
      <c r="J6" s="5" t="s">
        <v>13</v>
      </c>
    </row>
    <row r="7" spans="1:10" x14ac:dyDescent="0.25">
      <c r="A7" s="5">
        <v>1</v>
      </c>
      <c r="B7" s="6">
        <v>105512</v>
      </c>
      <c r="C7" s="5" t="s">
        <v>10</v>
      </c>
      <c r="D7" s="5">
        <v>1637070214</v>
      </c>
      <c r="E7" s="6">
        <v>2659</v>
      </c>
      <c r="F7" s="5" t="s">
        <v>14</v>
      </c>
      <c r="G7" s="6" t="s">
        <v>12</v>
      </c>
      <c r="H7" s="7">
        <v>2058103.45</v>
      </c>
      <c r="I7" s="5">
        <v>79332590</v>
      </c>
      <c r="J7" s="5" t="s">
        <v>15</v>
      </c>
    </row>
    <row r="8" spans="1:10" x14ac:dyDescent="0.25">
      <c r="A8" s="5">
        <v>1</v>
      </c>
      <c r="B8" s="6">
        <v>105513</v>
      </c>
      <c r="C8" s="5" t="s">
        <v>10</v>
      </c>
      <c r="D8" s="5">
        <v>1655110101</v>
      </c>
      <c r="E8" s="6">
        <v>2659</v>
      </c>
      <c r="F8" s="5" t="s">
        <v>14</v>
      </c>
      <c r="G8" s="6" t="s">
        <v>12</v>
      </c>
      <c r="H8" s="7">
        <v>2058103.45</v>
      </c>
      <c r="I8" s="5">
        <v>1023017707</v>
      </c>
      <c r="J8" s="5" t="s">
        <v>16</v>
      </c>
    </row>
    <row r="9" spans="1:10" x14ac:dyDescent="0.25">
      <c r="A9" s="5">
        <v>1</v>
      </c>
      <c r="B9" s="6">
        <v>105445</v>
      </c>
      <c r="C9" s="5" t="s">
        <v>10</v>
      </c>
      <c r="D9" s="5">
        <v>1637070214</v>
      </c>
      <c r="E9" s="6">
        <v>1655</v>
      </c>
      <c r="F9" s="5" t="s">
        <v>17</v>
      </c>
      <c r="G9" s="6" t="s">
        <v>12</v>
      </c>
      <c r="H9" s="7">
        <v>4920882</v>
      </c>
      <c r="I9" s="5">
        <v>79332590</v>
      </c>
      <c r="J9" s="5" t="s">
        <v>15</v>
      </c>
    </row>
    <row r="10" spans="1:10" ht="30" x14ac:dyDescent="0.25">
      <c r="A10" s="5">
        <v>1</v>
      </c>
      <c r="B10" s="6">
        <v>106516</v>
      </c>
      <c r="C10" s="5" t="s">
        <v>10</v>
      </c>
      <c r="D10" s="5">
        <v>1637070214</v>
      </c>
      <c r="E10" s="6" t="s">
        <v>18</v>
      </c>
      <c r="F10" s="5" t="s">
        <v>19</v>
      </c>
      <c r="G10" s="6">
        <v>2017</v>
      </c>
      <c r="H10" s="7">
        <v>2261000</v>
      </c>
      <c r="I10" s="5">
        <v>80354621</v>
      </c>
      <c r="J10" s="5" t="s">
        <v>20</v>
      </c>
    </row>
    <row r="11" spans="1:10" ht="30" x14ac:dyDescent="0.25">
      <c r="A11" s="5">
        <v>1</v>
      </c>
      <c r="B11" s="6">
        <v>106517</v>
      </c>
      <c r="C11" s="5" t="s">
        <v>10</v>
      </c>
      <c r="D11" s="5">
        <v>1655110101</v>
      </c>
      <c r="E11" s="6" t="s">
        <v>21</v>
      </c>
      <c r="F11" s="5" t="s">
        <v>19</v>
      </c>
      <c r="G11" s="6">
        <v>2017</v>
      </c>
      <c r="H11" s="7">
        <v>2261000</v>
      </c>
      <c r="I11" s="5">
        <v>1019051366</v>
      </c>
      <c r="J11" s="5" t="s">
        <v>22</v>
      </c>
    </row>
    <row r="12" spans="1:10" ht="30" x14ac:dyDescent="0.25">
      <c r="A12" s="5">
        <v>1</v>
      </c>
      <c r="B12" s="6">
        <v>106518</v>
      </c>
      <c r="C12" s="5" t="s">
        <v>10</v>
      </c>
      <c r="D12" s="5">
        <v>1655110101</v>
      </c>
      <c r="E12" s="6" t="s">
        <v>23</v>
      </c>
      <c r="F12" s="5" t="s">
        <v>19</v>
      </c>
      <c r="G12" s="6">
        <v>2017</v>
      </c>
      <c r="H12" s="7">
        <v>2261000</v>
      </c>
      <c r="I12" s="5">
        <v>6003840</v>
      </c>
      <c r="J12" s="5" t="s">
        <v>13</v>
      </c>
    </row>
    <row r="13" spans="1:10" x14ac:dyDescent="0.25">
      <c r="A13" s="5">
        <v>1</v>
      </c>
      <c r="B13" s="6">
        <v>105517</v>
      </c>
      <c r="C13" s="5" t="s">
        <v>10</v>
      </c>
      <c r="D13" s="5">
        <v>1655110101</v>
      </c>
      <c r="E13" s="6">
        <v>1188</v>
      </c>
      <c r="F13" s="5" t="s">
        <v>24</v>
      </c>
      <c r="G13" s="6" t="s">
        <v>12</v>
      </c>
      <c r="H13" s="7">
        <v>11000000</v>
      </c>
      <c r="I13" s="5">
        <v>52703963</v>
      </c>
      <c r="J13" s="5" t="s">
        <v>25</v>
      </c>
    </row>
    <row r="14" spans="1:10" x14ac:dyDescent="0.25">
      <c r="A14" s="5">
        <v>1</v>
      </c>
      <c r="B14" s="6">
        <v>105518</v>
      </c>
      <c r="C14" s="5" t="s">
        <v>10</v>
      </c>
      <c r="D14" s="5">
        <v>1655110101</v>
      </c>
      <c r="E14" s="6">
        <v>1189</v>
      </c>
      <c r="F14" s="5" t="s">
        <v>26</v>
      </c>
      <c r="G14" s="6" t="s">
        <v>12</v>
      </c>
      <c r="H14" s="7">
        <v>3500000</v>
      </c>
      <c r="I14" s="5">
        <v>52703963</v>
      </c>
      <c r="J14" s="5" t="s">
        <v>25</v>
      </c>
    </row>
    <row r="15" spans="1:10" x14ac:dyDescent="0.25">
      <c r="A15" s="5">
        <v>1</v>
      </c>
      <c r="B15" s="6">
        <v>105519</v>
      </c>
      <c r="C15" s="5" t="s">
        <v>10</v>
      </c>
      <c r="D15" s="5">
        <v>1655110101</v>
      </c>
      <c r="E15" s="6">
        <v>1190</v>
      </c>
      <c r="F15" s="5" t="s">
        <v>27</v>
      </c>
      <c r="G15" s="6" t="s">
        <v>12</v>
      </c>
      <c r="H15" s="7">
        <v>12000000</v>
      </c>
      <c r="I15" s="5">
        <v>52703963</v>
      </c>
      <c r="J15" s="5" t="s">
        <v>25</v>
      </c>
    </row>
    <row r="16" spans="1:10" x14ac:dyDescent="0.25">
      <c r="A16" s="5">
        <v>1</v>
      </c>
      <c r="B16" s="6">
        <v>105516</v>
      </c>
      <c r="C16" s="5" t="s">
        <v>10</v>
      </c>
      <c r="D16" s="5">
        <v>1655110101</v>
      </c>
      <c r="E16" s="6">
        <v>1187</v>
      </c>
      <c r="F16" s="5" t="s">
        <v>28</v>
      </c>
      <c r="G16" s="6" t="s">
        <v>12</v>
      </c>
      <c r="H16" s="7">
        <v>7950000</v>
      </c>
      <c r="I16" s="5">
        <v>52703963</v>
      </c>
      <c r="J16" s="5" t="s">
        <v>25</v>
      </c>
    </row>
    <row r="17" spans="1:10" x14ac:dyDescent="0.25">
      <c r="A17" s="5">
        <v>1</v>
      </c>
      <c r="B17" s="6">
        <v>105446</v>
      </c>
      <c r="C17" s="5" t="s">
        <v>10</v>
      </c>
      <c r="D17" s="5">
        <v>1655110101</v>
      </c>
      <c r="E17" s="6">
        <v>1656</v>
      </c>
      <c r="F17" s="5" t="s">
        <v>29</v>
      </c>
      <c r="G17" s="6" t="s">
        <v>12</v>
      </c>
      <c r="H17" s="7">
        <v>17999720</v>
      </c>
      <c r="I17" s="5">
        <v>79235189</v>
      </c>
      <c r="J17" s="5" t="s">
        <v>30</v>
      </c>
    </row>
    <row r="18" spans="1:10" x14ac:dyDescent="0.25">
      <c r="A18" s="5">
        <v>1</v>
      </c>
      <c r="B18" s="6">
        <v>105447</v>
      </c>
      <c r="C18" s="5" t="s">
        <v>10</v>
      </c>
      <c r="D18" s="5">
        <v>1637070214</v>
      </c>
      <c r="E18" s="6">
        <v>1657</v>
      </c>
      <c r="F18" s="5" t="s">
        <v>31</v>
      </c>
      <c r="G18" s="6" t="s">
        <v>12</v>
      </c>
      <c r="H18" s="7">
        <v>6003000</v>
      </c>
      <c r="I18" s="5">
        <v>79332590</v>
      </c>
      <c r="J18" s="5" t="s">
        <v>15</v>
      </c>
    </row>
    <row r="19" spans="1:10" ht="90" x14ac:dyDescent="0.25">
      <c r="A19" s="5">
        <v>1</v>
      </c>
      <c r="B19" s="6">
        <v>106527</v>
      </c>
      <c r="C19" s="5" t="s">
        <v>10</v>
      </c>
      <c r="D19" s="5">
        <v>1655110101</v>
      </c>
      <c r="E19" s="6" t="s">
        <v>18</v>
      </c>
      <c r="F19" s="5" t="s">
        <v>32</v>
      </c>
      <c r="G19" s="6">
        <v>2017</v>
      </c>
      <c r="H19" s="7">
        <v>4524000</v>
      </c>
      <c r="I19" s="5">
        <v>11439109</v>
      </c>
      <c r="J19" s="5" t="s">
        <v>33</v>
      </c>
    </row>
    <row r="20" spans="1:10" ht="30" x14ac:dyDescent="0.25">
      <c r="A20" s="5">
        <v>1</v>
      </c>
      <c r="B20" s="6">
        <v>102692</v>
      </c>
      <c r="C20" s="5" t="s">
        <v>34</v>
      </c>
      <c r="D20" s="5">
        <v>1637070208</v>
      </c>
      <c r="E20" s="6" t="s">
        <v>35</v>
      </c>
      <c r="F20" s="5" t="s">
        <v>36</v>
      </c>
      <c r="G20" s="6" t="s">
        <v>37</v>
      </c>
      <c r="H20" s="7">
        <v>23200000</v>
      </c>
      <c r="I20" s="5">
        <v>79332590</v>
      </c>
      <c r="J20" s="5" t="s">
        <v>15</v>
      </c>
    </row>
    <row r="21" spans="1:10" ht="30" x14ac:dyDescent="0.25">
      <c r="A21" s="5">
        <v>1</v>
      </c>
      <c r="B21" s="6">
        <v>101239</v>
      </c>
      <c r="C21" s="5" t="s">
        <v>10</v>
      </c>
      <c r="D21" s="5">
        <v>1655110101</v>
      </c>
      <c r="E21" s="6" t="s">
        <v>38</v>
      </c>
      <c r="F21" s="5" t="s">
        <v>39</v>
      </c>
      <c r="G21" s="6" t="s">
        <v>40</v>
      </c>
      <c r="H21" s="7">
        <v>19154072</v>
      </c>
      <c r="I21" s="5">
        <v>79326906</v>
      </c>
      <c r="J21" s="5" t="s">
        <v>41</v>
      </c>
    </row>
    <row r="22" spans="1:10" x14ac:dyDescent="0.25">
      <c r="A22" s="5">
        <v>1</v>
      </c>
      <c r="B22" s="6">
        <v>101594</v>
      </c>
      <c r="C22" s="5" t="s">
        <v>10</v>
      </c>
      <c r="D22" s="5">
        <v>1655110101</v>
      </c>
      <c r="E22" s="6" t="s">
        <v>42</v>
      </c>
      <c r="F22" s="5" t="s">
        <v>43</v>
      </c>
      <c r="G22" s="6" t="s">
        <v>44</v>
      </c>
      <c r="H22" s="7">
        <v>1647200</v>
      </c>
      <c r="I22" s="5">
        <v>52703963</v>
      </c>
      <c r="J22" s="5" t="s">
        <v>25</v>
      </c>
    </row>
    <row r="23" spans="1:10" x14ac:dyDescent="0.25">
      <c r="A23" s="5">
        <v>1</v>
      </c>
      <c r="B23" s="6">
        <v>104139</v>
      </c>
      <c r="C23" s="5" t="s">
        <v>10</v>
      </c>
      <c r="D23" s="5">
        <v>1637070214</v>
      </c>
      <c r="E23" s="6" t="s">
        <v>45</v>
      </c>
      <c r="F23" s="5" t="s">
        <v>46</v>
      </c>
      <c r="G23" s="6" t="s">
        <v>47</v>
      </c>
      <c r="H23" s="7">
        <v>2450000</v>
      </c>
      <c r="I23" s="5">
        <v>79332590</v>
      </c>
      <c r="J23" s="5" t="s">
        <v>15</v>
      </c>
    </row>
    <row r="24" spans="1:10" x14ac:dyDescent="0.25">
      <c r="A24" s="5">
        <v>1</v>
      </c>
      <c r="B24" s="6">
        <v>104140</v>
      </c>
      <c r="C24" s="5" t="s">
        <v>10</v>
      </c>
      <c r="D24" s="5">
        <v>1637070214</v>
      </c>
      <c r="E24" s="6" t="s">
        <v>48</v>
      </c>
      <c r="F24" s="5" t="s">
        <v>46</v>
      </c>
      <c r="G24" s="6" t="s">
        <v>47</v>
      </c>
      <c r="H24" s="7">
        <v>2178728.9192307694</v>
      </c>
      <c r="I24" s="5">
        <v>79332590</v>
      </c>
      <c r="J24" s="5" t="s">
        <v>15</v>
      </c>
    </row>
    <row r="25" spans="1:10" x14ac:dyDescent="0.25">
      <c r="A25" s="5">
        <v>1</v>
      </c>
      <c r="B25" s="6">
        <v>104141</v>
      </c>
      <c r="C25" s="5" t="s">
        <v>10</v>
      </c>
      <c r="D25" s="5">
        <v>1637070214</v>
      </c>
      <c r="E25" s="6" t="s">
        <v>49</v>
      </c>
      <c r="F25" s="5" t="s">
        <v>46</v>
      </c>
      <c r="G25" s="6" t="s">
        <v>47</v>
      </c>
      <c r="H25" s="7">
        <v>2178728.9192307694</v>
      </c>
      <c r="I25" s="5">
        <v>79332590</v>
      </c>
      <c r="J25" s="5" t="s">
        <v>15</v>
      </c>
    </row>
    <row r="26" spans="1:10" x14ac:dyDescent="0.25">
      <c r="A26" s="5">
        <v>1</v>
      </c>
      <c r="B26" s="6">
        <v>104142</v>
      </c>
      <c r="C26" s="5" t="s">
        <v>10</v>
      </c>
      <c r="D26" s="5">
        <v>1637070214</v>
      </c>
      <c r="E26" s="6" t="s">
        <v>50</v>
      </c>
      <c r="F26" s="5" t="s">
        <v>46</v>
      </c>
      <c r="G26" s="6" t="s">
        <v>47</v>
      </c>
      <c r="H26" s="7">
        <v>2450000</v>
      </c>
      <c r="I26" s="5">
        <v>79332590</v>
      </c>
      <c r="J26" s="5" t="s">
        <v>15</v>
      </c>
    </row>
    <row r="27" spans="1:10" x14ac:dyDescent="0.25">
      <c r="A27" s="5">
        <v>1</v>
      </c>
      <c r="B27" s="6">
        <v>104143</v>
      </c>
      <c r="C27" s="5" t="s">
        <v>10</v>
      </c>
      <c r="D27" s="5">
        <v>1637070214</v>
      </c>
      <c r="E27" s="6">
        <v>1400369</v>
      </c>
      <c r="F27" s="5" t="s">
        <v>46</v>
      </c>
      <c r="G27" s="6" t="s">
        <v>47</v>
      </c>
      <c r="H27" s="7">
        <v>2450000</v>
      </c>
      <c r="I27" s="5">
        <v>79332590</v>
      </c>
      <c r="J27" s="5" t="s">
        <v>15</v>
      </c>
    </row>
    <row r="28" spans="1:10" ht="30" x14ac:dyDescent="0.25">
      <c r="A28" s="5">
        <v>1</v>
      </c>
      <c r="B28" s="6">
        <v>100822</v>
      </c>
      <c r="C28" s="5" t="s">
        <v>10</v>
      </c>
      <c r="D28" s="5">
        <v>1655110101</v>
      </c>
      <c r="E28" s="6" t="s">
        <v>51</v>
      </c>
      <c r="F28" s="5" t="s">
        <v>52</v>
      </c>
      <c r="G28" s="6" t="s">
        <v>53</v>
      </c>
      <c r="H28" s="7">
        <v>13853607.52</v>
      </c>
      <c r="I28" s="5">
        <v>79837557</v>
      </c>
      <c r="J28" s="5" t="s">
        <v>54</v>
      </c>
    </row>
    <row r="29" spans="1:10" ht="30" x14ac:dyDescent="0.25">
      <c r="A29" s="5">
        <v>1</v>
      </c>
      <c r="B29" s="6">
        <v>100523</v>
      </c>
      <c r="C29" s="5" t="s">
        <v>10</v>
      </c>
      <c r="D29" s="5">
        <v>1655110101</v>
      </c>
      <c r="E29" s="6" t="s">
        <v>55</v>
      </c>
      <c r="F29" s="5" t="s">
        <v>56</v>
      </c>
      <c r="G29" s="6" t="s">
        <v>57</v>
      </c>
      <c r="H29" s="7">
        <v>1802251</v>
      </c>
      <c r="I29" s="5">
        <v>52703963</v>
      </c>
      <c r="J29" s="5" t="s">
        <v>25</v>
      </c>
    </row>
    <row r="30" spans="1:10" x14ac:dyDescent="0.25">
      <c r="A30" s="5">
        <v>1</v>
      </c>
      <c r="B30" s="6">
        <v>101281</v>
      </c>
      <c r="C30" s="5" t="s">
        <v>10</v>
      </c>
      <c r="D30" s="5">
        <v>1655110101</v>
      </c>
      <c r="E30" s="6" t="s">
        <v>58</v>
      </c>
      <c r="F30" s="5" t="s">
        <v>59</v>
      </c>
      <c r="G30" s="6" t="s">
        <v>40</v>
      </c>
      <c r="H30" s="7">
        <v>4707782</v>
      </c>
      <c r="I30" s="5">
        <v>3254024</v>
      </c>
      <c r="J30" s="5" t="s">
        <v>60</v>
      </c>
    </row>
    <row r="31" spans="1:10" ht="30" x14ac:dyDescent="0.25">
      <c r="A31" s="5">
        <v>1</v>
      </c>
      <c r="B31" s="6">
        <v>103819</v>
      </c>
      <c r="C31" s="5" t="s">
        <v>10</v>
      </c>
      <c r="D31" s="5">
        <v>1637070214</v>
      </c>
      <c r="E31" s="6" t="s">
        <v>61</v>
      </c>
      <c r="F31" s="5" t="s">
        <v>62</v>
      </c>
      <c r="G31" s="6" t="s">
        <v>47</v>
      </c>
      <c r="H31" s="7">
        <v>1570905</v>
      </c>
      <c r="I31" s="5">
        <v>79332590</v>
      </c>
      <c r="J31" s="5" t="s">
        <v>15</v>
      </c>
    </row>
    <row r="32" spans="1:10" ht="30" x14ac:dyDescent="0.25">
      <c r="A32" s="5">
        <v>1</v>
      </c>
      <c r="B32" s="6">
        <v>103820</v>
      </c>
      <c r="C32" s="5" t="s">
        <v>10</v>
      </c>
      <c r="D32" s="5">
        <v>1637070214</v>
      </c>
      <c r="E32" s="6" t="s">
        <v>63</v>
      </c>
      <c r="F32" s="5" t="s">
        <v>62</v>
      </c>
      <c r="G32" s="6" t="s">
        <v>47</v>
      </c>
      <c r="H32" s="7">
        <v>1570905</v>
      </c>
      <c r="I32" s="5">
        <v>79332590</v>
      </c>
      <c r="J32" s="5" t="s">
        <v>15</v>
      </c>
    </row>
    <row r="33" spans="1:10" x14ac:dyDescent="0.25">
      <c r="A33" s="5">
        <v>1</v>
      </c>
      <c r="B33" s="6">
        <v>104161</v>
      </c>
      <c r="C33" s="5" t="s">
        <v>10</v>
      </c>
      <c r="D33" s="5">
        <v>1637070214</v>
      </c>
      <c r="E33" s="6" t="s">
        <v>64</v>
      </c>
      <c r="F33" s="5" t="s">
        <v>65</v>
      </c>
      <c r="G33" s="6" t="s">
        <v>47</v>
      </c>
      <c r="H33" s="7">
        <v>1570905</v>
      </c>
      <c r="I33" s="5">
        <v>79332590</v>
      </c>
      <c r="J33" s="5" t="s">
        <v>15</v>
      </c>
    </row>
    <row r="34" spans="1:10" x14ac:dyDescent="0.25">
      <c r="A34" s="5">
        <v>1</v>
      </c>
      <c r="B34" s="6">
        <v>101282</v>
      </c>
      <c r="C34" s="5" t="s">
        <v>10</v>
      </c>
      <c r="D34" s="5">
        <v>1655110101</v>
      </c>
      <c r="E34" s="6" t="s">
        <v>66</v>
      </c>
      <c r="F34" s="5" t="s">
        <v>67</v>
      </c>
      <c r="G34" s="6" t="s">
        <v>68</v>
      </c>
      <c r="H34" s="7">
        <v>1747323</v>
      </c>
      <c r="I34" s="5">
        <v>80353540</v>
      </c>
      <c r="J34" s="5" t="s">
        <v>69</v>
      </c>
    </row>
    <row r="35" spans="1:10" ht="30" x14ac:dyDescent="0.25">
      <c r="A35" s="5">
        <v>1</v>
      </c>
      <c r="B35" s="6">
        <v>102651</v>
      </c>
      <c r="C35" s="5" t="s">
        <v>70</v>
      </c>
      <c r="D35" s="5">
        <v>1660020101</v>
      </c>
      <c r="E35" s="6" t="s">
        <v>71</v>
      </c>
      <c r="F35" s="5" t="s">
        <v>72</v>
      </c>
      <c r="G35" s="6" t="s">
        <v>73</v>
      </c>
      <c r="H35" s="7">
        <v>6000000</v>
      </c>
      <c r="I35" s="5">
        <v>80354621</v>
      </c>
      <c r="J35" s="5" t="s">
        <v>20</v>
      </c>
    </row>
    <row r="36" spans="1:10" ht="30" x14ac:dyDescent="0.25">
      <c r="A36" s="5">
        <v>1</v>
      </c>
      <c r="B36" s="6">
        <v>103633</v>
      </c>
      <c r="C36" s="5" t="s">
        <v>70</v>
      </c>
      <c r="D36" s="5">
        <v>1660020101</v>
      </c>
      <c r="E36" s="6" t="s">
        <v>74</v>
      </c>
      <c r="F36" s="5" t="s">
        <v>75</v>
      </c>
      <c r="G36" s="6" t="s">
        <v>47</v>
      </c>
      <c r="H36" s="7">
        <v>3277102.6161036245</v>
      </c>
      <c r="I36" s="5">
        <v>79763458</v>
      </c>
      <c r="J36" s="5" t="s">
        <v>76</v>
      </c>
    </row>
    <row r="37" spans="1:10" ht="30" x14ac:dyDescent="0.25">
      <c r="A37" s="5">
        <v>1</v>
      </c>
      <c r="B37" s="6">
        <v>103649</v>
      </c>
      <c r="C37" s="5" t="s">
        <v>77</v>
      </c>
      <c r="D37" s="5">
        <v>1660020101</v>
      </c>
      <c r="E37" s="6" t="s">
        <v>78</v>
      </c>
      <c r="F37" s="5" t="s">
        <v>79</v>
      </c>
      <c r="G37" s="6" t="s">
        <v>47</v>
      </c>
      <c r="H37" s="7">
        <v>2347845.6228571427</v>
      </c>
      <c r="I37" s="5">
        <v>79663901</v>
      </c>
      <c r="J37" s="5" t="s">
        <v>80</v>
      </c>
    </row>
    <row r="38" spans="1:10" ht="30" x14ac:dyDescent="0.25">
      <c r="A38" s="5">
        <v>1</v>
      </c>
      <c r="B38" s="6">
        <v>103650</v>
      </c>
      <c r="C38" s="5" t="s">
        <v>77</v>
      </c>
      <c r="D38" s="5">
        <v>1660020101</v>
      </c>
      <c r="E38" s="6" t="s">
        <v>81</v>
      </c>
      <c r="F38" s="5" t="s">
        <v>79</v>
      </c>
      <c r="G38" s="6" t="s">
        <v>47</v>
      </c>
      <c r="H38" s="7">
        <v>2347845.6228571427</v>
      </c>
      <c r="I38" s="5">
        <v>79663901</v>
      </c>
      <c r="J38" s="5" t="s">
        <v>80</v>
      </c>
    </row>
    <row r="39" spans="1:10" ht="30" x14ac:dyDescent="0.25">
      <c r="A39" s="5">
        <v>1</v>
      </c>
      <c r="B39" s="6">
        <v>103653</v>
      </c>
      <c r="C39" s="5" t="s">
        <v>77</v>
      </c>
      <c r="D39" s="5">
        <v>1660020101</v>
      </c>
      <c r="E39" s="6" t="s">
        <v>82</v>
      </c>
      <c r="F39" s="5" t="s">
        <v>83</v>
      </c>
      <c r="G39" s="6" t="s">
        <v>47</v>
      </c>
      <c r="H39" s="7">
        <v>3062400</v>
      </c>
      <c r="I39" s="5">
        <v>79663901</v>
      </c>
      <c r="J39" s="5" t="s">
        <v>80</v>
      </c>
    </row>
    <row r="40" spans="1:10" ht="30" x14ac:dyDescent="0.25">
      <c r="A40" s="5">
        <v>1</v>
      </c>
      <c r="B40" s="6">
        <v>103647</v>
      </c>
      <c r="C40" s="5" t="s">
        <v>77</v>
      </c>
      <c r="D40" s="5">
        <v>1660020101</v>
      </c>
      <c r="E40" s="6" t="s">
        <v>84</v>
      </c>
      <c r="F40" s="5" t="s">
        <v>85</v>
      </c>
      <c r="G40" s="6" t="s">
        <v>47</v>
      </c>
      <c r="H40" s="7">
        <v>2347845.6228571427</v>
      </c>
      <c r="I40" s="5">
        <v>79663901</v>
      </c>
      <c r="J40" s="5" t="s">
        <v>80</v>
      </c>
    </row>
    <row r="41" spans="1:10" ht="30" x14ac:dyDescent="0.25">
      <c r="A41" s="5">
        <v>1</v>
      </c>
      <c r="B41" s="6">
        <v>103648</v>
      </c>
      <c r="C41" s="5" t="s">
        <v>77</v>
      </c>
      <c r="D41" s="5">
        <v>1660020101</v>
      </c>
      <c r="E41" s="6" t="s">
        <v>86</v>
      </c>
      <c r="F41" s="5" t="s">
        <v>85</v>
      </c>
      <c r="G41" s="6" t="s">
        <v>47</v>
      </c>
      <c r="H41" s="7">
        <v>2347845.6228571427</v>
      </c>
      <c r="I41" s="5">
        <v>79663901</v>
      </c>
      <c r="J41" s="5" t="s">
        <v>80</v>
      </c>
    </row>
    <row r="42" spans="1:10" ht="30" x14ac:dyDescent="0.25">
      <c r="A42" s="5">
        <v>1</v>
      </c>
      <c r="B42" s="6">
        <v>102951</v>
      </c>
      <c r="C42" s="5" t="s">
        <v>87</v>
      </c>
      <c r="D42" s="5">
        <v>1670020101</v>
      </c>
      <c r="E42" s="6" t="s">
        <v>88</v>
      </c>
      <c r="F42" s="5" t="s">
        <v>89</v>
      </c>
      <c r="G42" s="6" t="s">
        <v>90</v>
      </c>
      <c r="H42" s="7">
        <v>10150000</v>
      </c>
      <c r="I42" s="5">
        <v>75578272</v>
      </c>
      <c r="J42" s="5" t="s">
        <v>91</v>
      </c>
    </row>
    <row r="43" spans="1:10" ht="30" x14ac:dyDescent="0.25">
      <c r="A43" s="5">
        <v>1</v>
      </c>
      <c r="B43" s="6">
        <v>105379</v>
      </c>
      <c r="C43" s="5" t="s">
        <v>92</v>
      </c>
      <c r="D43" s="5">
        <v>1670020101</v>
      </c>
      <c r="E43" s="6" t="s">
        <v>93</v>
      </c>
      <c r="F43" s="5" t="s">
        <v>94</v>
      </c>
      <c r="G43" s="6" t="s">
        <v>95</v>
      </c>
      <c r="H43" s="7">
        <v>13266687.869999999</v>
      </c>
      <c r="I43" s="5">
        <v>86006049</v>
      </c>
      <c r="J43" s="5" t="s">
        <v>96</v>
      </c>
    </row>
    <row r="44" spans="1:10" ht="30" x14ac:dyDescent="0.25">
      <c r="A44" s="5">
        <v>1</v>
      </c>
      <c r="B44" s="6">
        <v>105003</v>
      </c>
      <c r="C44" s="5" t="s">
        <v>92</v>
      </c>
      <c r="D44" s="5">
        <v>1670020101</v>
      </c>
      <c r="E44" s="6" t="s">
        <v>97</v>
      </c>
      <c r="F44" s="5" t="s">
        <v>98</v>
      </c>
      <c r="G44" s="6" t="s">
        <v>95</v>
      </c>
      <c r="H44" s="7">
        <v>3712000</v>
      </c>
      <c r="I44" s="5">
        <v>86006049</v>
      </c>
      <c r="J44" s="5" t="s">
        <v>96</v>
      </c>
    </row>
    <row r="45" spans="1:10" ht="30" x14ac:dyDescent="0.25">
      <c r="A45" s="5">
        <v>1</v>
      </c>
      <c r="B45" s="6">
        <v>105004</v>
      </c>
      <c r="C45" s="5" t="s">
        <v>92</v>
      </c>
      <c r="D45" s="5">
        <v>1670020101</v>
      </c>
      <c r="E45" s="6" t="s">
        <v>99</v>
      </c>
      <c r="F45" s="5" t="s">
        <v>98</v>
      </c>
      <c r="G45" s="6" t="s">
        <v>95</v>
      </c>
      <c r="H45" s="7">
        <v>3712000</v>
      </c>
      <c r="I45" s="5">
        <v>86006049</v>
      </c>
      <c r="J45" s="5" t="s">
        <v>96</v>
      </c>
    </row>
    <row r="46" spans="1:10" ht="30" x14ac:dyDescent="0.25">
      <c r="A46" s="5">
        <v>1</v>
      </c>
      <c r="B46" s="6">
        <v>102952</v>
      </c>
      <c r="C46" s="5" t="s">
        <v>92</v>
      </c>
      <c r="D46" s="5">
        <v>1670020101</v>
      </c>
      <c r="E46" s="6" t="s">
        <v>100</v>
      </c>
      <c r="F46" s="5" t="s">
        <v>101</v>
      </c>
      <c r="G46" s="6" t="s">
        <v>90</v>
      </c>
      <c r="H46" s="7">
        <v>2347237</v>
      </c>
      <c r="I46" s="5">
        <v>75578272</v>
      </c>
      <c r="J46" s="5" t="s">
        <v>91</v>
      </c>
    </row>
    <row r="47" spans="1:10" ht="30" x14ac:dyDescent="0.25">
      <c r="A47" s="5">
        <v>1</v>
      </c>
      <c r="B47" s="6">
        <v>102978</v>
      </c>
      <c r="C47" s="5" t="s">
        <v>92</v>
      </c>
      <c r="D47" s="5">
        <v>1670020101</v>
      </c>
      <c r="E47" s="6" t="s">
        <v>102</v>
      </c>
      <c r="F47" s="5" t="s">
        <v>103</v>
      </c>
      <c r="G47" s="6" t="s">
        <v>90</v>
      </c>
      <c r="H47" s="7">
        <v>44358400</v>
      </c>
      <c r="I47" s="5">
        <v>75578272</v>
      </c>
      <c r="J47" s="5" t="s">
        <v>91</v>
      </c>
    </row>
    <row r="48" spans="1:10" ht="30" x14ac:dyDescent="0.25">
      <c r="A48" s="5">
        <v>1</v>
      </c>
      <c r="B48" s="6">
        <v>102927</v>
      </c>
      <c r="C48" s="5" t="s">
        <v>92</v>
      </c>
      <c r="D48" s="5">
        <v>1670020101</v>
      </c>
      <c r="E48" s="6" t="s">
        <v>104</v>
      </c>
      <c r="F48" s="5" t="s">
        <v>105</v>
      </c>
      <c r="G48" s="6" t="s">
        <v>90</v>
      </c>
      <c r="H48" s="7">
        <v>34724326</v>
      </c>
      <c r="I48" s="5">
        <v>75578272</v>
      </c>
      <c r="J48" s="5" t="s">
        <v>91</v>
      </c>
    </row>
    <row r="49" spans="1:10" ht="30" x14ac:dyDescent="0.25">
      <c r="A49" s="5">
        <v>1</v>
      </c>
      <c r="B49" s="6">
        <v>102212</v>
      </c>
      <c r="C49" s="5" t="s">
        <v>92</v>
      </c>
      <c r="D49" s="5">
        <v>1670020101</v>
      </c>
      <c r="E49" s="6" t="s">
        <v>106</v>
      </c>
      <c r="F49" s="5" t="s">
        <v>107</v>
      </c>
      <c r="G49" s="6" t="s">
        <v>108</v>
      </c>
      <c r="H49" s="7">
        <v>5718800</v>
      </c>
      <c r="I49" s="5">
        <v>75578272</v>
      </c>
      <c r="J49" s="5" t="s">
        <v>91</v>
      </c>
    </row>
    <row r="50" spans="1:10" ht="30" x14ac:dyDescent="0.25">
      <c r="A50" s="5">
        <v>1</v>
      </c>
      <c r="B50" s="6">
        <v>101882</v>
      </c>
      <c r="C50" s="5" t="s">
        <v>92</v>
      </c>
      <c r="D50" s="5">
        <v>1670020101</v>
      </c>
      <c r="E50" s="6" t="s">
        <v>109</v>
      </c>
      <c r="F50" s="5" t="s">
        <v>110</v>
      </c>
      <c r="G50" s="6" t="s">
        <v>111</v>
      </c>
      <c r="H50" s="7">
        <v>44962706</v>
      </c>
      <c r="I50" s="5">
        <v>75578272</v>
      </c>
      <c r="J50" s="5" t="s">
        <v>91</v>
      </c>
    </row>
    <row r="51" spans="1:10" ht="30" x14ac:dyDescent="0.25">
      <c r="A51" s="5">
        <v>1</v>
      </c>
      <c r="B51" s="6">
        <v>102785</v>
      </c>
      <c r="C51" s="5" t="s">
        <v>34</v>
      </c>
      <c r="D51" s="5">
        <v>1655010101</v>
      </c>
      <c r="E51" s="6" t="s">
        <v>112</v>
      </c>
      <c r="F51" s="5" t="s">
        <v>113</v>
      </c>
      <c r="G51" s="6" t="s">
        <v>90</v>
      </c>
      <c r="H51" s="7">
        <v>22098000</v>
      </c>
      <c r="I51" s="5">
        <v>80277421</v>
      </c>
      <c r="J51" s="5" t="s">
        <v>114</v>
      </c>
    </row>
    <row r="52" spans="1:10" ht="30" x14ac:dyDescent="0.25">
      <c r="A52" s="5">
        <v>1</v>
      </c>
      <c r="B52" s="6">
        <v>102786</v>
      </c>
      <c r="C52" s="5" t="s">
        <v>34</v>
      </c>
      <c r="D52" s="5">
        <v>1655010101</v>
      </c>
      <c r="E52" s="6" t="s">
        <v>115</v>
      </c>
      <c r="F52" s="5" t="s">
        <v>113</v>
      </c>
      <c r="G52" s="6" t="s">
        <v>90</v>
      </c>
      <c r="H52" s="7">
        <v>22098000</v>
      </c>
      <c r="I52" s="5">
        <v>6003840</v>
      </c>
      <c r="J52" s="5" t="s">
        <v>13</v>
      </c>
    </row>
    <row r="53" spans="1:10" ht="30" x14ac:dyDescent="0.25">
      <c r="A53" s="5">
        <v>1</v>
      </c>
      <c r="B53" s="6">
        <v>102787</v>
      </c>
      <c r="C53" s="5" t="s">
        <v>34</v>
      </c>
      <c r="D53" s="5">
        <v>1655010101</v>
      </c>
      <c r="E53" s="6" t="s">
        <v>116</v>
      </c>
      <c r="F53" s="5" t="s">
        <v>113</v>
      </c>
      <c r="G53" s="6" t="s">
        <v>90</v>
      </c>
      <c r="H53" s="7">
        <v>22098000</v>
      </c>
      <c r="I53" s="5">
        <v>52703963</v>
      </c>
      <c r="J53" s="5" t="s">
        <v>25</v>
      </c>
    </row>
    <row r="54" spans="1:10" ht="30" x14ac:dyDescent="0.25">
      <c r="A54" s="5">
        <v>1</v>
      </c>
      <c r="B54" s="6">
        <v>101502</v>
      </c>
      <c r="C54" s="5" t="s">
        <v>34</v>
      </c>
      <c r="D54" s="5">
        <v>1655010101</v>
      </c>
      <c r="E54" s="6" t="s">
        <v>117</v>
      </c>
      <c r="F54" s="5" t="s">
        <v>118</v>
      </c>
      <c r="G54" s="6" t="s">
        <v>73</v>
      </c>
      <c r="H54" s="7">
        <v>18121265</v>
      </c>
      <c r="I54" s="5">
        <v>52703963</v>
      </c>
      <c r="J54" s="5" t="s">
        <v>25</v>
      </c>
    </row>
    <row r="55" spans="1:10" ht="30" x14ac:dyDescent="0.25">
      <c r="A55" s="5">
        <v>1</v>
      </c>
      <c r="B55" s="6">
        <v>101503</v>
      </c>
      <c r="C55" s="5" t="s">
        <v>34</v>
      </c>
      <c r="D55" s="5">
        <v>1655010101</v>
      </c>
      <c r="E55" s="6" t="s">
        <v>119</v>
      </c>
      <c r="F55" s="5" t="s">
        <v>118</v>
      </c>
      <c r="G55" s="6" t="s">
        <v>73</v>
      </c>
      <c r="H55" s="7">
        <v>18121265</v>
      </c>
      <c r="I55" s="5">
        <v>52703963</v>
      </c>
      <c r="J55" s="5" t="s">
        <v>25</v>
      </c>
    </row>
    <row r="56" spans="1:10" ht="30" x14ac:dyDescent="0.25">
      <c r="A56" s="5">
        <v>1</v>
      </c>
      <c r="B56" s="6">
        <v>105321</v>
      </c>
      <c r="C56" s="5" t="s">
        <v>34</v>
      </c>
      <c r="D56" s="5">
        <v>1655010101</v>
      </c>
      <c r="E56" s="6" t="s">
        <v>120</v>
      </c>
      <c r="F56" s="5" t="s">
        <v>121</v>
      </c>
      <c r="G56" s="6">
        <v>2017</v>
      </c>
      <c r="H56" s="7">
        <v>202000000</v>
      </c>
      <c r="I56" s="5">
        <v>51575010</v>
      </c>
      <c r="J56" s="5" t="s">
        <v>122</v>
      </c>
    </row>
    <row r="57" spans="1:10" ht="30" x14ac:dyDescent="0.25">
      <c r="A57" s="5">
        <v>1</v>
      </c>
      <c r="B57" s="6">
        <v>102872</v>
      </c>
      <c r="C57" s="5" t="s">
        <v>34</v>
      </c>
      <c r="D57" s="5">
        <v>1655010101</v>
      </c>
      <c r="E57" s="6" t="s">
        <v>123</v>
      </c>
      <c r="F57" s="5" t="s">
        <v>124</v>
      </c>
      <c r="G57" s="6" t="s">
        <v>125</v>
      </c>
      <c r="H57" s="7">
        <v>12422067.231625848</v>
      </c>
      <c r="I57" s="5">
        <v>51575010</v>
      </c>
      <c r="J57" s="5" t="s">
        <v>122</v>
      </c>
    </row>
    <row r="58" spans="1:10" ht="30" x14ac:dyDescent="0.25">
      <c r="A58" s="5">
        <v>1</v>
      </c>
      <c r="B58" s="6">
        <v>102327</v>
      </c>
      <c r="C58" s="5" t="s">
        <v>34</v>
      </c>
      <c r="D58" s="5">
        <v>1655010101</v>
      </c>
      <c r="E58" s="6" t="s">
        <v>126</v>
      </c>
      <c r="F58" s="5" t="s">
        <v>127</v>
      </c>
      <c r="G58" s="6" t="s">
        <v>128</v>
      </c>
      <c r="H58" s="7">
        <v>264950837</v>
      </c>
      <c r="I58" s="5">
        <v>52703963</v>
      </c>
      <c r="J58" s="5" t="s">
        <v>25</v>
      </c>
    </row>
    <row r="59" spans="1:10" ht="30" x14ac:dyDescent="0.25">
      <c r="A59" s="5">
        <v>1</v>
      </c>
      <c r="B59" s="6">
        <v>100154</v>
      </c>
      <c r="C59" s="5" t="s">
        <v>34</v>
      </c>
      <c r="D59" s="5">
        <v>1655010101</v>
      </c>
      <c r="E59" s="6" t="s">
        <v>129</v>
      </c>
      <c r="F59" s="5" t="s">
        <v>130</v>
      </c>
      <c r="G59" s="6" t="s">
        <v>131</v>
      </c>
      <c r="H59" s="7">
        <v>5090800</v>
      </c>
      <c r="I59" s="5">
        <v>52703963</v>
      </c>
      <c r="J59" s="5" t="s">
        <v>25</v>
      </c>
    </row>
    <row r="60" spans="1:10" ht="30" x14ac:dyDescent="0.25">
      <c r="A60" s="5">
        <v>1</v>
      </c>
      <c r="B60" s="6">
        <v>100155</v>
      </c>
      <c r="C60" s="5" t="s">
        <v>34</v>
      </c>
      <c r="D60" s="5">
        <v>1655010101</v>
      </c>
      <c r="E60" s="6" t="s">
        <v>132</v>
      </c>
      <c r="F60" s="5" t="s">
        <v>133</v>
      </c>
      <c r="G60" s="6" t="s">
        <v>57</v>
      </c>
      <c r="H60" s="7">
        <v>4864801</v>
      </c>
      <c r="I60" s="5">
        <v>52703963</v>
      </c>
      <c r="J60" s="5" t="s">
        <v>25</v>
      </c>
    </row>
    <row r="61" spans="1:10" ht="30" x14ac:dyDescent="0.25">
      <c r="A61" s="5">
        <v>1</v>
      </c>
      <c r="B61" s="6">
        <v>102118</v>
      </c>
      <c r="C61" s="5" t="s">
        <v>34</v>
      </c>
      <c r="D61" s="5">
        <v>1655010101</v>
      </c>
      <c r="E61" s="6" t="s">
        <v>134</v>
      </c>
      <c r="F61" s="5" t="s">
        <v>135</v>
      </c>
      <c r="G61" s="6" t="s">
        <v>44</v>
      </c>
      <c r="H61" s="7">
        <v>256322880</v>
      </c>
      <c r="I61" s="5">
        <v>52703963</v>
      </c>
      <c r="J61" s="5" t="s">
        <v>25</v>
      </c>
    </row>
    <row r="62" spans="1:10" ht="30" x14ac:dyDescent="0.25">
      <c r="A62" s="5">
        <v>1</v>
      </c>
      <c r="B62" s="6">
        <v>102383</v>
      </c>
      <c r="C62" s="5" t="s">
        <v>34</v>
      </c>
      <c r="D62" s="5">
        <v>1655010101</v>
      </c>
      <c r="E62" s="6" t="s">
        <v>136</v>
      </c>
      <c r="F62" s="5" t="s">
        <v>137</v>
      </c>
      <c r="G62" s="6" t="s">
        <v>125</v>
      </c>
      <c r="H62" s="7">
        <v>150000000</v>
      </c>
      <c r="I62" s="5" t="s">
        <v>138</v>
      </c>
      <c r="J62" s="5" t="s">
        <v>139</v>
      </c>
    </row>
    <row r="63" spans="1:10" ht="30" x14ac:dyDescent="0.25">
      <c r="A63" s="5">
        <v>1</v>
      </c>
      <c r="B63" s="6">
        <v>102384</v>
      </c>
      <c r="C63" s="5" t="s">
        <v>34</v>
      </c>
      <c r="D63" s="5">
        <v>1655010101</v>
      </c>
      <c r="E63" s="6" t="s">
        <v>140</v>
      </c>
      <c r="F63" s="5" t="s">
        <v>141</v>
      </c>
      <c r="G63" s="6" t="s">
        <v>125</v>
      </c>
      <c r="H63" s="7">
        <v>248000000</v>
      </c>
      <c r="I63" s="5">
        <v>52703963</v>
      </c>
      <c r="J63" s="5" t="s">
        <v>25</v>
      </c>
    </row>
    <row r="64" spans="1:10" ht="30" x14ac:dyDescent="0.25">
      <c r="A64" s="5">
        <v>1</v>
      </c>
      <c r="B64" s="6">
        <v>103572</v>
      </c>
      <c r="C64" s="5" t="s">
        <v>34</v>
      </c>
      <c r="D64" s="5">
        <v>1655010101</v>
      </c>
      <c r="E64" s="6" t="s">
        <v>142</v>
      </c>
      <c r="F64" s="5" t="s">
        <v>143</v>
      </c>
      <c r="G64" s="6" t="s">
        <v>47</v>
      </c>
      <c r="H64" s="7">
        <v>497800000</v>
      </c>
      <c r="I64" s="5">
        <v>3006326</v>
      </c>
      <c r="J64" s="5" t="s">
        <v>144</v>
      </c>
    </row>
    <row r="65" spans="1:10" ht="30" x14ac:dyDescent="0.25">
      <c r="A65" s="5">
        <v>1</v>
      </c>
      <c r="B65" s="6">
        <v>103571</v>
      </c>
      <c r="C65" s="5" t="s">
        <v>34</v>
      </c>
      <c r="D65" s="5">
        <v>1655010101</v>
      </c>
      <c r="E65" s="6" t="s">
        <v>145</v>
      </c>
      <c r="F65" s="5" t="s">
        <v>146</v>
      </c>
      <c r="G65" s="6" t="s">
        <v>47</v>
      </c>
      <c r="H65" s="7">
        <v>497800000</v>
      </c>
      <c r="I65" s="5">
        <v>19465252</v>
      </c>
      <c r="J65" s="5" t="s">
        <v>147</v>
      </c>
    </row>
    <row r="66" spans="1:10" ht="30" x14ac:dyDescent="0.25">
      <c r="A66" s="5">
        <v>1</v>
      </c>
      <c r="B66" s="6">
        <v>101787</v>
      </c>
      <c r="C66" s="5" t="s">
        <v>34</v>
      </c>
      <c r="D66" s="5">
        <v>1637070208</v>
      </c>
      <c r="E66" s="6" t="s">
        <v>148</v>
      </c>
      <c r="F66" s="5" t="s">
        <v>149</v>
      </c>
      <c r="G66" s="6" t="s">
        <v>150</v>
      </c>
      <c r="H66" s="7">
        <v>4351117.17</v>
      </c>
      <c r="I66" s="5">
        <v>79332590</v>
      </c>
      <c r="J66" s="5" t="s">
        <v>15</v>
      </c>
    </row>
    <row r="67" spans="1:10" ht="30" x14ac:dyDescent="0.25">
      <c r="A67" s="5">
        <v>1</v>
      </c>
      <c r="B67" s="6">
        <v>102798</v>
      </c>
      <c r="C67" s="5" t="s">
        <v>34</v>
      </c>
      <c r="D67" s="5">
        <v>1655010101</v>
      </c>
      <c r="E67" s="6" t="s">
        <v>151</v>
      </c>
      <c r="F67" s="5" t="s">
        <v>152</v>
      </c>
      <c r="G67" s="6" t="s">
        <v>90</v>
      </c>
      <c r="H67" s="7">
        <v>90000000</v>
      </c>
      <c r="I67" s="5">
        <v>79610938</v>
      </c>
      <c r="J67" s="5" t="s">
        <v>153</v>
      </c>
    </row>
    <row r="68" spans="1:10" ht="30" x14ac:dyDescent="0.25">
      <c r="A68" s="5">
        <v>1</v>
      </c>
      <c r="B68" s="6">
        <v>102382</v>
      </c>
      <c r="C68" s="5" t="s">
        <v>34</v>
      </c>
      <c r="D68" s="5">
        <v>1655010101</v>
      </c>
      <c r="E68" s="6" t="s">
        <v>154</v>
      </c>
      <c r="F68" s="5" t="s">
        <v>155</v>
      </c>
      <c r="G68" s="6" t="s">
        <v>125</v>
      </c>
      <c r="H68" s="7">
        <v>514000000</v>
      </c>
      <c r="I68" s="5" t="s">
        <v>138</v>
      </c>
      <c r="J68" s="5" t="s">
        <v>156</v>
      </c>
    </row>
    <row r="69" spans="1:10" ht="30" x14ac:dyDescent="0.25">
      <c r="A69" s="5">
        <v>1</v>
      </c>
      <c r="B69" s="6">
        <v>102488</v>
      </c>
      <c r="C69" s="5" t="s">
        <v>34</v>
      </c>
      <c r="D69" s="5">
        <v>1655010101</v>
      </c>
      <c r="E69" s="6" t="s">
        <v>157</v>
      </c>
      <c r="F69" s="5" t="s">
        <v>158</v>
      </c>
      <c r="G69" s="6" t="s">
        <v>68</v>
      </c>
      <c r="H69" s="7">
        <v>151074206</v>
      </c>
      <c r="I69" s="5">
        <v>52703963</v>
      </c>
      <c r="J69" s="5" t="s">
        <v>25</v>
      </c>
    </row>
    <row r="70" spans="1:10" ht="30" x14ac:dyDescent="0.25">
      <c r="A70" s="5">
        <v>1</v>
      </c>
      <c r="B70" s="6">
        <v>100308</v>
      </c>
      <c r="C70" s="5" t="s">
        <v>34</v>
      </c>
      <c r="D70" s="5">
        <v>1637070208</v>
      </c>
      <c r="E70" s="6" t="s">
        <v>159</v>
      </c>
      <c r="F70" s="5" t="s">
        <v>160</v>
      </c>
      <c r="G70" s="6" t="s">
        <v>161</v>
      </c>
      <c r="H70" s="7">
        <v>35903112</v>
      </c>
      <c r="I70" s="5">
        <v>79332590</v>
      </c>
      <c r="J70" s="5" t="s">
        <v>15</v>
      </c>
    </row>
    <row r="71" spans="1:10" ht="30" x14ac:dyDescent="0.25">
      <c r="A71" s="5">
        <v>1</v>
      </c>
      <c r="B71" s="6">
        <v>102610</v>
      </c>
      <c r="C71" s="5" t="s">
        <v>34</v>
      </c>
      <c r="D71" s="5">
        <v>1637070208</v>
      </c>
      <c r="E71" s="6" t="s">
        <v>162</v>
      </c>
      <c r="F71" s="5" t="s">
        <v>163</v>
      </c>
      <c r="G71" s="6" t="s">
        <v>111</v>
      </c>
      <c r="H71" s="7">
        <v>83694000</v>
      </c>
      <c r="I71" s="5">
        <v>79332590</v>
      </c>
      <c r="J71" s="5" t="s">
        <v>15</v>
      </c>
    </row>
    <row r="72" spans="1:10" ht="30" x14ac:dyDescent="0.25">
      <c r="A72" s="5">
        <v>1</v>
      </c>
      <c r="B72" s="6">
        <v>102385</v>
      </c>
      <c r="C72" s="5" t="s">
        <v>34</v>
      </c>
      <c r="D72" s="5">
        <v>1655010101</v>
      </c>
      <c r="E72" s="6" t="s">
        <v>164</v>
      </c>
      <c r="F72" s="5" t="s">
        <v>165</v>
      </c>
      <c r="G72" s="6" t="s">
        <v>125</v>
      </c>
      <c r="H72" s="7">
        <v>181500000</v>
      </c>
      <c r="I72" s="5">
        <v>3006326</v>
      </c>
      <c r="J72" s="5" t="s">
        <v>144</v>
      </c>
    </row>
    <row r="73" spans="1:10" ht="30" x14ac:dyDescent="0.25">
      <c r="A73" s="5">
        <v>1</v>
      </c>
      <c r="B73" s="6">
        <v>102777</v>
      </c>
      <c r="C73" s="5" t="s">
        <v>34</v>
      </c>
      <c r="D73" s="5">
        <v>1655010101</v>
      </c>
      <c r="E73" s="6" t="s">
        <v>166</v>
      </c>
      <c r="F73" s="5" t="s">
        <v>167</v>
      </c>
      <c r="G73" s="6" t="s">
        <v>73</v>
      </c>
      <c r="H73" s="7">
        <v>178000000</v>
      </c>
      <c r="I73" s="5">
        <v>19199412</v>
      </c>
      <c r="J73" s="5" t="s">
        <v>168</v>
      </c>
    </row>
    <row r="74" spans="1:10" ht="30" x14ac:dyDescent="0.25">
      <c r="A74" s="5">
        <v>1</v>
      </c>
      <c r="B74" s="6">
        <v>102897</v>
      </c>
      <c r="C74" s="5" t="s">
        <v>34</v>
      </c>
      <c r="D74" s="5">
        <v>1655010101</v>
      </c>
      <c r="E74" s="6" t="s">
        <v>169</v>
      </c>
      <c r="F74" s="5" t="s">
        <v>170</v>
      </c>
      <c r="G74" s="6" t="s">
        <v>125</v>
      </c>
      <c r="H74" s="7">
        <v>14650000</v>
      </c>
      <c r="I74" s="5">
        <v>52703963</v>
      </c>
      <c r="J74" s="5" t="s">
        <v>25</v>
      </c>
    </row>
    <row r="75" spans="1:10" ht="30" x14ac:dyDescent="0.25">
      <c r="A75" s="5">
        <v>1</v>
      </c>
      <c r="B75" s="6">
        <v>102602</v>
      </c>
      <c r="C75" s="5" t="s">
        <v>34</v>
      </c>
      <c r="D75" s="5">
        <v>1655010101</v>
      </c>
      <c r="E75" s="6" t="s">
        <v>171</v>
      </c>
      <c r="F75" s="5" t="s">
        <v>172</v>
      </c>
      <c r="G75" s="6" t="s">
        <v>73</v>
      </c>
      <c r="H75" s="7">
        <v>46400000</v>
      </c>
      <c r="I75" s="5">
        <v>79326906</v>
      </c>
      <c r="J75" s="5" t="s">
        <v>41</v>
      </c>
    </row>
    <row r="76" spans="1:10" ht="30" x14ac:dyDescent="0.25">
      <c r="A76" s="5">
        <v>1</v>
      </c>
      <c r="B76" s="6">
        <v>102507</v>
      </c>
      <c r="C76" s="5" t="s">
        <v>34</v>
      </c>
      <c r="D76" s="5">
        <v>1655010101</v>
      </c>
      <c r="E76" s="6" t="s">
        <v>173</v>
      </c>
      <c r="F76" s="5" t="s">
        <v>174</v>
      </c>
      <c r="G76" s="6" t="s">
        <v>111</v>
      </c>
      <c r="H76" s="7">
        <v>35692307.960000001</v>
      </c>
      <c r="I76" s="5" t="s">
        <v>138</v>
      </c>
      <c r="J76" s="5" t="s">
        <v>175</v>
      </c>
    </row>
    <row r="77" spans="1:10" ht="30" x14ac:dyDescent="0.25">
      <c r="A77" s="5">
        <v>1</v>
      </c>
      <c r="B77" s="6">
        <v>102505</v>
      </c>
      <c r="C77" s="5" t="s">
        <v>34</v>
      </c>
      <c r="D77" s="5">
        <v>1655010101</v>
      </c>
      <c r="E77" s="6" t="s">
        <v>176</v>
      </c>
      <c r="F77" s="5" t="s">
        <v>177</v>
      </c>
      <c r="G77" s="6" t="s">
        <v>111</v>
      </c>
      <c r="H77" s="7">
        <v>35692307.960000001</v>
      </c>
      <c r="I77" s="5">
        <v>52703963</v>
      </c>
      <c r="J77" s="5" t="s">
        <v>25</v>
      </c>
    </row>
    <row r="78" spans="1:10" ht="30" x14ac:dyDescent="0.25">
      <c r="A78" s="5">
        <v>1</v>
      </c>
      <c r="B78" s="6">
        <v>102504</v>
      </c>
      <c r="C78" s="5" t="s">
        <v>34</v>
      </c>
      <c r="D78" s="5">
        <v>1655010101</v>
      </c>
      <c r="E78" s="6" t="s">
        <v>178</v>
      </c>
      <c r="F78" s="5" t="s">
        <v>179</v>
      </c>
      <c r="G78" s="6" t="s">
        <v>111</v>
      </c>
      <c r="H78" s="7">
        <v>35692307.960000001</v>
      </c>
      <c r="I78" s="5">
        <v>52703963</v>
      </c>
      <c r="J78" s="5" t="s">
        <v>25</v>
      </c>
    </row>
    <row r="79" spans="1:10" ht="30" x14ac:dyDescent="0.25">
      <c r="A79" s="5">
        <v>1</v>
      </c>
      <c r="B79" s="6">
        <v>102603</v>
      </c>
      <c r="C79" s="5" t="s">
        <v>34</v>
      </c>
      <c r="D79" s="5">
        <v>1655010101</v>
      </c>
      <c r="E79" s="6" t="s">
        <v>180</v>
      </c>
      <c r="F79" s="5" t="s">
        <v>181</v>
      </c>
      <c r="G79" s="6" t="s">
        <v>111</v>
      </c>
      <c r="H79" s="7">
        <v>35692307.960000001</v>
      </c>
      <c r="I79" s="5">
        <v>52703963</v>
      </c>
      <c r="J79" s="5" t="s">
        <v>25</v>
      </c>
    </row>
    <row r="80" spans="1:10" ht="30" x14ac:dyDescent="0.25">
      <c r="A80" s="5">
        <v>1</v>
      </c>
      <c r="B80" s="6">
        <v>102508</v>
      </c>
      <c r="C80" s="5" t="s">
        <v>34</v>
      </c>
      <c r="D80" s="5">
        <v>1655010101</v>
      </c>
      <c r="E80" s="6" t="s">
        <v>182</v>
      </c>
      <c r="F80" s="5" t="s">
        <v>183</v>
      </c>
      <c r="G80" s="6" t="s">
        <v>111</v>
      </c>
      <c r="H80" s="7">
        <v>35692307.960000001</v>
      </c>
      <c r="I80" s="5">
        <v>52703963</v>
      </c>
      <c r="J80" s="5" t="s">
        <v>25</v>
      </c>
    </row>
    <row r="81" spans="1:10" ht="30" x14ac:dyDescent="0.25">
      <c r="A81" s="5">
        <v>1</v>
      </c>
      <c r="B81" s="6">
        <v>102506</v>
      </c>
      <c r="C81" s="5" t="s">
        <v>34</v>
      </c>
      <c r="D81" s="5">
        <v>1655010101</v>
      </c>
      <c r="E81" s="6" t="s">
        <v>184</v>
      </c>
      <c r="F81" s="5" t="s">
        <v>185</v>
      </c>
      <c r="G81" s="6" t="s">
        <v>111</v>
      </c>
      <c r="H81" s="7">
        <v>35692307.960000001</v>
      </c>
      <c r="I81" s="5" t="s">
        <v>138</v>
      </c>
      <c r="J81" s="5" t="s">
        <v>186</v>
      </c>
    </row>
    <row r="82" spans="1:10" ht="30" x14ac:dyDescent="0.25">
      <c r="A82" s="5">
        <v>1</v>
      </c>
      <c r="B82" s="6">
        <v>102684</v>
      </c>
      <c r="C82" s="5" t="s">
        <v>34</v>
      </c>
      <c r="D82" s="5">
        <v>1655010101</v>
      </c>
      <c r="E82" s="6" t="s">
        <v>187</v>
      </c>
      <c r="F82" s="5" t="s">
        <v>188</v>
      </c>
      <c r="G82" s="6" t="s">
        <v>37</v>
      </c>
      <c r="H82" s="7">
        <v>6386666.5199999996</v>
      </c>
      <c r="I82" s="5">
        <v>52703963</v>
      </c>
      <c r="J82" s="5" t="s">
        <v>25</v>
      </c>
    </row>
    <row r="83" spans="1:10" ht="30" x14ac:dyDescent="0.25">
      <c r="A83" s="5">
        <v>1</v>
      </c>
      <c r="B83" s="6">
        <v>102685</v>
      </c>
      <c r="C83" s="5" t="s">
        <v>34</v>
      </c>
      <c r="D83" s="5">
        <v>1655010101</v>
      </c>
      <c r="E83" s="6" t="s">
        <v>189</v>
      </c>
      <c r="F83" s="5" t="s">
        <v>190</v>
      </c>
      <c r="G83" s="6" t="s">
        <v>37</v>
      </c>
      <c r="H83" s="7">
        <v>6386666.5199999996</v>
      </c>
      <c r="I83" s="5">
        <v>52703963</v>
      </c>
      <c r="J83" s="5" t="s">
        <v>25</v>
      </c>
    </row>
    <row r="84" spans="1:10" ht="30" x14ac:dyDescent="0.25">
      <c r="A84" s="5">
        <v>1</v>
      </c>
      <c r="B84" s="6">
        <v>103177</v>
      </c>
      <c r="C84" s="5" t="s">
        <v>34</v>
      </c>
      <c r="D84" s="5">
        <v>1655010101</v>
      </c>
      <c r="E84" s="6" t="s">
        <v>191</v>
      </c>
      <c r="F84" s="5" t="s">
        <v>192</v>
      </c>
      <c r="G84" s="6" t="s">
        <v>90</v>
      </c>
      <c r="H84" s="7">
        <v>15749500</v>
      </c>
      <c r="I84" s="5">
        <v>52703963</v>
      </c>
      <c r="J84" s="5" t="s">
        <v>25</v>
      </c>
    </row>
    <row r="85" spans="1:10" ht="30" x14ac:dyDescent="0.25">
      <c r="A85" s="5">
        <v>1</v>
      </c>
      <c r="B85" s="6">
        <v>103178</v>
      </c>
      <c r="C85" s="5" t="s">
        <v>34</v>
      </c>
      <c r="D85" s="5">
        <v>1655010101</v>
      </c>
      <c r="E85" s="6" t="s">
        <v>193</v>
      </c>
      <c r="F85" s="5" t="s">
        <v>194</v>
      </c>
      <c r="G85" s="6" t="s">
        <v>90</v>
      </c>
      <c r="H85" s="7">
        <v>15749500</v>
      </c>
      <c r="I85" s="5">
        <v>52703963</v>
      </c>
      <c r="J85" s="5" t="s">
        <v>25</v>
      </c>
    </row>
    <row r="86" spans="1:10" ht="30" x14ac:dyDescent="0.25">
      <c r="A86" s="5">
        <v>1</v>
      </c>
      <c r="B86" s="6">
        <v>101838</v>
      </c>
      <c r="C86" s="5" t="s">
        <v>34</v>
      </c>
      <c r="D86" s="5">
        <v>1655010101</v>
      </c>
      <c r="E86" s="6" t="s">
        <v>195</v>
      </c>
      <c r="F86" s="5" t="s">
        <v>196</v>
      </c>
      <c r="G86" s="6" t="s">
        <v>111</v>
      </c>
      <c r="H86" s="7">
        <v>114804222</v>
      </c>
      <c r="I86" s="5">
        <v>80490001</v>
      </c>
      <c r="J86" s="5" t="s">
        <v>197</v>
      </c>
    </row>
    <row r="87" spans="1:10" ht="30" x14ac:dyDescent="0.25">
      <c r="A87" s="5">
        <v>1</v>
      </c>
      <c r="B87" s="6">
        <v>102889</v>
      </c>
      <c r="C87" s="5" t="s">
        <v>34</v>
      </c>
      <c r="D87" s="5">
        <v>1655010101</v>
      </c>
      <c r="E87" s="6" t="s">
        <v>198</v>
      </c>
      <c r="F87" s="5" t="s">
        <v>196</v>
      </c>
      <c r="G87" s="6" t="s">
        <v>90</v>
      </c>
      <c r="H87" s="7">
        <v>165600000</v>
      </c>
      <c r="I87" s="5">
        <v>5625762</v>
      </c>
      <c r="J87" s="5" t="s">
        <v>199</v>
      </c>
    </row>
    <row r="88" spans="1:10" ht="30" x14ac:dyDescent="0.25">
      <c r="A88" s="5">
        <v>1</v>
      </c>
      <c r="B88" s="6">
        <v>105015</v>
      </c>
      <c r="C88" s="5" t="s">
        <v>34</v>
      </c>
      <c r="D88" s="5">
        <v>1655010101</v>
      </c>
      <c r="E88" s="6" t="s">
        <v>200</v>
      </c>
      <c r="F88" s="5" t="s">
        <v>201</v>
      </c>
      <c r="G88" s="6" t="s">
        <v>53</v>
      </c>
      <c r="H88" s="7">
        <v>34217871</v>
      </c>
      <c r="I88" s="5">
        <v>3077519</v>
      </c>
      <c r="J88" s="5" t="s">
        <v>202</v>
      </c>
    </row>
    <row r="89" spans="1:10" ht="60" x14ac:dyDescent="0.25">
      <c r="A89" s="5">
        <v>1</v>
      </c>
      <c r="B89" s="6">
        <v>106454</v>
      </c>
      <c r="C89" s="5" t="s">
        <v>34</v>
      </c>
      <c r="D89" s="5">
        <v>1655010101</v>
      </c>
      <c r="E89" s="6">
        <v>0</v>
      </c>
      <c r="F89" s="5" t="s">
        <v>203</v>
      </c>
      <c r="G89" s="6">
        <v>2017</v>
      </c>
      <c r="H89" s="7">
        <v>3427510</v>
      </c>
      <c r="I89" s="5">
        <v>6003840</v>
      </c>
      <c r="J89" s="5" t="s">
        <v>13</v>
      </c>
    </row>
    <row r="90" spans="1:10" ht="60" x14ac:dyDescent="0.25">
      <c r="A90" s="5">
        <v>1</v>
      </c>
      <c r="B90" s="6">
        <v>106455</v>
      </c>
      <c r="C90" s="5" t="s">
        <v>34</v>
      </c>
      <c r="D90" s="5">
        <v>1655010101</v>
      </c>
      <c r="E90" s="6">
        <v>0</v>
      </c>
      <c r="F90" s="5" t="s">
        <v>203</v>
      </c>
      <c r="G90" s="6">
        <v>2017</v>
      </c>
      <c r="H90" s="7">
        <v>3427510</v>
      </c>
      <c r="I90" s="5">
        <v>6003840</v>
      </c>
      <c r="J90" s="5" t="s">
        <v>13</v>
      </c>
    </row>
    <row r="91" spans="1:10" ht="45" x14ac:dyDescent="0.25">
      <c r="A91" s="5">
        <v>1</v>
      </c>
      <c r="B91" s="6">
        <v>105351</v>
      </c>
      <c r="C91" s="5" t="s">
        <v>34</v>
      </c>
      <c r="D91" s="5">
        <v>1655010101</v>
      </c>
      <c r="E91" s="6" t="s">
        <v>204</v>
      </c>
      <c r="F91" s="5" t="s">
        <v>205</v>
      </c>
      <c r="G91" s="6">
        <v>2017</v>
      </c>
      <c r="H91" s="7">
        <v>38917176</v>
      </c>
      <c r="I91" s="5">
        <v>52703963</v>
      </c>
      <c r="J91" s="5" t="s">
        <v>25</v>
      </c>
    </row>
    <row r="92" spans="1:10" ht="30" x14ac:dyDescent="0.25">
      <c r="A92" s="5">
        <v>1</v>
      </c>
      <c r="B92" s="6">
        <v>102568</v>
      </c>
      <c r="C92" s="5" t="s">
        <v>34</v>
      </c>
      <c r="D92" s="5">
        <v>1655010101</v>
      </c>
      <c r="E92" s="6" t="s">
        <v>206</v>
      </c>
      <c r="F92" s="5" t="s">
        <v>207</v>
      </c>
      <c r="G92" s="6" t="s">
        <v>208</v>
      </c>
      <c r="H92" s="7">
        <v>19981354</v>
      </c>
      <c r="I92" s="5">
        <v>52703963</v>
      </c>
      <c r="J92" s="5" t="s">
        <v>25</v>
      </c>
    </row>
    <row r="93" spans="1:10" ht="30" x14ac:dyDescent="0.25">
      <c r="A93" s="5">
        <v>1</v>
      </c>
      <c r="B93" s="6">
        <v>102784</v>
      </c>
      <c r="C93" s="5" t="s">
        <v>34</v>
      </c>
      <c r="D93" s="5">
        <v>1655010101</v>
      </c>
      <c r="E93" s="6" t="s">
        <v>209</v>
      </c>
      <c r="F93" s="5" t="s">
        <v>210</v>
      </c>
      <c r="G93" s="6" t="s">
        <v>90</v>
      </c>
      <c r="H93" s="7">
        <v>18768800</v>
      </c>
      <c r="I93" s="5">
        <v>80277421</v>
      </c>
      <c r="J93" s="5" t="s">
        <v>114</v>
      </c>
    </row>
    <row r="94" spans="1:10" ht="30" x14ac:dyDescent="0.25">
      <c r="A94" s="5">
        <v>1</v>
      </c>
      <c r="B94" s="6">
        <v>102119</v>
      </c>
      <c r="C94" s="5" t="s">
        <v>34</v>
      </c>
      <c r="D94" s="5">
        <v>1655010101</v>
      </c>
      <c r="E94" s="6" t="s">
        <v>211</v>
      </c>
      <c r="F94" s="5" t="s">
        <v>212</v>
      </c>
      <c r="G94" s="6" t="s">
        <v>44</v>
      </c>
      <c r="H94" s="7">
        <v>127441080</v>
      </c>
      <c r="I94" s="5">
        <v>52703963</v>
      </c>
      <c r="J94" s="5" t="s">
        <v>25</v>
      </c>
    </row>
    <row r="95" spans="1:10" ht="60" x14ac:dyDescent="0.25">
      <c r="A95" s="5">
        <v>1</v>
      </c>
      <c r="B95" s="6">
        <v>106402</v>
      </c>
      <c r="C95" s="5" t="s">
        <v>34</v>
      </c>
      <c r="D95" s="5">
        <v>1655010101</v>
      </c>
      <c r="E95" s="6" t="s">
        <v>213</v>
      </c>
      <c r="F95" s="5" t="s">
        <v>214</v>
      </c>
      <c r="G95" s="6">
        <v>2017</v>
      </c>
      <c r="H95" s="7">
        <v>620600000</v>
      </c>
      <c r="I95" s="5">
        <v>1039679461</v>
      </c>
      <c r="J95" s="5" t="s">
        <v>215</v>
      </c>
    </row>
    <row r="96" spans="1:10" ht="60" x14ac:dyDescent="0.25">
      <c r="A96" s="5">
        <v>1</v>
      </c>
      <c r="B96" s="6">
        <v>106403</v>
      </c>
      <c r="C96" s="5" t="s">
        <v>34</v>
      </c>
      <c r="D96" s="5">
        <v>1655010101</v>
      </c>
      <c r="E96" s="6" t="s">
        <v>216</v>
      </c>
      <c r="F96" s="5" t="s">
        <v>217</v>
      </c>
      <c r="G96" s="6">
        <v>2017</v>
      </c>
      <c r="H96" s="7">
        <v>620600000</v>
      </c>
      <c r="I96" s="5" t="s">
        <v>138</v>
      </c>
      <c r="J96" s="5" t="s">
        <v>218</v>
      </c>
    </row>
    <row r="97" spans="1:10" ht="30" x14ac:dyDescent="0.25">
      <c r="A97" s="5">
        <v>1</v>
      </c>
      <c r="B97" s="6">
        <v>101861</v>
      </c>
      <c r="C97" s="5" t="s">
        <v>34</v>
      </c>
      <c r="D97" s="5">
        <v>1655010101</v>
      </c>
      <c r="E97" s="6" t="s">
        <v>219</v>
      </c>
      <c r="F97" s="5" t="s">
        <v>220</v>
      </c>
      <c r="G97" s="6" t="s">
        <v>73</v>
      </c>
      <c r="H97" s="7">
        <v>579652000</v>
      </c>
      <c r="I97" s="5">
        <v>52703963</v>
      </c>
      <c r="J97" s="5" t="s">
        <v>25</v>
      </c>
    </row>
    <row r="98" spans="1:10" ht="30" x14ac:dyDescent="0.25">
      <c r="A98" s="5">
        <v>1</v>
      </c>
      <c r="B98" s="6">
        <v>100908</v>
      </c>
      <c r="C98" s="5" t="s">
        <v>34</v>
      </c>
      <c r="D98" s="5">
        <v>1655010101</v>
      </c>
      <c r="E98" s="6" t="s">
        <v>221</v>
      </c>
      <c r="F98" s="5" t="s">
        <v>222</v>
      </c>
      <c r="G98" s="6" t="s">
        <v>44</v>
      </c>
      <c r="H98" s="7">
        <v>677612535</v>
      </c>
      <c r="I98" s="5">
        <v>79377946</v>
      </c>
      <c r="J98" s="5" t="s">
        <v>223</v>
      </c>
    </row>
    <row r="99" spans="1:10" ht="45" x14ac:dyDescent="0.25">
      <c r="A99" s="5">
        <v>1</v>
      </c>
      <c r="B99" s="6">
        <v>106436</v>
      </c>
      <c r="C99" s="5" t="s">
        <v>34</v>
      </c>
      <c r="D99" s="5">
        <v>1655010101</v>
      </c>
      <c r="E99" s="6" t="s">
        <v>224</v>
      </c>
      <c r="F99" s="5" t="s">
        <v>225</v>
      </c>
      <c r="G99" s="6">
        <v>2017</v>
      </c>
      <c r="H99" s="7">
        <v>815572800</v>
      </c>
      <c r="I99" s="5" t="s">
        <v>138</v>
      </c>
      <c r="J99" s="5" t="s">
        <v>226</v>
      </c>
    </row>
    <row r="100" spans="1:10" ht="30" x14ac:dyDescent="0.25">
      <c r="A100" s="5">
        <v>1</v>
      </c>
      <c r="B100" s="6">
        <v>104787</v>
      </c>
      <c r="C100" s="5" t="s">
        <v>34</v>
      </c>
      <c r="D100" s="5">
        <v>1655010101</v>
      </c>
      <c r="E100" s="6" t="s">
        <v>227</v>
      </c>
      <c r="F100" s="5" t="s">
        <v>228</v>
      </c>
      <c r="G100" s="6" t="s">
        <v>229</v>
      </c>
      <c r="H100" s="7">
        <v>982600000</v>
      </c>
      <c r="I100" s="5">
        <v>11439109</v>
      </c>
      <c r="J100" s="5" t="s">
        <v>33</v>
      </c>
    </row>
    <row r="101" spans="1:10" ht="30" x14ac:dyDescent="0.25">
      <c r="A101" s="5">
        <v>1</v>
      </c>
      <c r="B101" s="6">
        <v>102326</v>
      </c>
      <c r="C101" s="5" t="s">
        <v>34</v>
      </c>
      <c r="D101" s="5">
        <v>1655010101</v>
      </c>
      <c r="E101" s="6" t="s">
        <v>230</v>
      </c>
      <c r="F101" s="5" t="s">
        <v>231</v>
      </c>
      <c r="G101" s="6" t="s">
        <v>232</v>
      </c>
      <c r="H101" s="7">
        <v>13836666</v>
      </c>
      <c r="I101" s="5">
        <v>52703963</v>
      </c>
      <c r="J101" s="5" t="s">
        <v>25</v>
      </c>
    </row>
    <row r="102" spans="1:10" ht="30" x14ac:dyDescent="0.25">
      <c r="A102" s="5">
        <v>1</v>
      </c>
      <c r="B102" s="6">
        <v>104768</v>
      </c>
      <c r="C102" s="5" t="s">
        <v>34</v>
      </c>
      <c r="D102" s="5">
        <v>1655010101</v>
      </c>
      <c r="E102" s="6" t="s">
        <v>233</v>
      </c>
      <c r="F102" s="5" t="s">
        <v>234</v>
      </c>
      <c r="G102" s="6" t="s">
        <v>53</v>
      </c>
      <c r="H102" s="7">
        <v>24285266</v>
      </c>
      <c r="I102" s="5">
        <v>52703963</v>
      </c>
      <c r="J102" s="5" t="s">
        <v>25</v>
      </c>
    </row>
    <row r="103" spans="1:10" ht="30" x14ac:dyDescent="0.25">
      <c r="A103" s="5">
        <v>1</v>
      </c>
      <c r="B103" s="6">
        <v>104769</v>
      </c>
      <c r="C103" s="5" t="s">
        <v>34</v>
      </c>
      <c r="D103" s="5">
        <v>1655010101</v>
      </c>
      <c r="E103" s="6" t="s">
        <v>235</v>
      </c>
      <c r="F103" s="5" t="s">
        <v>234</v>
      </c>
      <c r="G103" s="6" t="s">
        <v>53</v>
      </c>
      <c r="H103" s="7">
        <v>24285266</v>
      </c>
      <c r="I103" s="5">
        <v>52703963</v>
      </c>
      <c r="J103" s="5" t="s">
        <v>25</v>
      </c>
    </row>
    <row r="104" spans="1:10" ht="30" x14ac:dyDescent="0.25">
      <c r="A104" s="5">
        <v>1</v>
      </c>
      <c r="B104" s="6">
        <v>104770</v>
      </c>
      <c r="C104" s="5" t="s">
        <v>34</v>
      </c>
      <c r="D104" s="5">
        <v>1655010101</v>
      </c>
      <c r="E104" s="6" t="s">
        <v>236</v>
      </c>
      <c r="F104" s="5" t="s">
        <v>234</v>
      </c>
      <c r="G104" s="6" t="s">
        <v>53</v>
      </c>
      <c r="H104" s="7">
        <v>24285266</v>
      </c>
      <c r="I104" s="5">
        <v>52703963</v>
      </c>
      <c r="J104" s="5" t="s">
        <v>25</v>
      </c>
    </row>
    <row r="105" spans="1:10" ht="30" x14ac:dyDescent="0.25">
      <c r="A105" s="5">
        <v>1</v>
      </c>
      <c r="B105" s="6">
        <v>104767</v>
      </c>
      <c r="C105" s="5" t="s">
        <v>34</v>
      </c>
      <c r="D105" s="5">
        <v>1655010101</v>
      </c>
      <c r="E105" s="6" t="s">
        <v>237</v>
      </c>
      <c r="F105" s="5" t="s">
        <v>238</v>
      </c>
      <c r="G105" s="6" t="s">
        <v>53</v>
      </c>
      <c r="H105" s="7">
        <v>24285266</v>
      </c>
      <c r="I105" s="5">
        <v>52703963</v>
      </c>
      <c r="J105" s="5" t="s">
        <v>25</v>
      </c>
    </row>
    <row r="106" spans="1:10" ht="30" x14ac:dyDescent="0.25">
      <c r="A106" s="5">
        <v>1</v>
      </c>
      <c r="B106" s="6">
        <v>104742</v>
      </c>
      <c r="C106" s="5" t="s">
        <v>34</v>
      </c>
      <c r="D106" s="5">
        <v>1637070208</v>
      </c>
      <c r="E106" s="6" t="s">
        <v>239</v>
      </c>
      <c r="F106" s="5" t="s">
        <v>240</v>
      </c>
      <c r="G106" s="6" t="s">
        <v>44</v>
      </c>
      <c r="H106" s="7">
        <v>30948800</v>
      </c>
      <c r="I106" s="5">
        <v>79332590</v>
      </c>
      <c r="J106" s="5" t="s">
        <v>15</v>
      </c>
    </row>
    <row r="107" spans="1:10" ht="30" x14ac:dyDescent="0.25">
      <c r="A107" s="5">
        <v>1</v>
      </c>
      <c r="B107" s="6">
        <v>103455</v>
      </c>
      <c r="C107" s="5" t="s">
        <v>34</v>
      </c>
      <c r="D107" s="5">
        <v>1637070208</v>
      </c>
      <c r="E107" s="6" t="s">
        <v>241</v>
      </c>
      <c r="F107" s="5" t="s">
        <v>242</v>
      </c>
      <c r="G107" s="6" t="s">
        <v>90</v>
      </c>
      <c r="H107" s="7">
        <v>24750000</v>
      </c>
      <c r="I107" s="5">
        <v>79332590</v>
      </c>
      <c r="J107" s="5" t="s">
        <v>15</v>
      </c>
    </row>
    <row r="108" spans="1:10" ht="30" x14ac:dyDescent="0.25">
      <c r="A108" s="5">
        <v>1</v>
      </c>
      <c r="B108" s="6">
        <v>103456</v>
      </c>
      <c r="C108" s="5" t="s">
        <v>34</v>
      </c>
      <c r="D108" s="5">
        <v>1637070208</v>
      </c>
      <c r="E108" s="6" t="s">
        <v>243</v>
      </c>
      <c r="F108" s="5" t="s">
        <v>244</v>
      </c>
      <c r="G108" s="6" t="s">
        <v>90</v>
      </c>
      <c r="H108" s="7">
        <v>26095360</v>
      </c>
      <c r="I108" s="5">
        <v>79332590</v>
      </c>
      <c r="J108" s="5" t="s">
        <v>15</v>
      </c>
    </row>
    <row r="109" spans="1:10" ht="30" x14ac:dyDescent="0.25">
      <c r="A109" s="5">
        <v>1</v>
      </c>
      <c r="B109" s="6">
        <v>101460</v>
      </c>
      <c r="C109" s="5" t="s">
        <v>34</v>
      </c>
      <c r="D109" s="5">
        <v>1655010101</v>
      </c>
      <c r="E109" s="6" t="s">
        <v>245</v>
      </c>
      <c r="F109" s="5" t="s">
        <v>246</v>
      </c>
      <c r="G109" s="6" t="s">
        <v>111</v>
      </c>
      <c r="H109" s="7">
        <v>2877692.04</v>
      </c>
      <c r="I109" s="5">
        <v>52703963</v>
      </c>
      <c r="J109" s="5" t="s">
        <v>25</v>
      </c>
    </row>
    <row r="110" spans="1:10" ht="30" x14ac:dyDescent="0.25">
      <c r="A110" s="5">
        <v>1</v>
      </c>
      <c r="B110" s="6">
        <v>103308</v>
      </c>
      <c r="C110" s="5" t="s">
        <v>34</v>
      </c>
      <c r="D110" s="5">
        <v>1655010101</v>
      </c>
      <c r="E110" s="6" t="s">
        <v>247</v>
      </c>
      <c r="F110" s="5" t="s">
        <v>246</v>
      </c>
      <c r="G110" s="6" t="s">
        <v>111</v>
      </c>
      <c r="H110" s="7">
        <v>2877692.04</v>
      </c>
      <c r="I110" s="5">
        <v>52703963</v>
      </c>
      <c r="J110" s="5" t="s">
        <v>25</v>
      </c>
    </row>
    <row r="111" spans="1:10" ht="30" x14ac:dyDescent="0.25">
      <c r="A111" s="5">
        <v>1</v>
      </c>
      <c r="B111" s="6">
        <v>103462</v>
      </c>
      <c r="C111" s="5" t="s">
        <v>34</v>
      </c>
      <c r="D111" s="5">
        <v>1655010101</v>
      </c>
      <c r="E111" s="6" t="s">
        <v>248</v>
      </c>
      <c r="F111" s="5" t="s">
        <v>246</v>
      </c>
      <c r="G111" s="6" t="s">
        <v>111</v>
      </c>
      <c r="H111" s="7">
        <v>2877692.04</v>
      </c>
      <c r="I111" s="5">
        <v>52703963</v>
      </c>
      <c r="J111" s="5" t="s">
        <v>25</v>
      </c>
    </row>
    <row r="112" spans="1:10" ht="30" x14ac:dyDescent="0.25">
      <c r="A112" s="5">
        <v>1</v>
      </c>
      <c r="B112" s="6">
        <v>103486</v>
      </c>
      <c r="C112" s="5" t="s">
        <v>34</v>
      </c>
      <c r="D112" s="5">
        <v>1655010101</v>
      </c>
      <c r="E112" s="6" t="s">
        <v>249</v>
      </c>
      <c r="F112" s="5" t="s">
        <v>246</v>
      </c>
      <c r="G112" s="6" t="s">
        <v>111</v>
      </c>
      <c r="H112" s="7">
        <v>2877692.04</v>
      </c>
      <c r="I112" s="5">
        <v>52703963</v>
      </c>
      <c r="J112" s="5" t="s">
        <v>25</v>
      </c>
    </row>
    <row r="113" spans="1:10" ht="30" x14ac:dyDescent="0.25">
      <c r="A113" s="5">
        <v>1</v>
      </c>
      <c r="B113" s="6">
        <v>103556</v>
      </c>
      <c r="C113" s="5" t="s">
        <v>34</v>
      </c>
      <c r="D113" s="5">
        <v>1655010101</v>
      </c>
      <c r="E113" s="6" t="s">
        <v>250</v>
      </c>
      <c r="F113" s="5" t="s">
        <v>246</v>
      </c>
      <c r="G113" s="6" t="s">
        <v>111</v>
      </c>
      <c r="H113" s="7">
        <v>2877692.04</v>
      </c>
      <c r="I113" s="5">
        <v>52703963</v>
      </c>
      <c r="J113" s="5" t="s">
        <v>25</v>
      </c>
    </row>
    <row r="114" spans="1:10" ht="30" x14ac:dyDescent="0.25">
      <c r="A114" s="5">
        <v>1</v>
      </c>
      <c r="B114" s="6">
        <v>103584</v>
      </c>
      <c r="C114" s="5" t="s">
        <v>34</v>
      </c>
      <c r="D114" s="5">
        <v>1655010101</v>
      </c>
      <c r="E114" s="6" t="s">
        <v>251</v>
      </c>
      <c r="F114" s="5" t="s">
        <v>246</v>
      </c>
      <c r="G114" s="6" t="s">
        <v>111</v>
      </c>
      <c r="H114" s="7">
        <v>2877692.04</v>
      </c>
      <c r="I114" s="5">
        <v>52703963</v>
      </c>
      <c r="J114" s="5" t="s">
        <v>25</v>
      </c>
    </row>
    <row r="115" spans="1:10" ht="30" x14ac:dyDescent="0.25">
      <c r="A115" s="5">
        <v>1</v>
      </c>
      <c r="B115" s="6">
        <v>103613</v>
      </c>
      <c r="C115" s="5" t="s">
        <v>34</v>
      </c>
      <c r="D115" s="5">
        <v>1655010101</v>
      </c>
      <c r="E115" s="6" t="s">
        <v>252</v>
      </c>
      <c r="F115" s="5" t="s">
        <v>246</v>
      </c>
      <c r="G115" s="6" t="s">
        <v>111</v>
      </c>
      <c r="H115" s="7">
        <v>2877692.04</v>
      </c>
      <c r="I115" s="5">
        <v>52703963</v>
      </c>
      <c r="J115" s="5" t="s">
        <v>25</v>
      </c>
    </row>
    <row r="116" spans="1:10" ht="30" x14ac:dyDescent="0.25">
      <c r="A116" s="5">
        <v>1</v>
      </c>
      <c r="B116" s="6">
        <v>103614</v>
      </c>
      <c r="C116" s="5" t="s">
        <v>34</v>
      </c>
      <c r="D116" s="5">
        <v>1655010101</v>
      </c>
      <c r="E116" s="6" t="s">
        <v>253</v>
      </c>
      <c r="F116" s="5" t="s">
        <v>246</v>
      </c>
      <c r="G116" s="6" t="s">
        <v>111</v>
      </c>
      <c r="H116" s="7">
        <v>2877692.04</v>
      </c>
      <c r="I116" s="5">
        <v>52703963</v>
      </c>
      <c r="J116" s="5" t="s">
        <v>25</v>
      </c>
    </row>
    <row r="117" spans="1:10" ht="30" x14ac:dyDescent="0.25">
      <c r="A117" s="5">
        <v>1</v>
      </c>
      <c r="B117" s="6">
        <v>103615</v>
      </c>
      <c r="C117" s="5" t="s">
        <v>34</v>
      </c>
      <c r="D117" s="5">
        <v>1655010101</v>
      </c>
      <c r="E117" s="6" t="s">
        <v>254</v>
      </c>
      <c r="F117" s="5" t="s">
        <v>246</v>
      </c>
      <c r="G117" s="6" t="s">
        <v>111</v>
      </c>
      <c r="H117" s="7">
        <v>2877692.04</v>
      </c>
      <c r="I117" s="5">
        <v>52703963</v>
      </c>
      <c r="J117" s="5" t="s">
        <v>25</v>
      </c>
    </row>
    <row r="118" spans="1:10" ht="30" x14ac:dyDescent="0.25">
      <c r="A118" s="5">
        <v>1</v>
      </c>
      <c r="B118" s="6">
        <v>102486</v>
      </c>
      <c r="C118" s="5" t="s">
        <v>34</v>
      </c>
      <c r="D118" s="5">
        <v>1655010101</v>
      </c>
      <c r="E118" s="6" t="s">
        <v>255</v>
      </c>
      <c r="F118" s="5" t="s">
        <v>256</v>
      </c>
      <c r="G118" s="6" t="s">
        <v>131</v>
      </c>
      <c r="H118" s="7">
        <v>19154072</v>
      </c>
      <c r="I118" s="5">
        <v>52703963</v>
      </c>
      <c r="J118" s="5" t="s">
        <v>25</v>
      </c>
    </row>
    <row r="119" spans="1:10" ht="30" x14ac:dyDescent="0.25">
      <c r="A119" s="5">
        <v>1</v>
      </c>
      <c r="B119" s="6">
        <v>102652</v>
      </c>
      <c r="C119" s="5" t="s">
        <v>34</v>
      </c>
      <c r="D119" s="5">
        <v>1655010101</v>
      </c>
      <c r="E119" s="6" t="s">
        <v>257</v>
      </c>
      <c r="F119" s="5" t="s">
        <v>258</v>
      </c>
      <c r="G119" s="6" t="s">
        <v>111</v>
      </c>
      <c r="H119" s="7">
        <v>70760000</v>
      </c>
      <c r="I119" s="5">
        <v>52703963</v>
      </c>
      <c r="J119" s="5" t="s">
        <v>25</v>
      </c>
    </row>
    <row r="120" spans="1:10" ht="30" x14ac:dyDescent="0.25">
      <c r="A120" s="5">
        <v>1</v>
      </c>
      <c r="B120" s="6">
        <v>102655</v>
      </c>
      <c r="C120" s="5" t="s">
        <v>34</v>
      </c>
      <c r="D120" s="5">
        <v>1655010101</v>
      </c>
      <c r="E120" s="6" t="s">
        <v>259</v>
      </c>
      <c r="F120" s="5" t="s">
        <v>260</v>
      </c>
      <c r="G120" s="6" t="s">
        <v>111</v>
      </c>
      <c r="H120" s="7">
        <v>70760000</v>
      </c>
      <c r="I120" s="5">
        <v>52703963</v>
      </c>
      <c r="J120" s="5" t="s">
        <v>25</v>
      </c>
    </row>
    <row r="121" spans="1:10" ht="30" x14ac:dyDescent="0.25">
      <c r="A121" s="5">
        <v>1</v>
      </c>
      <c r="B121" s="6">
        <v>102657</v>
      </c>
      <c r="C121" s="5" t="s">
        <v>34</v>
      </c>
      <c r="D121" s="5">
        <v>1655010101</v>
      </c>
      <c r="E121" s="6" t="s">
        <v>261</v>
      </c>
      <c r="F121" s="5" t="s">
        <v>262</v>
      </c>
      <c r="G121" s="6" t="s">
        <v>111</v>
      </c>
      <c r="H121" s="7">
        <v>70760000</v>
      </c>
      <c r="I121" s="5">
        <v>52703963</v>
      </c>
      <c r="J121" s="5" t="s">
        <v>25</v>
      </c>
    </row>
    <row r="122" spans="1:10" ht="30" x14ac:dyDescent="0.25">
      <c r="A122" s="5">
        <v>1</v>
      </c>
      <c r="B122" s="6">
        <v>103578</v>
      </c>
      <c r="C122" s="5" t="s">
        <v>34</v>
      </c>
      <c r="D122" s="5">
        <v>1655010101</v>
      </c>
      <c r="E122" s="6" t="s">
        <v>263</v>
      </c>
      <c r="F122" s="5" t="s">
        <v>264</v>
      </c>
      <c r="G122" s="6" t="s">
        <v>47</v>
      </c>
      <c r="H122" s="7">
        <v>227966000</v>
      </c>
      <c r="I122" s="5">
        <v>52703963</v>
      </c>
      <c r="J122" s="5" t="s">
        <v>25</v>
      </c>
    </row>
    <row r="123" spans="1:10" ht="30" x14ac:dyDescent="0.25">
      <c r="A123" s="5">
        <v>1</v>
      </c>
      <c r="B123" s="6">
        <v>103577</v>
      </c>
      <c r="C123" s="5" t="s">
        <v>34</v>
      </c>
      <c r="D123" s="5">
        <v>1655010101</v>
      </c>
      <c r="E123" s="6" t="s">
        <v>265</v>
      </c>
      <c r="F123" s="5" t="s">
        <v>266</v>
      </c>
      <c r="G123" s="6" t="s">
        <v>47</v>
      </c>
      <c r="H123" s="7">
        <v>227966000</v>
      </c>
      <c r="I123" s="5">
        <v>52703963</v>
      </c>
      <c r="J123" s="5" t="s">
        <v>25</v>
      </c>
    </row>
    <row r="124" spans="1:10" ht="30" x14ac:dyDescent="0.25">
      <c r="A124" s="5">
        <v>1</v>
      </c>
      <c r="B124" s="6">
        <v>103576</v>
      </c>
      <c r="C124" s="5" t="s">
        <v>34</v>
      </c>
      <c r="D124" s="5">
        <v>1655010101</v>
      </c>
      <c r="E124" s="6" t="s">
        <v>267</v>
      </c>
      <c r="F124" s="5" t="s">
        <v>268</v>
      </c>
      <c r="G124" s="6" t="s">
        <v>47</v>
      </c>
      <c r="H124" s="7">
        <v>227966000</v>
      </c>
      <c r="I124" s="5">
        <v>52703963</v>
      </c>
      <c r="J124" s="5" t="s">
        <v>25</v>
      </c>
    </row>
    <row r="125" spans="1:10" ht="30" x14ac:dyDescent="0.25">
      <c r="A125" s="5">
        <v>1</v>
      </c>
      <c r="B125" s="6">
        <v>102901</v>
      </c>
      <c r="C125" s="5" t="s">
        <v>34</v>
      </c>
      <c r="D125" s="5">
        <v>1655010101</v>
      </c>
      <c r="E125" s="6" t="s">
        <v>269</v>
      </c>
      <c r="F125" s="5" t="s">
        <v>270</v>
      </c>
      <c r="G125" s="6" t="s">
        <v>125</v>
      </c>
      <c r="H125" s="7">
        <v>96000000</v>
      </c>
      <c r="I125" s="5">
        <v>52703963</v>
      </c>
      <c r="J125" s="5" t="s">
        <v>25</v>
      </c>
    </row>
    <row r="126" spans="1:10" ht="30" x14ac:dyDescent="0.25">
      <c r="A126" s="5">
        <v>1</v>
      </c>
      <c r="B126" s="6">
        <v>102902</v>
      </c>
      <c r="C126" s="5" t="s">
        <v>34</v>
      </c>
      <c r="D126" s="5">
        <v>1655010101</v>
      </c>
      <c r="E126" s="6" t="s">
        <v>271</v>
      </c>
      <c r="F126" s="5" t="s">
        <v>272</v>
      </c>
      <c r="G126" s="6" t="s">
        <v>125</v>
      </c>
      <c r="H126" s="7">
        <v>96000000</v>
      </c>
      <c r="I126" s="5">
        <v>52703963</v>
      </c>
      <c r="J126" s="5" t="s">
        <v>25</v>
      </c>
    </row>
    <row r="127" spans="1:10" ht="30" x14ac:dyDescent="0.25">
      <c r="A127" s="5">
        <v>1</v>
      </c>
      <c r="B127" s="6">
        <v>102903</v>
      </c>
      <c r="C127" s="5" t="s">
        <v>34</v>
      </c>
      <c r="D127" s="5">
        <v>1655010101</v>
      </c>
      <c r="E127" s="6" t="s">
        <v>273</v>
      </c>
      <c r="F127" s="5" t="s">
        <v>274</v>
      </c>
      <c r="G127" s="6" t="s">
        <v>125</v>
      </c>
      <c r="H127" s="7">
        <v>96000000</v>
      </c>
      <c r="I127" s="5">
        <v>52703963</v>
      </c>
      <c r="J127" s="5" t="s">
        <v>25</v>
      </c>
    </row>
    <row r="128" spans="1:10" ht="30" x14ac:dyDescent="0.25">
      <c r="A128" s="5">
        <v>1</v>
      </c>
      <c r="B128" s="6">
        <v>103575</v>
      </c>
      <c r="C128" s="5" t="s">
        <v>34</v>
      </c>
      <c r="D128" s="5">
        <v>1655010101</v>
      </c>
      <c r="E128" s="6" t="s">
        <v>275</v>
      </c>
      <c r="F128" s="5" t="s">
        <v>276</v>
      </c>
      <c r="G128" s="6" t="s">
        <v>47</v>
      </c>
      <c r="H128" s="7">
        <v>227966000</v>
      </c>
      <c r="I128" s="5">
        <v>52703963</v>
      </c>
      <c r="J128" s="5" t="s">
        <v>25</v>
      </c>
    </row>
    <row r="129" spans="1:10" ht="30" x14ac:dyDescent="0.25">
      <c r="A129" s="5">
        <v>1</v>
      </c>
      <c r="B129" s="6">
        <v>100263</v>
      </c>
      <c r="C129" s="5" t="s">
        <v>34</v>
      </c>
      <c r="D129" s="5">
        <v>1655010101</v>
      </c>
      <c r="E129" s="6" t="s">
        <v>277</v>
      </c>
      <c r="F129" s="5" t="s">
        <v>278</v>
      </c>
      <c r="G129" s="6" t="s">
        <v>279</v>
      </c>
      <c r="H129" s="7">
        <v>14678389</v>
      </c>
      <c r="I129" s="5">
        <v>52703963</v>
      </c>
      <c r="J129" s="5" t="s">
        <v>25</v>
      </c>
    </row>
    <row r="130" spans="1:10" ht="30" x14ac:dyDescent="0.25">
      <c r="A130" s="5">
        <v>1</v>
      </c>
      <c r="B130" s="6">
        <v>100173</v>
      </c>
      <c r="C130" s="5" t="s">
        <v>34</v>
      </c>
      <c r="D130" s="5">
        <v>1637070208</v>
      </c>
      <c r="E130" s="6" t="s">
        <v>280</v>
      </c>
      <c r="F130" s="5" t="s">
        <v>281</v>
      </c>
      <c r="G130" s="6" t="s">
        <v>232</v>
      </c>
      <c r="H130" s="7">
        <v>27495688</v>
      </c>
      <c r="I130" s="5">
        <v>79332590</v>
      </c>
      <c r="J130" s="5" t="s">
        <v>15</v>
      </c>
    </row>
    <row r="131" spans="1:10" ht="30" x14ac:dyDescent="0.25">
      <c r="A131" s="5">
        <v>1</v>
      </c>
      <c r="B131" s="6">
        <v>102894</v>
      </c>
      <c r="C131" s="5" t="s">
        <v>34</v>
      </c>
      <c r="D131" s="5">
        <v>1655010101</v>
      </c>
      <c r="E131" s="6" t="s">
        <v>282</v>
      </c>
      <c r="F131" s="5" t="s">
        <v>283</v>
      </c>
      <c r="G131" s="6" t="s">
        <v>125</v>
      </c>
      <c r="H131" s="7">
        <v>459000000</v>
      </c>
      <c r="I131" s="5" t="s">
        <v>138</v>
      </c>
      <c r="J131" s="5" t="s">
        <v>284</v>
      </c>
    </row>
    <row r="132" spans="1:10" ht="30" x14ac:dyDescent="0.25">
      <c r="A132" s="5">
        <v>1</v>
      </c>
      <c r="B132" s="6">
        <v>102895</v>
      </c>
      <c r="C132" s="5" t="s">
        <v>34</v>
      </c>
      <c r="D132" s="5">
        <v>1655010101</v>
      </c>
      <c r="E132" s="6" t="s">
        <v>285</v>
      </c>
      <c r="F132" s="5" t="s">
        <v>286</v>
      </c>
      <c r="G132" s="6" t="s">
        <v>125</v>
      </c>
      <c r="H132" s="7">
        <v>459000000</v>
      </c>
      <c r="I132" s="5" t="s">
        <v>138</v>
      </c>
      <c r="J132" s="5" t="s">
        <v>287</v>
      </c>
    </row>
    <row r="133" spans="1:10" ht="30" x14ac:dyDescent="0.25">
      <c r="A133" s="5">
        <v>1</v>
      </c>
      <c r="B133" s="6">
        <v>102896</v>
      </c>
      <c r="C133" s="5" t="s">
        <v>34</v>
      </c>
      <c r="D133" s="5">
        <v>1655010101</v>
      </c>
      <c r="E133" s="6" t="s">
        <v>288</v>
      </c>
      <c r="F133" s="5" t="s">
        <v>289</v>
      </c>
      <c r="G133" s="6" t="s">
        <v>125</v>
      </c>
      <c r="H133" s="7">
        <v>459000000</v>
      </c>
      <c r="I133" s="5">
        <v>52703963</v>
      </c>
      <c r="J133" s="5" t="s">
        <v>25</v>
      </c>
    </row>
    <row r="134" spans="1:10" ht="30" x14ac:dyDescent="0.25">
      <c r="A134" s="5">
        <v>1</v>
      </c>
      <c r="B134" s="6">
        <v>102904</v>
      </c>
      <c r="C134" s="5" t="s">
        <v>34</v>
      </c>
      <c r="D134" s="5">
        <v>1655010101</v>
      </c>
      <c r="E134" s="6" t="s">
        <v>290</v>
      </c>
      <c r="F134" s="5" t="s">
        <v>291</v>
      </c>
      <c r="G134" s="6" t="s">
        <v>125</v>
      </c>
      <c r="H134" s="7">
        <v>459000000</v>
      </c>
      <c r="I134" s="5">
        <v>52703963</v>
      </c>
      <c r="J134" s="5" t="s">
        <v>25</v>
      </c>
    </row>
    <row r="135" spans="1:10" ht="30" x14ac:dyDescent="0.25">
      <c r="A135" s="5">
        <v>1</v>
      </c>
      <c r="B135" s="6">
        <v>102563</v>
      </c>
      <c r="C135" s="5" t="s">
        <v>34</v>
      </c>
      <c r="D135" s="5">
        <v>1655010101</v>
      </c>
      <c r="E135" s="6" t="s">
        <v>292</v>
      </c>
      <c r="F135" s="5" t="s">
        <v>293</v>
      </c>
      <c r="G135" s="6" t="s">
        <v>128</v>
      </c>
      <c r="H135" s="7">
        <v>1719842</v>
      </c>
      <c r="I135" s="5">
        <v>52703963</v>
      </c>
      <c r="J135" s="5" t="s">
        <v>25</v>
      </c>
    </row>
    <row r="136" spans="1:10" ht="30" x14ac:dyDescent="0.25">
      <c r="A136" s="5">
        <v>1</v>
      </c>
      <c r="B136" s="6">
        <v>102564</v>
      </c>
      <c r="C136" s="5" t="s">
        <v>34</v>
      </c>
      <c r="D136" s="5">
        <v>1655010101</v>
      </c>
      <c r="E136" s="6" t="s">
        <v>294</v>
      </c>
      <c r="F136" s="5" t="s">
        <v>295</v>
      </c>
      <c r="G136" s="6" t="s">
        <v>128</v>
      </c>
      <c r="H136" s="7">
        <v>1719842</v>
      </c>
      <c r="I136" s="5">
        <v>52703963</v>
      </c>
      <c r="J136" s="5" t="s">
        <v>25</v>
      </c>
    </row>
    <row r="137" spans="1:10" ht="30" x14ac:dyDescent="0.25">
      <c r="A137" s="5">
        <v>1</v>
      </c>
      <c r="B137" s="6">
        <v>100206</v>
      </c>
      <c r="C137" s="5" t="s">
        <v>34</v>
      </c>
      <c r="D137" s="5">
        <v>1655010101</v>
      </c>
      <c r="E137" s="6" t="s">
        <v>296</v>
      </c>
      <c r="F137" s="5" t="s">
        <v>297</v>
      </c>
      <c r="G137" s="6" t="s">
        <v>40</v>
      </c>
      <c r="H137" s="7">
        <v>1719842</v>
      </c>
      <c r="I137" s="5">
        <v>52703963</v>
      </c>
      <c r="J137" s="5" t="s">
        <v>25</v>
      </c>
    </row>
    <row r="138" spans="1:10" ht="30" x14ac:dyDescent="0.25">
      <c r="A138" s="5">
        <v>1</v>
      </c>
      <c r="B138" s="6">
        <v>102664</v>
      </c>
      <c r="C138" s="5" t="s">
        <v>34</v>
      </c>
      <c r="D138" s="5">
        <v>1655010101</v>
      </c>
      <c r="E138" s="6" t="s">
        <v>298</v>
      </c>
      <c r="F138" s="5" t="s">
        <v>299</v>
      </c>
      <c r="G138" s="6" t="s">
        <v>40</v>
      </c>
      <c r="H138" s="7">
        <v>4468800</v>
      </c>
      <c r="I138" s="5">
        <v>52703963</v>
      </c>
      <c r="J138" s="5" t="s">
        <v>25</v>
      </c>
    </row>
    <row r="139" spans="1:10" ht="30" x14ac:dyDescent="0.25">
      <c r="A139" s="5">
        <v>1</v>
      </c>
      <c r="B139" s="6">
        <v>102665</v>
      </c>
      <c r="C139" s="5" t="s">
        <v>34</v>
      </c>
      <c r="D139" s="5">
        <v>1655010101</v>
      </c>
      <c r="E139" s="6" t="s">
        <v>300</v>
      </c>
      <c r="F139" s="5" t="s">
        <v>301</v>
      </c>
      <c r="G139" s="6" t="s">
        <v>40</v>
      </c>
      <c r="H139" s="7">
        <v>4468800</v>
      </c>
      <c r="I139" s="5">
        <v>52703963</v>
      </c>
      <c r="J139" s="5" t="s">
        <v>25</v>
      </c>
    </row>
    <row r="140" spans="1:10" ht="30" x14ac:dyDescent="0.25">
      <c r="A140" s="5">
        <v>1</v>
      </c>
      <c r="B140" s="6">
        <v>102660</v>
      </c>
      <c r="C140" s="5" t="s">
        <v>34</v>
      </c>
      <c r="D140" s="5">
        <v>1655010101</v>
      </c>
      <c r="E140" s="6" t="s">
        <v>302</v>
      </c>
      <c r="F140" s="5" t="s">
        <v>303</v>
      </c>
      <c r="G140" s="6" t="s">
        <v>40</v>
      </c>
      <c r="H140" s="7">
        <v>4400000</v>
      </c>
      <c r="I140" s="5">
        <v>52703963</v>
      </c>
      <c r="J140" s="5" t="s">
        <v>25</v>
      </c>
    </row>
    <row r="141" spans="1:10" ht="30" x14ac:dyDescent="0.25">
      <c r="A141" s="5">
        <v>1</v>
      </c>
      <c r="B141" s="6">
        <v>102659</v>
      </c>
      <c r="C141" s="5" t="s">
        <v>34</v>
      </c>
      <c r="D141" s="5">
        <v>1655010101</v>
      </c>
      <c r="E141" s="6" t="s">
        <v>304</v>
      </c>
      <c r="F141" s="5" t="s">
        <v>305</v>
      </c>
      <c r="G141" s="6" t="s">
        <v>40</v>
      </c>
      <c r="H141" s="7">
        <v>4500000</v>
      </c>
      <c r="I141" s="5">
        <v>52703963</v>
      </c>
      <c r="J141" s="5" t="s">
        <v>25</v>
      </c>
    </row>
    <row r="142" spans="1:10" ht="30" x14ac:dyDescent="0.25">
      <c r="A142" s="5">
        <v>1</v>
      </c>
      <c r="B142" s="6">
        <v>105350</v>
      </c>
      <c r="C142" s="5" t="s">
        <v>34</v>
      </c>
      <c r="D142" s="5">
        <v>1655010101</v>
      </c>
      <c r="E142" s="6" t="s">
        <v>306</v>
      </c>
      <c r="F142" s="5" t="s">
        <v>307</v>
      </c>
      <c r="G142" s="6">
        <v>2017</v>
      </c>
      <c r="H142" s="7">
        <v>36375000</v>
      </c>
      <c r="I142" s="5">
        <v>52703963</v>
      </c>
      <c r="J142" s="5" t="s">
        <v>25</v>
      </c>
    </row>
    <row r="143" spans="1:10" ht="45" x14ac:dyDescent="0.25">
      <c r="A143" s="5">
        <v>1</v>
      </c>
      <c r="B143" s="6">
        <v>105375</v>
      </c>
      <c r="C143" s="5" t="s">
        <v>34</v>
      </c>
      <c r="D143" s="5">
        <v>1655010101</v>
      </c>
      <c r="E143" s="6" t="s">
        <v>308</v>
      </c>
      <c r="F143" s="5" t="s">
        <v>309</v>
      </c>
      <c r="G143" s="6">
        <v>2017</v>
      </c>
      <c r="H143" s="7">
        <v>768968640</v>
      </c>
      <c r="I143" s="5">
        <v>52703963</v>
      </c>
      <c r="J143" s="5" t="s">
        <v>25</v>
      </c>
    </row>
    <row r="144" spans="1:10" ht="30" x14ac:dyDescent="0.25">
      <c r="A144" s="5">
        <v>1</v>
      </c>
      <c r="B144" s="6">
        <v>102484</v>
      </c>
      <c r="C144" s="5" t="s">
        <v>34</v>
      </c>
      <c r="D144" s="5">
        <v>1655010101</v>
      </c>
      <c r="E144" s="6" t="s">
        <v>310</v>
      </c>
      <c r="F144" s="5" t="s">
        <v>311</v>
      </c>
      <c r="G144" s="6" t="s">
        <v>161</v>
      </c>
      <c r="H144" s="7">
        <v>497021426</v>
      </c>
      <c r="I144" s="5" t="s">
        <v>138</v>
      </c>
      <c r="J144" s="5" t="s">
        <v>312</v>
      </c>
    </row>
    <row r="145" spans="1:10" ht="30" x14ac:dyDescent="0.25">
      <c r="A145" s="5">
        <v>1</v>
      </c>
      <c r="B145" s="6">
        <v>102823</v>
      </c>
      <c r="C145" s="5" t="s">
        <v>34</v>
      </c>
      <c r="D145" s="5">
        <v>1655010101</v>
      </c>
      <c r="E145" s="6" t="s">
        <v>313</v>
      </c>
      <c r="F145" s="5" t="s">
        <v>314</v>
      </c>
      <c r="G145" s="6" t="s">
        <v>125</v>
      </c>
      <c r="H145" s="7">
        <v>790000000</v>
      </c>
      <c r="I145" s="5" t="s">
        <v>138</v>
      </c>
      <c r="J145" s="5" t="s">
        <v>315</v>
      </c>
    </row>
    <row r="146" spans="1:10" ht="30" x14ac:dyDescent="0.25">
      <c r="A146" s="5">
        <v>1</v>
      </c>
      <c r="B146" s="6">
        <v>101860</v>
      </c>
      <c r="C146" s="5" t="s">
        <v>34</v>
      </c>
      <c r="D146" s="5">
        <v>1655010101</v>
      </c>
      <c r="E146" s="6" t="s">
        <v>316</v>
      </c>
      <c r="F146" s="5" t="s">
        <v>317</v>
      </c>
      <c r="G146" s="6" t="s">
        <v>90</v>
      </c>
      <c r="H146" s="7">
        <v>710000000</v>
      </c>
      <c r="I146" s="5">
        <v>79377946</v>
      </c>
      <c r="J146" s="5" t="s">
        <v>223</v>
      </c>
    </row>
    <row r="147" spans="1:10" ht="30" x14ac:dyDescent="0.25">
      <c r="A147" s="5">
        <v>1</v>
      </c>
      <c r="B147" s="6">
        <v>100264</v>
      </c>
      <c r="C147" s="5" t="s">
        <v>34</v>
      </c>
      <c r="D147" s="5">
        <v>1655010101</v>
      </c>
      <c r="E147" s="6" t="s">
        <v>318</v>
      </c>
      <c r="F147" s="5" t="s">
        <v>319</v>
      </c>
      <c r="G147" s="6" t="s">
        <v>161</v>
      </c>
      <c r="H147" s="7">
        <v>92715520.538650304</v>
      </c>
      <c r="I147" s="5">
        <v>52703963</v>
      </c>
      <c r="J147" s="5" t="s">
        <v>25</v>
      </c>
    </row>
    <row r="148" spans="1:10" ht="30" x14ac:dyDescent="0.25">
      <c r="A148" s="5">
        <v>1</v>
      </c>
      <c r="B148" s="6">
        <v>103579</v>
      </c>
      <c r="C148" s="5" t="s">
        <v>34</v>
      </c>
      <c r="D148" s="5">
        <v>1655010101</v>
      </c>
      <c r="E148" s="6" t="s">
        <v>320</v>
      </c>
      <c r="F148" s="5" t="s">
        <v>321</v>
      </c>
      <c r="G148" s="6" t="s">
        <v>47</v>
      </c>
      <c r="H148" s="7">
        <v>4907039409.642581</v>
      </c>
      <c r="I148" s="5">
        <v>11439109</v>
      </c>
      <c r="J148" s="5" t="s">
        <v>33</v>
      </c>
    </row>
    <row r="149" spans="1:10" ht="30" x14ac:dyDescent="0.25">
      <c r="A149" s="5">
        <v>1</v>
      </c>
      <c r="B149" s="6">
        <v>104789</v>
      </c>
      <c r="C149" s="5" t="s">
        <v>34</v>
      </c>
      <c r="D149" s="5">
        <v>1655010101</v>
      </c>
      <c r="E149" s="6" t="s">
        <v>322</v>
      </c>
      <c r="F149" s="5" t="s">
        <v>323</v>
      </c>
      <c r="G149" s="6" t="s">
        <v>229</v>
      </c>
      <c r="H149" s="7">
        <v>136534259.20088497</v>
      </c>
      <c r="I149" s="5">
        <v>79976872</v>
      </c>
      <c r="J149" s="5" t="s">
        <v>324</v>
      </c>
    </row>
    <row r="150" spans="1:10" ht="30" x14ac:dyDescent="0.25">
      <c r="A150" s="5">
        <v>1</v>
      </c>
      <c r="B150" s="6">
        <v>100265</v>
      </c>
      <c r="C150" s="5" t="s">
        <v>34</v>
      </c>
      <c r="D150" s="5">
        <v>1655010101</v>
      </c>
      <c r="E150" s="6" t="s">
        <v>325</v>
      </c>
      <c r="F150" s="5" t="s">
        <v>326</v>
      </c>
      <c r="G150" s="6" t="s">
        <v>327</v>
      </c>
      <c r="H150" s="7">
        <v>399505931.86233765</v>
      </c>
      <c r="I150" s="5">
        <v>6003840</v>
      </c>
      <c r="J150" s="5" t="s">
        <v>13</v>
      </c>
    </row>
    <row r="151" spans="1:10" ht="30" x14ac:dyDescent="0.25">
      <c r="A151" s="5">
        <v>1</v>
      </c>
      <c r="B151" s="6">
        <v>102806</v>
      </c>
      <c r="C151" s="5" t="s">
        <v>34</v>
      </c>
      <c r="D151" s="5">
        <v>1655010101</v>
      </c>
      <c r="E151" s="6" t="s">
        <v>328</v>
      </c>
      <c r="F151" s="5" t="s">
        <v>329</v>
      </c>
      <c r="G151" s="6" t="s">
        <v>90</v>
      </c>
      <c r="H151" s="7">
        <v>238314989.49662334</v>
      </c>
      <c r="I151" s="5">
        <v>52703963</v>
      </c>
      <c r="J151" s="5" t="s">
        <v>25</v>
      </c>
    </row>
    <row r="152" spans="1:10" ht="30" x14ac:dyDescent="0.25">
      <c r="A152" s="5">
        <v>1</v>
      </c>
      <c r="B152" s="6">
        <v>102477</v>
      </c>
      <c r="C152" s="5" t="s">
        <v>34</v>
      </c>
      <c r="D152" s="5">
        <v>1637070208</v>
      </c>
      <c r="E152" s="6" t="s">
        <v>330</v>
      </c>
      <c r="F152" s="5" t="s">
        <v>331</v>
      </c>
      <c r="G152" s="6" t="s">
        <v>327</v>
      </c>
      <c r="H152" s="7">
        <v>696021101</v>
      </c>
      <c r="I152" s="5">
        <v>79332590</v>
      </c>
      <c r="J152" s="5" t="s">
        <v>15</v>
      </c>
    </row>
    <row r="153" spans="1:10" ht="30" x14ac:dyDescent="0.25">
      <c r="A153" s="5">
        <v>1</v>
      </c>
      <c r="B153" s="6">
        <v>102386</v>
      </c>
      <c r="C153" s="5" t="s">
        <v>34</v>
      </c>
      <c r="D153" s="5">
        <v>1637070208</v>
      </c>
      <c r="E153" s="6" t="s">
        <v>332</v>
      </c>
      <c r="F153" s="5" t="s">
        <v>333</v>
      </c>
      <c r="G153" s="6" t="s">
        <v>125</v>
      </c>
      <c r="H153" s="7">
        <v>34495000</v>
      </c>
      <c r="I153" s="5">
        <v>79332560</v>
      </c>
      <c r="J153" s="5" t="s">
        <v>15</v>
      </c>
    </row>
    <row r="154" spans="1:10" ht="30" x14ac:dyDescent="0.25">
      <c r="A154" s="5">
        <v>1</v>
      </c>
      <c r="B154" s="6">
        <v>102387</v>
      </c>
      <c r="C154" s="5" t="s">
        <v>34</v>
      </c>
      <c r="D154" s="5">
        <v>1637070208</v>
      </c>
      <c r="E154" s="6" t="s">
        <v>334</v>
      </c>
      <c r="F154" s="5" t="s">
        <v>335</v>
      </c>
      <c r="G154" s="6" t="s">
        <v>125</v>
      </c>
      <c r="H154" s="7">
        <v>34495000</v>
      </c>
      <c r="I154" s="5">
        <v>79332560</v>
      </c>
      <c r="J154" s="5" t="s">
        <v>15</v>
      </c>
    </row>
    <row r="155" spans="1:10" ht="30" x14ac:dyDescent="0.25">
      <c r="A155" s="5">
        <v>1</v>
      </c>
      <c r="B155" s="6">
        <v>102388</v>
      </c>
      <c r="C155" s="5" t="s">
        <v>34</v>
      </c>
      <c r="D155" s="5">
        <v>1637070208</v>
      </c>
      <c r="E155" s="6" t="s">
        <v>336</v>
      </c>
      <c r="F155" s="5" t="s">
        <v>337</v>
      </c>
      <c r="G155" s="6" t="s">
        <v>125</v>
      </c>
      <c r="H155" s="7">
        <v>34495000</v>
      </c>
      <c r="I155" s="5">
        <v>79332560</v>
      </c>
      <c r="J155" s="5" t="s">
        <v>15</v>
      </c>
    </row>
    <row r="156" spans="1:10" ht="30" x14ac:dyDescent="0.25">
      <c r="A156" s="5">
        <v>1</v>
      </c>
      <c r="B156" s="6">
        <v>103574</v>
      </c>
      <c r="C156" s="5" t="s">
        <v>34</v>
      </c>
      <c r="D156" s="5">
        <v>1655010101</v>
      </c>
      <c r="E156" s="6" t="s">
        <v>338</v>
      </c>
      <c r="F156" s="5" t="s">
        <v>339</v>
      </c>
      <c r="G156" s="6" t="s">
        <v>47</v>
      </c>
      <c r="H156" s="7">
        <v>255670000</v>
      </c>
      <c r="I156" s="5">
        <v>4276295</v>
      </c>
      <c r="J156" s="5" t="s">
        <v>340</v>
      </c>
    </row>
    <row r="157" spans="1:10" ht="30" x14ac:dyDescent="0.25">
      <c r="A157" s="5">
        <v>1</v>
      </c>
      <c r="B157" s="6">
        <v>103573</v>
      </c>
      <c r="C157" s="5" t="s">
        <v>34</v>
      </c>
      <c r="D157" s="5">
        <v>1655010101</v>
      </c>
      <c r="E157" s="6" t="s">
        <v>341</v>
      </c>
      <c r="F157" s="5" t="s">
        <v>342</v>
      </c>
      <c r="G157" s="6" t="s">
        <v>47</v>
      </c>
      <c r="H157" s="7">
        <v>255670000</v>
      </c>
      <c r="I157" s="5" t="s">
        <v>138</v>
      </c>
      <c r="J157" s="5" t="s">
        <v>343</v>
      </c>
    </row>
    <row r="158" spans="1:10" ht="30" x14ac:dyDescent="0.25">
      <c r="A158" s="5">
        <v>1</v>
      </c>
      <c r="B158" s="6">
        <v>102898</v>
      </c>
      <c r="C158" s="5" t="s">
        <v>34</v>
      </c>
      <c r="D158" s="5">
        <v>1655010101</v>
      </c>
      <c r="E158" s="6" t="s">
        <v>344</v>
      </c>
      <c r="F158" s="5" t="s">
        <v>345</v>
      </c>
      <c r="G158" s="6" t="s">
        <v>125</v>
      </c>
      <c r="H158" s="7">
        <v>210000000</v>
      </c>
      <c r="I158" s="5" t="s">
        <v>138</v>
      </c>
      <c r="J158" s="5" t="s">
        <v>346</v>
      </c>
    </row>
    <row r="159" spans="1:10" ht="30" x14ac:dyDescent="0.25">
      <c r="A159" s="5">
        <v>1</v>
      </c>
      <c r="B159" s="6">
        <v>102899</v>
      </c>
      <c r="C159" s="5" t="s">
        <v>34</v>
      </c>
      <c r="D159" s="5">
        <v>1655010101</v>
      </c>
      <c r="E159" s="6" t="s">
        <v>347</v>
      </c>
      <c r="F159" s="5" t="s">
        <v>348</v>
      </c>
      <c r="G159" s="6" t="s">
        <v>125</v>
      </c>
      <c r="H159" s="7">
        <v>210000000</v>
      </c>
      <c r="I159" s="5">
        <v>4276295</v>
      </c>
      <c r="J159" s="5" t="s">
        <v>340</v>
      </c>
    </row>
    <row r="160" spans="1:10" ht="30" x14ac:dyDescent="0.25">
      <c r="A160" s="5">
        <v>1</v>
      </c>
      <c r="B160" s="6">
        <v>102900</v>
      </c>
      <c r="C160" s="5" t="s">
        <v>34</v>
      </c>
      <c r="D160" s="5">
        <v>1655010101</v>
      </c>
      <c r="E160" s="6" t="s">
        <v>349</v>
      </c>
      <c r="F160" s="5" t="s">
        <v>350</v>
      </c>
      <c r="G160" s="6" t="s">
        <v>125</v>
      </c>
      <c r="H160" s="7">
        <v>210000000</v>
      </c>
      <c r="I160" s="5">
        <v>52703963</v>
      </c>
      <c r="J160" s="5" t="s">
        <v>25</v>
      </c>
    </row>
    <row r="161" spans="1:10" ht="30" x14ac:dyDescent="0.25">
      <c r="A161" s="5">
        <v>1</v>
      </c>
      <c r="B161" s="6">
        <v>102489</v>
      </c>
      <c r="C161" s="5" t="s">
        <v>34</v>
      </c>
      <c r="D161" s="5">
        <v>1655010101</v>
      </c>
      <c r="E161" s="6" t="s">
        <v>351</v>
      </c>
      <c r="F161" s="5" t="s">
        <v>352</v>
      </c>
      <c r="G161" s="6" t="s">
        <v>161</v>
      </c>
      <c r="H161" s="7">
        <v>241024838</v>
      </c>
      <c r="I161" s="5">
        <v>1039679461</v>
      </c>
      <c r="J161" s="5" t="s">
        <v>353</v>
      </c>
    </row>
    <row r="162" spans="1:10" ht="30" x14ac:dyDescent="0.25">
      <c r="A162" s="5">
        <v>1</v>
      </c>
      <c r="B162" s="6">
        <v>102782</v>
      </c>
      <c r="C162" s="5" t="s">
        <v>34</v>
      </c>
      <c r="D162" s="5">
        <v>1655010101</v>
      </c>
      <c r="E162" s="6" t="s">
        <v>354</v>
      </c>
      <c r="F162" s="5" t="s">
        <v>355</v>
      </c>
      <c r="G162" s="6" t="s">
        <v>90</v>
      </c>
      <c r="H162" s="7">
        <v>36888000</v>
      </c>
      <c r="I162" s="5">
        <v>80277421</v>
      </c>
      <c r="J162" s="5" t="s">
        <v>114</v>
      </c>
    </row>
    <row r="163" spans="1:10" ht="30" x14ac:dyDescent="0.25">
      <c r="A163" s="5">
        <v>1</v>
      </c>
      <c r="B163" s="6">
        <v>102788</v>
      </c>
      <c r="C163" s="5" t="s">
        <v>34</v>
      </c>
      <c r="D163" s="5">
        <v>1655010101</v>
      </c>
      <c r="E163" s="6" t="s">
        <v>356</v>
      </c>
      <c r="F163" s="5" t="s">
        <v>357</v>
      </c>
      <c r="G163" s="6" t="s">
        <v>90</v>
      </c>
      <c r="H163" s="7">
        <v>10869200</v>
      </c>
      <c r="I163" s="5">
        <v>52703963</v>
      </c>
      <c r="J163" s="5" t="s">
        <v>25</v>
      </c>
    </row>
    <row r="164" spans="1:10" ht="30" x14ac:dyDescent="0.25">
      <c r="A164" s="5">
        <v>1</v>
      </c>
      <c r="B164" s="6">
        <v>102381</v>
      </c>
      <c r="C164" s="5" t="s">
        <v>34</v>
      </c>
      <c r="D164" s="5">
        <v>1655010101</v>
      </c>
      <c r="E164" s="6" t="s">
        <v>358</v>
      </c>
      <c r="F164" s="5" t="s">
        <v>359</v>
      </c>
      <c r="G164" s="6" t="s">
        <v>125</v>
      </c>
      <c r="H164" s="7">
        <v>59000000</v>
      </c>
      <c r="I164" s="5">
        <v>6003840</v>
      </c>
      <c r="J164" s="5" t="s">
        <v>13</v>
      </c>
    </row>
    <row r="165" spans="1:10" ht="45" x14ac:dyDescent="0.25">
      <c r="A165" s="5">
        <v>1</v>
      </c>
      <c r="B165" s="6">
        <v>106437</v>
      </c>
      <c r="C165" s="5" t="s">
        <v>34</v>
      </c>
      <c r="D165" s="5">
        <v>1655010101</v>
      </c>
      <c r="E165" s="6" t="s">
        <v>360</v>
      </c>
      <c r="F165" s="5" t="s">
        <v>361</v>
      </c>
      <c r="G165" s="6">
        <v>2017</v>
      </c>
      <c r="H165" s="7">
        <v>350320000</v>
      </c>
      <c r="I165" s="5">
        <v>52703963</v>
      </c>
      <c r="J165" s="5" t="s">
        <v>25</v>
      </c>
    </row>
    <row r="166" spans="1:10" ht="45" x14ac:dyDescent="0.25">
      <c r="A166" s="5">
        <v>1</v>
      </c>
      <c r="B166" s="6">
        <v>106438</v>
      </c>
      <c r="C166" s="5" t="s">
        <v>34</v>
      </c>
      <c r="D166" s="5">
        <v>1655010101</v>
      </c>
      <c r="E166" s="6" t="s">
        <v>362</v>
      </c>
      <c r="F166" s="5" t="s">
        <v>363</v>
      </c>
      <c r="G166" s="6">
        <v>2017</v>
      </c>
      <c r="H166" s="7">
        <v>350320000</v>
      </c>
      <c r="I166" s="5" t="s">
        <v>138</v>
      </c>
      <c r="J166" s="5" t="s">
        <v>364</v>
      </c>
    </row>
    <row r="167" spans="1:10" ht="60" x14ac:dyDescent="0.25">
      <c r="A167" s="5">
        <v>1</v>
      </c>
      <c r="B167" s="6">
        <v>106401</v>
      </c>
      <c r="C167" s="5" t="s">
        <v>34</v>
      </c>
      <c r="D167" s="5">
        <v>1655010101</v>
      </c>
      <c r="E167" s="6" t="s">
        <v>365</v>
      </c>
      <c r="F167" s="5" t="s">
        <v>366</v>
      </c>
      <c r="G167" s="6">
        <v>2017</v>
      </c>
      <c r="H167" s="7">
        <v>168200000</v>
      </c>
      <c r="I167" s="5">
        <v>52703963</v>
      </c>
      <c r="J167" s="5" t="s">
        <v>25</v>
      </c>
    </row>
    <row r="168" spans="1:10" ht="60" x14ac:dyDescent="0.25">
      <c r="A168" s="5">
        <v>1</v>
      </c>
      <c r="B168" s="6">
        <v>106399</v>
      </c>
      <c r="C168" s="5" t="s">
        <v>34</v>
      </c>
      <c r="D168" s="5">
        <v>1655010101</v>
      </c>
      <c r="E168" s="6" t="s">
        <v>367</v>
      </c>
      <c r="F168" s="5" t="s">
        <v>368</v>
      </c>
      <c r="G168" s="6">
        <v>2017</v>
      </c>
      <c r="H168" s="7">
        <v>168200000</v>
      </c>
      <c r="I168" s="5" t="s">
        <v>138</v>
      </c>
      <c r="J168" s="5" t="s">
        <v>369</v>
      </c>
    </row>
    <row r="169" spans="1:10" ht="60" x14ac:dyDescent="0.25">
      <c r="A169" s="5">
        <v>1</v>
      </c>
      <c r="B169" s="6">
        <v>106400</v>
      </c>
      <c r="C169" s="5" t="s">
        <v>34</v>
      </c>
      <c r="D169" s="5">
        <v>1655010101</v>
      </c>
      <c r="E169" s="6" t="s">
        <v>370</v>
      </c>
      <c r="F169" s="5" t="s">
        <v>371</v>
      </c>
      <c r="G169" s="6">
        <v>2017</v>
      </c>
      <c r="H169" s="7">
        <v>168200000</v>
      </c>
      <c r="I169" s="5" t="s">
        <v>138</v>
      </c>
      <c r="J169" s="5" t="s">
        <v>372</v>
      </c>
    </row>
    <row r="170" spans="1:10" ht="60" x14ac:dyDescent="0.25">
      <c r="A170" s="5">
        <v>1</v>
      </c>
      <c r="B170" s="6">
        <v>105348</v>
      </c>
      <c r="C170" s="5" t="s">
        <v>34</v>
      </c>
      <c r="D170" s="5">
        <v>1655010101</v>
      </c>
      <c r="E170" s="6" t="s">
        <v>373</v>
      </c>
      <c r="F170" s="5" t="s">
        <v>374</v>
      </c>
      <c r="G170" s="6">
        <v>2017</v>
      </c>
      <c r="H170" s="7">
        <v>406663471</v>
      </c>
      <c r="I170" s="5">
        <v>19456893</v>
      </c>
      <c r="J170" s="5" t="s">
        <v>375</v>
      </c>
    </row>
    <row r="171" spans="1:10" ht="60" x14ac:dyDescent="0.25">
      <c r="A171" s="5">
        <v>1</v>
      </c>
      <c r="B171" s="6">
        <v>105347</v>
      </c>
      <c r="C171" s="5" t="s">
        <v>34</v>
      </c>
      <c r="D171" s="5">
        <v>1655010101</v>
      </c>
      <c r="E171" s="6" t="s">
        <v>376</v>
      </c>
      <c r="F171" s="5" t="s">
        <v>377</v>
      </c>
      <c r="G171" s="6">
        <v>2017</v>
      </c>
      <c r="H171" s="7">
        <v>406663471</v>
      </c>
      <c r="I171" s="5">
        <v>4059548</v>
      </c>
      <c r="J171" s="5" t="s">
        <v>378</v>
      </c>
    </row>
    <row r="172" spans="1:10" ht="30" x14ac:dyDescent="0.25">
      <c r="A172" s="5">
        <v>1</v>
      </c>
      <c r="B172" s="6">
        <v>102783</v>
      </c>
      <c r="C172" s="5" t="s">
        <v>34</v>
      </c>
      <c r="D172" s="5">
        <v>1655010101</v>
      </c>
      <c r="E172" s="6" t="s">
        <v>379</v>
      </c>
      <c r="F172" s="5" t="s">
        <v>380</v>
      </c>
      <c r="G172" s="6" t="s">
        <v>90</v>
      </c>
      <c r="H172" s="7">
        <v>45472000</v>
      </c>
      <c r="I172" s="5">
        <v>52703963</v>
      </c>
      <c r="J172" s="5" t="s">
        <v>25</v>
      </c>
    </row>
    <row r="173" spans="1:10" x14ac:dyDescent="0.25">
      <c r="A173" s="5">
        <v>1</v>
      </c>
      <c r="B173" s="6">
        <v>104137</v>
      </c>
      <c r="C173" s="5" t="s">
        <v>10</v>
      </c>
      <c r="D173" s="5">
        <v>1637070214</v>
      </c>
      <c r="E173" s="6" t="s">
        <v>381</v>
      </c>
      <c r="F173" s="5" t="s">
        <v>382</v>
      </c>
      <c r="G173" s="6" t="s">
        <v>47</v>
      </c>
      <c r="H173" s="7">
        <v>2178728.9192307694</v>
      </c>
      <c r="I173" s="5">
        <v>79332590</v>
      </c>
      <c r="J173" s="5" t="s">
        <v>15</v>
      </c>
    </row>
    <row r="174" spans="1:10" x14ac:dyDescent="0.25">
      <c r="A174" s="5">
        <v>1</v>
      </c>
      <c r="B174" s="6">
        <v>104138</v>
      </c>
      <c r="C174" s="5" t="s">
        <v>10</v>
      </c>
      <c r="D174" s="5">
        <v>1637070214</v>
      </c>
      <c r="E174" s="6" t="s">
        <v>383</v>
      </c>
      <c r="F174" s="5" t="s">
        <v>382</v>
      </c>
      <c r="G174" s="6" t="s">
        <v>47</v>
      </c>
      <c r="H174" s="7">
        <v>2178728.9192307694</v>
      </c>
      <c r="I174" s="5">
        <v>79332590</v>
      </c>
      <c r="J174" s="5" t="s">
        <v>15</v>
      </c>
    </row>
    <row r="175" spans="1:10" ht="30" x14ac:dyDescent="0.25">
      <c r="A175" s="5">
        <v>1</v>
      </c>
      <c r="B175" s="6">
        <v>104827</v>
      </c>
      <c r="C175" s="5" t="s">
        <v>10</v>
      </c>
      <c r="D175" s="5">
        <v>1655110101</v>
      </c>
      <c r="E175" s="6">
        <v>2659</v>
      </c>
      <c r="F175" s="5" t="s">
        <v>384</v>
      </c>
      <c r="G175" s="6" t="s">
        <v>40</v>
      </c>
      <c r="H175" s="7">
        <v>4927174</v>
      </c>
      <c r="I175" s="5">
        <v>6003840</v>
      </c>
      <c r="J175" s="5" t="s">
        <v>13</v>
      </c>
    </row>
    <row r="176" spans="1:10" ht="30" x14ac:dyDescent="0.25">
      <c r="A176" s="5">
        <v>1</v>
      </c>
      <c r="B176" s="6">
        <v>105352</v>
      </c>
      <c r="C176" s="5" t="s">
        <v>10</v>
      </c>
      <c r="D176" s="5">
        <v>1655110101</v>
      </c>
      <c r="E176" s="6" t="s">
        <v>385</v>
      </c>
      <c r="F176" s="5" t="s">
        <v>386</v>
      </c>
      <c r="G176" s="6">
        <v>2017</v>
      </c>
      <c r="H176" s="7">
        <v>4185744</v>
      </c>
      <c r="I176" s="5">
        <v>80354621</v>
      </c>
      <c r="J176" s="5" t="s">
        <v>20</v>
      </c>
    </row>
    <row r="177" spans="1:10" ht="30" x14ac:dyDescent="0.25">
      <c r="A177" s="5">
        <v>1</v>
      </c>
      <c r="B177" s="6">
        <v>106456</v>
      </c>
      <c r="C177" s="5" t="s">
        <v>10</v>
      </c>
      <c r="D177" s="5">
        <v>1637070214</v>
      </c>
      <c r="E177" s="6">
        <v>0</v>
      </c>
      <c r="F177" s="5" t="s">
        <v>386</v>
      </c>
      <c r="G177" s="6">
        <v>2017</v>
      </c>
      <c r="H177" s="7">
        <v>4185744</v>
      </c>
      <c r="I177" s="5">
        <v>79332590</v>
      </c>
      <c r="J177" s="5" t="s">
        <v>15</v>
      </c>
    </row>
    <row r="178" spans="1:10" ht="30" x14ac:dyDescent="0.25">
      <c r="A178" s="5">
        <v>1</v>
      </c>
      <c r="B178" s="6">
        <v>102407</v>
      </c>
      <c r="C178" s="5" t="s">
        <v>10</v>
      </c>
      <c r="D178" s="5">
        <v>1637070214</v>
      </c>
      <c r="E178" s="6" t="s">
        <v>387</v>
      </c>
      <c r="F178" s="5" t="s">
        <v>388</v>
      </c>
      <c r="G178" s="6" t="s">
        <v>44</v>
      </c>
      <c r="H178" s="7">
        <v>4902276</v>
      </c>
      <c r="I178" s="5">
        <v>79332590</v>
      </c>
      <c r="J178" s="5" t="s">
        <v>15</v>
      </c>
    </row>
    <row r="179" spans="1:10" ht="30" x14ac:dyDescent="0.25">
      <c r="A179" s="5">
        <v>1</v>
      </c>
      <c r="B179" s="6">
        <v>102406</v>
      </c>
      <c r="C179" s="5" t="s">
        <v>10</v>
      </c>
      <c r="D179" s="5">
        <v>1637070214</v>
      </c>
      <c r="E179" s="6" t="s">
        <v>389</v>
      </c>
      <c r="F179" s="5" t="s">
        <v>390</v>
      </c>
      <c r="G179" s="6" t="s">
        <v>108</v>
      </c>
      <c r="H179" s="7">
        <v>2500000</v>
      </c>
      <c r="I179" s="5">
        <v>79332590</v>
      </c>
      <c r="J179" s="5" t="s">
        <v>15</v>
      </c>
    </row>
    <row r="180" spans="1:10" x14ac:dyDescent="0.25">
      <c r="A180" s="5">
        <v>1</v>
      </c>
      <c r="B180" s="6">
        <v>101595</v>
      </c>
      <c r="C180" s="5" t="s">
        <v>10</v>
      </c>
      <c r="D180" s="5">
        <v>1655110101</v>
      </c>
      <c r="E180" s="6" t="s">
        <v>391</v>
      </c>
      <c r="F180" s="5" t="s">
        <v>392</v>
      </c>
      <c r="G180" s="6" t="s">
        <v>44</v>
      </c>
      <c r="H180" s="7">
        <v>2526480</v>
      </c>
      <c r="I180" s="5">
        <v>52703963</v>
      </c>
      <c r="J180" s="5" t="s">
        <v>25</v>
      </c>
    </row>
    <row r="181" spans="1:10" ht="30" x14ac:dyDescent="0.25">
      <c r="A181" s="5">
        <v>1</v>
      </c>
      <c r="B181" s="6">
        <v>104058</v>
      </c>
      <c r="C181" s="5" t="s">
        <v>10</v>
      </c>
      <c r="D181" s="5">
        <v>1655110101</v>
      </c>
      <c r="E181" s="6" t="s">
        <v>393</v>
      </c>
      <c r="F181" s="5" t="s">
        <v>394</v>
      </c>
      <c r="G181" s="6" t="s">
        <v>47</v>
      </c>
      <c r="H181" s="7">
        <v>3500000</v>
      </c>
      <c r="I181" s="5">
        <v>52703963</v>
      </c>
      <c r="J181" s="5" t="s">
        <v>25</v>
      </c>
    </row>
    <row r="182" spans="1:10" ht="30" x14ac:dyDescent="0.25">
      <c r="A182" s="5">
        <v>1</v>
      </c>
      <c r="B182" s="6">
        <v>103074</v>
      </c>
      <c r="C182" s="5" t="s">
        <v>10</v>
      </c>
      <c r="D182" s="5">
        <v>1655110101</v>
      </c>
      <c r="E182" s="6" t="s">
        <v>395</v>
      </c>
      <c r="F182" s="5" t="s">
        <v>396</v>
      </c>
      <c r="G182" s="6" t="s">
        <v>125</v>
      </c>
      <c r="H182" s="7">
        <v>5909533.2999999998</v>
      </c>
      <c r="I182" s="5">
        <v>52703963</v>
      </c>
      <c r="J182" s="5" t="s">
        <v>25</v>
      </c>
    </row>
    <row r="183" spans="1:10" ht="30" x14ac:dyDescent="0.25">
      <c r="A183" s="5">
        <v>1</v>
      </c>
      <c r="B183" s="6">
        <v>103057</v>
      </c>
      <c r="C183" s="5" t="s">
        <v>10</v>
      </c>
      <c r="D183" s="5">
        <v>1655110101</v>
      </c>
      <c r="E183" s="6" t="s">
        <v>397</v>
      </c>
      <c r="F183" s="5" t="s">
        <v>398</v>
      </c>
      <c r="G183" s="6" t="s">
        <v>125</v>
      </c>
      <c r="H183" s="7">
        <v>5909533.2999999998</v>
      </c>
      <c r="I183" s="5" t="s">
        <v>138</v>
      </c>
      <c r="J183" s="5" t="s">
        <v>399</v>
      </c>
    </row>
    <row r="184" spans="1:10" ht="30" x14ac:dyDescent="0.25">
      <c r="A184" s="5">
        <v>1</v>
      </c>
      <c r="B184" s="6">
        <v>103058</v>
      </c>
      <c r="C184" s="5" t="s">
        <v>10</v>
      </c>
      <c r="D184" s="5">
        <v>1637070214</v>
      </c>
      <c r="E184" s="6" t="s">
        <v>400</v>
      </c>
      <c r="F184" s="5" t="s">
        <v>401</v>
      </c>
      <c r="G184" s="6" t="s">
        <v>125</v>
      </c>
      <c r="H184" s="7">
        <v>5909533.2999999998</v>
      </c>
      <c r="I184" s="5">
        <v>79332590</v>
      </c>
      <c r="J184" s="5" t="s">
        <v>15</v>
      </c>
    </row>
    <row r="185" spans="1:10" ht="30" x14ac:dyDescent="0.25">
      <c r="A185" s="5">
        <v>1</v>
      </c>
      <c r="B185" s="6">
        <v>103059</v>
      </c>
      <c r="C185" s="5" t="s">
        <v>10</v>
      </c>
      <c r="D185" s="5">
        <v>1637070214</v>
      </c>
      <c r="E185" s="6" t="s">
        <v>402</v>
      </c>
      <c r="F185" s="5" t="s">
        <v>403</v>
      </c>
      <c r="G185" s="6" t="s">
        <v>125</v>
      </c>
      <c r="H185" s="7">
        <v>5909533.2999999998</v>
      </c>
      <c r="I185" s="5">
        <v>79332590</v>
      </c>
      <c r="J185" s="5" t="s">
        <v>15</v>
      </c>
    </row>
    <row r="186" spans="1:10" ht="30" x14ac:dyDescent="0.25">
      <c r="A186" s="5">
        <v>1</v>
      </c>
      <c r="B186" s="6">
        <v>103068</v>
      </c>
      <c r="C186" s="5" t="s">
        <v>10</v>
      </c>
      <c r="D186" s="5">
        <v>1655110101</v>
      </c>
      <c r="E186" s="6" t="s">
        <v>404</v>
      </c>
      <c r="F186" s="5" t="s">
        <v>405</v>
      </c>
      <c r="G186" s="6" t="s">
        <v>125</v>
      </c>
      <c r="H186" s="7">
        <v>5909533.2999999998</v>
      </c>
      <c r="I186" s="5">
        <v>52703963</v>
      </c>
      <c r="J186" s="5" t="s">
        <v>25</v>
      </c>
    </row>
    <row r="187" spans="1:10" ht="30" x14ac:dyDescent="0.25">
      <c r="A187" s="5">
        <v>1</v>
      </c>
      <c r="B187" s="6">
        <v>103072</v>
      </c>
      <c r="C187" s="5" t="s">
        <v>10</v>
      </c>
      <c r="D187" s="5">
        <v>1637070214</v>
      </c>
      <c r="E187" s="6" t="s">
        <v>406</v>
      </c>
      <c r="F187" s="5" t="s">
        <v>407</v>
      </c>
      <c r="G187" s="6" t="s">
        <v>125</v>
      </c>
      <c r="H187" s="7">
        <v>5909533.2999999998</v>
      </c>
      <c r="I187" s="5">
        <v>79332590</v>
      </c>
      <c r="J187" s="5" t="s">
        <v>15</v>
      </c>
    </row>
    <row r="188" spans="1:10" ht="30" x14ac:dyDescent="0.25">
      <c r="A188" s="5">
        <v>1</v>
      </c>
      <c r="B188" s="6">
        <v>103060</v>
      </c>
      <c r="C188" s="5" t="s">
        <v>10</v>
      </c>
      <c r="D188" s="5">
        <v>1655110101</v>
      </c>
      <c r="E188" s="6" t="s">
        <v>408</v>
      </c>
      <c r="F188" s="5" t="s">
        <v>409</v>
      </c>
      <c r="G188" s="6" t="s">
        <v>125</v>
      </c>
      <c r="H188" s="7">
        <v>5909533.2999999998</v>
      </c>
      <c r="I188" s="5" t="s">
        <v>138</v>
      </c>
      <c r="J188" s="5" t="s">
        <v>410</v>
      </c>
    </row>
    <row r="189" spans="1:10" ht="30" x14ac:dyDescent="0.25">
      <c r="A189" s="5">
        <v>1</v>
      </c>
      <c r="B189" s="6">
        <v>103061</v>
      </c>
      <c r="C189" s="5" t="s">
        <v>10</v>
      </c>
      <c r="D189" s="5">
        <v>1655110101</v>
      </c>
      <c r="E189" s="6" t="s">
        <v>411</v>
      </c>
      <c r="F189" s="5" t="s">
        <v>412</v>
      </c>
      <c r="G189" s="6" t="s">
        <v>125</v>
      </c>
      <c r="H189" s="7">
        <v>5909533.2999999998</v>
      </c>
      <c r="I189" s="5" t="s">
        <v>138</v>
      </c>
      <c r="J189" s="5" t="s">
        <v>1252</v>
      </c>
    </row>
    <row r="190" spans="1:10" ht="30" x14ac:dyDescent="0.25">
      <c r="A190" s="5">
        <v>1</v>
      </c>
      <c r="B190" s="6">
        <v>103067</v>
      </c>
      <c r="C190" s="5" t="s">
        <v>10</v>
      </c>
      <c r="D190" s="5">
        <v>1655110101</v>
      </c>
      <c r="E190" s="6" t="s">
        <v>414</v>
      </c>
      <c r="F190" s="5" t="s">
        <v>415</v>
      </c>
      <c r="G190" s="6" t="s">
        <v>125</v>
      </c>
      <c r="H190" s="7">
        <v>5909533.2999999998</v>
      </c>
      <c r="I190" s="5" t="s">
        <v>138</v>
      </c>
      <c r="J190" s="5" t="s">
        <v>416</v>
      </c>
    </row>
    <row r="191" spans="1:10" ht="30" x14ac:dyDescent="0.25">
      <c r="A191" s="5">
        <v>1</v>
      </c>
      <c r="B191" s="6">
        <v>103066</v>
      </c>
      <c r="C191" s="5" t="s">
        <v>10</v>
      </c>
      <c r="D191" s="5">
        <v>1637070214</v>
      </c>
      <c r="E191" s="6" t="s">
        <v>417</v>
      </c>
      <c r="F191" s="5" t="s">
        <v>418</v>
      </c>
      <c r="G191" s="6" t="s">
        <v>125</v>
      </c>
      <c r="H191" s="7">
        <v>5909533.2999999998</v>
      </c>
      <c r="I191" s="5">
        <v>79332590</v>
      </c>
      <c r="J191" s="5" t="s">
        <v>15</v>
      </c>
    </row>
    <row r="192" spans="1:10" ht="30" x14ac:dyDescent="0.25">
      <c r="A192" s="5">
        <v>1</v>
      </c>
      <c r="B192" s="6">
        <v>103069</v>
      </c>
      <c r="C192" s="5" t="s">
        <v>10</v>
      </c>
      <c r="D192" s="5">
        <v>1637070214</v>
      </c>
      <c r="E192" s="6" t="s">
        <v>419</v>
      </c>
      <c r="F192" s="5" t="s">
        <v>420</v>
      </c>
      <c r="G192" s="6" t="s">
        <v>125</v>
      </c>
      <c r="H192" s="7">
        <v>5909533.2999999998</v>
      </c>
      <c r="I192" s="5">
        <v>79332590</v>
      </c>
      <c r="J192" s="5" t="s">
        <v>15</v>
      </c>
    </row>
    <row r="193" spans="1:10" ht="30" x14ac:dyDescent="0.25">
      <c r="A193" s="5">
        <v>1</v>
      </c>
      <c r="B193" s="6">
        <v>103065</v>
      </c>
      <c r="C193" s="5" t="s">
        <v>10</v>
      </c>
      <c r="D193" s="5">
        <v>1637070214</v>
      </c>
      <c r="E193" s="6" t="s">
        <v>421</v>
      </c>
      <c r="F193" s="5" t="s">
        <v>422</v>
      </c>
      <c r="G193" s="6" t="s">
        <v>125</v>
      </c>
      <c r="H193" s="7">
        <v>5909533.2999999998</v>
      </c>
      <c r="I193" s="5">
        <v>79332590</v>
      </c>
      <c r="J193" s="5" t="s">
        <v>15</v>
      </c>
    </row>
    <row r="194" spans="1:10" ht="30" x14ac:dyDescent="0.25">
      <c r="A194" s="5">
        <v>1</v>
      </c>
      <c r="B194" s="6">
        <v>103073</v>
      </c>
      <c r="C194" s="5" t="s">
        <v>10</v>
      </c>
      <c r="D194" s="5">
        <v>1655110101</v>
      </c>
      <c r="E194" s="6" t="s">
        <v>423</v>
      </c>
      <c r="F194" s="5" t="s">
        <v>424</v>
      </c>
      <c r="G194" s="6" t="s">
        <v>125</v>
      </c>
      <c r="H194" s="7">
        <v>5909533.2999999998</v>
      </c>
      <c r="I194" s="5">
        <v>52703963</v>
      </c>
      <c r="J194" s="5" t="s">
        <v>25</v>
      </c>
    </row>
    <row r="195" spans="1:10" ht="30" x14ac:dyDescent="0.25">
      <c r="A195" s="5">
        <v>1</v>
      </c>
      <c r="B195" s="6">
        <v>103064</v>
      </c>
      <c r="C195" s="5" t="s">
        <v>10</v>
      </c>
      <c r="D195" s="5">
        <v>1655110101</v>
      </c>
      <c r="E195" s="6" t="s">
        <v>425</v>
      </c>
      <c r="F195" s="5" t="s">
        <v>426</v>
      </c>
      <c r="G195" s="6" t="s">
        <v>125</v>
      </c>
      <c r="H195" s="7">
        <v>5909533.2999999998</v>
      </c>
      <c r="I195" s="5">
        <v>52703963</v>
      </c>
      <c r="J195" s="5" t="s">
        <v>25</v>
      </c>
    </row>
    <row r="196" spans="1:10" ht="30" x14ac:dyDescent="0.25">
      <c r="A196" s="5">
        <v>1</v>
      </c>
      <c r="B196" s="6">
        <v>103071</v>
      </c>
      <c r="C196" s="5" t="s">
        <v>10</v>
      </c>
      <c r="D196" s="5">
        <v>1655110101</v>
      </c>
      <c r="E196" s="6" t="s">
        <v>427</v>
      </c>
      <c r="F196" s="5" t="s">
        <v>428</v>
      </c>
      <c r="G196" s="6" t="s">
        <v>125</v>
      </c>
      <c r="H196" s="7">
        <v>5909533.2999999998</v>
      </c>
      <c r="I196" s="5" t="s">
        <v>138</v>
      </c>
      <c r="J196" s="5" t="s">
        <v>429</v>
      </c>
    </row>
    <row r="197" spans="1:10" ht="30" x14ac:dyDescent="0.25">
      <c r="A197" s="5">
        <v>1</v>
      </c>
      <c r="B197" s="6">
        <v>103063</v>
      </c>
      <c r="C197" s="5" t="s">
        <v>10</v>
      </c>
      <c r="D197" s="5">
        <v>1637070214</v>
      </c>
      <c r="E197" s="6" t="s">
        <v>430</v>
      </c>
      <c r="F197" s="5" t="s">
        <v>431</v>
      </c>
      <c r="G197" s="6" t="s">
        <v>125</v>
      </c>
      <c r="H197" s="7">
        <v>5909533.2999999998</v>
      </c>
      <c r="I197" s="5">
        <v>79332590</v>
      </c>
      <c r="J197" s="5" t="s">
        <v>15</v>
      </c>
    </row>
    <row r="198" spans="1:10" ht="30" x14ac:dyDescent="0.25">
      <c r="A198" s="5">
        <v>1</v>
      </c>
      <c r="B198" s="6">
        <v>103062</v>
      </c>
      <c r="C198" s="5" t="s">
        <v>10</v>
      </c>
      <c r="D198" s="5">
        <v>1655110101</v>
      </c>
      <c r="E198" s="6" t="s">
        <v>432</v>
      </c>
      <c r="F198" s="5" t="s">
        <v>433</v>
      </c>
      <c r="G198" s="6" t="s">
        <v>125</v>
      </c>
      <c r="H198" s="7">
        <v>5909533.2999999998</v>
      </c>
      <c r="I198" s="5" t="s">
        <v>138</v>
      </c>
      <c r="J198" s="5" t="s">
        <v>434</v>
      </c>
    </row>
    <row r="199" spans="1:10" ht="30" x14ac:dyDescent="0.25">
      <c r="A199" s="5">
        <v>1</v>
      </c>
      <c r="B199" s="6">
        <v>103082</v>
      </c>
      <c r="C199" s="5" t="s">
        <v>10</v>
      </c>
      <c r="D199" s="5">
        <v>1655110101</v>
      </c>
      <c r="E199" s="6" t="s">
        <v>435</v>
      </c>
      <c r="F199" s="5" t="s">
        <v>436</v>
      </c>
      <c r="G199" s="6" t="s">
        <v>125</v>
      </c>
      <c r="H199" s="7">
        <v>5909533.2999999998</v>
      </c>
      <c r="I199" s="5">
        <v>52703963</v>
      </c>
      <c r="J199" s="5" t="s">
        <v>25</v>
      </c>
    </row>
    <row r="200" spans="1:10" ht="30" x14ac:dyDescent="0.25">
      <c r="A200" s="5">
        <v>1</v>
      </c>
      <c r="B200" s="6">
        <v>103081</v>
      </c>
      <c r="C200" s="5" t="s">
        <v>10</v>
      </c>
      <c r="D200" s="5">
        <v>1655110101</v>
      </c>
      <c r="E200" s="6" t="s">
        <v>437</v>
      </c>
      <c r="F200" s="5" t="s">
        <v>438</v>
      </c>
      <c r="G200" s="6" t="s">
        <v>125</v>
      </c>
      <c r="H200" s="7">
        <v>5909533.2999999998</v>
      </c>
      <c r="I200" s="5" t="s">
        <v>138</v>
      </c>
      <c r="J200" s="5" t="s">
        <v>439</v>
      </c>
    </row>
    <row r="201" spans="1:10" ht="30" x14ac:dyDescent="0.25">
      <c r="A201" s="5">
        <v>1</v>
      </c>
      <c r="B201" s="6">
        <v>103083</v>
      </c>
      <c r="C201" s="5" t="s">
        <v>10</v>
      </c>
      <c r="D201" s="5">
        <v>1655110101</v>
      </c>
      <c r="E201" s="6" t="s">
        <v>440</v>
      </c>
      <c r="F201" s="5" t="s">
        <v>441</v>
      </c>
      <c r="G201" s="6" t="s">
        <v>125</v>
      </c>
      <c r="H201" s="7">
        <v>5909533.2999999998</v>
      </c>
      <c r="I201" s="5">
        <v>52703963</v>
      </c>
      <c r="J201" s="5" t="s">
        <v>25</v>
      </c>
    </row>
    <row r="202" spans="1:10" ht="30" x14ac:dyDescent="0.25">
      <c r="A202" s="5">
        <v>1</v>
      </c>
      <c r="B202" s="6">
        <v>103075</v>
      </c>
      <c r="C202" s="5" t="s">
        <v>10</v>
      </c>
      <c r="D202" s="5">
        <v>1655110101</v>
      </c>
      <c r="E202" s="6" t="s">
        <v>442</v>
      </c>
      <c r="F202" s="5" t="s">
        <v>443</v>
      </c>
      <c r="G202" s="6" t="s">
        <v>125</v>
      </c>
      <c r="H202" s="7">
        <v>5909533.2999999998</v>
      </c>
      <c r="I202" s="5" t="s">
        <v>138</v>
      </c>
      <c r="J202" s="5" t="s">
        <v>444</v>
      </c>
    </row>
    <row r="203" spans="1:10" ht="30" x14ac:dyDescent="0.25">
      <c r="A203" s="5">
        <v>1</v>
      </c>
      <c r="B203" s="6">
        <v>103076</v>
      </c>
      <c r="C203" s="5" t="s">
        <v>10</v>
      </c>
      <c r="D203" s="5">
        <v>1655110101</v>
      </c>
      <c r="E203" s="6" t="s">
        <v>445</v>
      </c>
      <c r="F203" s="5" t="s">
        <v>446</v>
      </c>
      <c r="G203" s="6" t="s">
        <v>125</v>
      </c>
      <c r="H203" s="7">
        <v>5909533.2999999998</v>
      </c>
      <c r="I203" s="5">
        <v>52703963</v>
      </c>
      <c r="J203" s="5" t="s">
        <v>25</v>
      </c>
    </row>
    <row r="204" spans="1:10" ht="30" x14ac:dyDescent="0.25">
      <c r="A204" s="5">
        <v>1</v>
      </c>
      <c r="B204" s="6">
        <v>103077</v>
      </c>
      <c r="C204" s="5" t="s">
        <v>10</v>
      </c>
      <c r="D204" s="5">
        <v>1655110101</v>
      </c>
      <c r="E204" s="6" t="s">
        <v>447</v>
      </c>
      <c r="F204" s="5" t="s">
        <v>448</v>
      </c>
      <c r="G204" s="6" t="s">
        <v>125</v>
      </c>
      <c r="H204" s="7">
        <v>5909533.2999999998</v>
      </c>
      <c r="I204" s="5" t="s">
        <v>138</v>
      </c>
      <c r="J204" s="5" t="s">
        <v>449</v>
      </c>
    </row>
    <row r="205" spans="1:10" ht="30" x14ac:dyDescent="0.25">
      <c r="A205" s="5">
        <v>1</v>
      </c>
      <c r="B205" s="6">
        <v>103078</v>
      </c>
      <c r="C205" s="5" t="s">
        <v>10</v>
      </c>
      <c r="D205" s="5">
        <v>1655110101</v>
      </c>
      <c r="E205" s="6" t="s">
        <v>450</v>
      </c>
      <c r="F205" s="5" t="s">
        <v>451</v>
      </c>
      <c r="G205" s="6" t="s">
        <v>125</v>
      </c>
      <c r="H205" s="7">
        <v>5909533.2999999998</v>
      </c>
      <c r="I205" s="5" t="s">
        <v>138</v>
      </c>
      <c r="J205" s="5" t="s">
        <v>452</v>
      </c>
    </row>
    <row r="206" spans="1:10" ht="30" x14ac:dyDescent="0.25">
      <c r="A206" s="5">
        <v>1</v>
      </c>
      <c r="B206" s="6">
        <v>103080</v>
      </c>
      <c r="C206" s="5" t="s">
        <v>10</v>
      </c>
      <c r="D206" s="5">
        <v>1637070214</v>
      </c>
      <c r="E206" s="6" t="s">
        <v>453</v>
      </c>
      <c r="F206" s="5" t="s">
        <v>454</v>
      </c>
      <c r="G206" s="6" t="s">
        <v>125</v>
      </c>
      <c r="H206" s="7">
        <v>5909533.2999999998</v>
      </c>
      <c r="I206" s="5">
        <v>79332590</v>
      </c>
      <c r="J206" s="5" t="s">
        <v>15</v>
      </c>
    </row>
    <row r="207" spans="1:10" ht="30" x14ac:dyDescent="0.25">
      <c r="A207" s="5">
        <v>1</v>
      </c>
      <c r="B207" s="6">
        <v>101472</v>
      </c>
      <c r="C207" s="5" t="s">
        <v>10</v>
      </c>
      <c r="D207" s="5">
        <v>1637070214</v>
      </c>
      <c r="E207" s="6" t="s">
        <v>455</v>
      </c>
      <c r="F207" s="5" t="s">
        <v>456</v>
      </c>
      <c r="G207" s="6" t="s">
        <v>90</v>
      </c>
      <c r="H207" s="7">
        <v>11033920</v>
      </c>
      <c r="I207" s="5">
        <v>79332590</v>
      </c>
      <c r="J207" s="5" t="s">
        <v>15</v>
      </c>
    </row>
    <row r="208" spans="1:10" ht="30" x14ac:dyDescent="0.25">
      <c r="A208" s="5">
        <v>1</v>
      </c>
      <c r="B208" s="6">
        <v>104969</v>
      </c>
      <c r="C208" s="5" t="s">
        <v>10</v>
      </c>
      <c r="D208" s="5">
        <v>1655110101</v>
      </c>
      <c r="E208" s="6" t="s">
        <v>457</v>
      </c>
      <c r="F208" s="5" t="s">
        <v>458</v>
      </c>
      <c r="G208" s="6" t="s">
        <v>53</v>
      </c>
      <c r="H208" s="7">
        <v>1868528</v>
      </c>
      <c r="I208" s="5">
        <v>79235189</v>
      </c>
      <c r="J208" s="5" t="s">
        <v>30</v>
      </c>
    </row>
    <row r="209" spans="1:10" ht="30" x14ac:dyDescent="0.25">
      <c r="A209" s="5">
        <v>1</v>
      </c>
      <c r="B209" s="6">
        <v>103823</v>
      </c>
      <c r="C209" s="5" t="s">
        <v>10</v>
      </c>
      <c r="D209" s="5">
        <v>1655110101</v>
      </c>
      <c r="E209" s="6" t="s">
        <v>459</v>
      </c>
      <c r="F209" s="5" t="s">
        <v>62</v>
      </c>
      <c r="G209" s="6" t="s">
        <v>47</v>
      </c>
      <c r="H209" s="7">
        <v>1570905</v>
      </c>
      <c r="I209" s="5">
        <v>80353540</v>
      </c>
      <c r="J209" s="5" t="s">
        <v>69</v>
      </c>
    </row>
    <row r="210" spans="1:10" ht="30" x14ac:dyDescent="0.25">
      <c r="A210" s="5">
        <v>1</v>
      </c>
      <c r="B210" s="6">
        <v>104765</v>
      </c>
      <c r="C210" s="5" t="s">
        <v>10</v>
      </c>
      <c r="D210" s="5">
        <v>1637070214</v>
      </c>
      <c r="E210" s="6" t="s">
        <v>460</v>
      </c>
      <c r="F210" s="5" t="s">
        <v>461</v>
      </c>
      <c r="G210" s="6" t="s">
        <v>53</v>
      </c>
      <c r="H210" s="7">
        <v>1859520</v>
      </c>
      <c r="I210" s="5">
        <v>79332590</v>
      </c>
      <c r="J210" s="5" t="s">
        <v>15</v>
      </c>
    </row>
    <row r="211" spans="1:10" ht="30" x14ac:dyDescent="0.25">
      <c r="A211" s="5">
        <v>1</v>
      </c>
      <c r="B211" s="6">
        <v>101597</v>
      </c>
      <c r="C211" s="5" t="s">
        <v>10</v>
      </c>
      <c r="D211" s="5">
        <v>1655110101</v>
      </c>
      <c r="E211" s="6" t="s">
        <v>462</v>
      </c>
      <c r="F211" s="5" t="s">
        <v>463</v>
      </c>
      <c r="G211" s="6" t="s">
        <v>44</v>
      </c>
      <c r="H211" s="7">
        <v>1832800</v>
      </c>
      <c r="I211" s="5">
        <v>52703963</v>
      </c>
      <c r="J211" s="5" t="s">
        <v>25</v>
      </c>
    </row>
    <row r="212" spans="1:10" ht="45" x14ac:dyDescent="0.25">
      <c r="A212" s="5">
        <v>1</v>
      </c>
      <c r="B212" s="6">
        <v>105354</v>
      </c>
      <c r="C212" s="5" t="s">
        <v>10</v>
      </c>
      <c r="D212" s="5">
        <v>1655110101</v>
      </c>
      <c r="E212" s="6" t="s">
        <v>464</v>
      </c>
      <c r="F212" s="5" t="s">
        <v>465</v>
      </c>
      <c r="G212" s="6">
        <v>2017</v>
      </c>
      <c r="H212" s="7">
        <v>4128417</v>
      </c>
      <c r="I212" s="5">
        <v>79976872</v>
      </c>
      <c r="J212" s="5" t="s">
        <v>324</v>
      </c>
    </row>
    <row r="213" spans="1:10" ht="45" x14ac:dyDescent="0.25">
      <c r="A213" s="5">
        <v>1</v>
      </c>
      <c r="B213" s="6">
        <v>106458</v>
      </c>
      <c r="C213" s="5" t="s">
        <v>10</v>
      </c>
      <c r="D213" s="5">
        <v>1655110101</v>
      </c>
      <c r="E213" s="6">
        <v>0</v>
      </c>
      <c r="F213" s="5" t="s">
        <v>465</v>
      </c>
      <c r="G213" s="6">
        <v>2017</v>
      </c>
      <c r="H213" s="7">
        <v>4128417</v>
      </c>
      <c r="I213" s="5">
        <v>80548625</v>
      </c>
      <c r="J213" s="5" t="s">
        <v>466</v>
      </c>
    </row>
    <row r="214" spans="1:10" ht="45" x14ac:dyDescent="0.25">
      <c r="A214" s="5">
        <v>1</v>
      </c>
      <c r="B214" s="6">
        <v>106459</v>
      </c>
      <c r="C214" s="5" t="s">
        <v>10</v>
      </c>
      <c r="D214" s="5">
        <v>1655110101</v>
      </c>
      <c r="E214" s="6">
        <v>0</v>
      </c>
      <c r="F214" s="5" t="s">
        <v>465</v>
      </c>
      <c r="G214" s="6">
        <v>2017</v>
      </c>
      <c r="H214" s="7">
        <v>4128417</v>
      </c>
      <c r="I214" s="5">
        <v>52703963</v>
      </c>
      <c r="J214" s="5" t="s">
        <v>25</v>
      </c>
    </row>
    <row r="215" spans="1:10" ht="45" x14ac:dyDescent="0.25">
      <c r="A215" s="5">
        <v>1</v>
      </c>
      <c r="B215" s="6">
        <v>106692</v>
      </c>
      <c r="C215" s="5" t="s">
        <v>10</v>
      </c>
      <c r="D215" s="5">
        <v>1655110101</v>
      </c>
      <c r="E215" s="6">
        <v>0</v>
      </c>
      <c r="F215" s="5" t="s">
        <v>465</v>
      </c>
      <c r="G215" s="6">
        <v>2017</v>
      </c>
      <c r="H215" s="7">
        <v>4128417</v>
      </c>
      <c r="I215" s="5">
        <v>6003840</v>
      </c>
      <c r="J215" s="5" t="s">
        <v>13</v>
      </c>
    </row>
    <row r="216" spans="1:10" ht="45" x14ac:dyDescent="0.25">
      <c r="A216" s="5">
        <v>1</v>
      </c>
      <c r="B216" s="6">
        <v>106693</v>
      </c>
      <c r="C216" s="5" t="s">
        <v>10</v>
      </c>
      <c r="D216" s="5">
        <v>1655110101</v>
      </c>
      <c r="E216" s="6">
        <v>0</v>
      </c>
      <c r="F216" s="5" t="s">
        <v>465</v>
      </c>
      <c r="G216" s="6">
        <v>2017</v>
      </c>
      <c r="H216" s="7">
        <v>4128417</v>
      </c>
      <c r="I216" s="5">
        <v>1039679461</v>
      </c>
      <c r="J216" s="5" t="s">
        <v>215</v>
      </c>
    </row>
    <row r="217" spans="1:10" ht="120" x14ac:dyDescent="0.25">
      <c r="A217" s="5">
        <v>1</v>
      </c>
      <c r="B217" s="6">
        <v>106690</v>
      </c>
      <c r="C217" s="5" t="s">
        <v>10</v>
      </c>
      <c r="D217" s="5">
        <v>1655110101</v>
      </c>
      <c r="E217" s="6">
        <v>0</v>
      </c>
      <c r="F217" s="5" t="s">
        <v>467</v>
      </c>
      <c r="G217" s="6">
        <v>2017</v>
      </c>
      <c r="H217" s="7">
        <v>3470252</v>
      </c>
      <c r="I217" s="5">
        <v>11439109</v>
      </c>
      <c r="J217" s="5" t="s">
        <v>33</v>
      </c>
    </row>
    <row r="218" spans="1:10" ht="120" x14ac:dyDescent="0.25">
      <c r="A218" s="5">
        <v>1</v>
      </c>
      <c r="B218" s="6">
        <v>106691</v>
      </c>
      <c r="C218" s="5" t="s">
        <v>10</v>
      </c>
      <c r="D218" s="5">
        <v>1655110101</v>
      </c>
      <c r="E218" s="6">
        <v>0</v>
      </c>
      <c r="F218" s="5" t="s">
        <v>467</v>
      </c>
      <c r="G218" s="6">
        <v>2017</v>
      </c>
      <c r="H218" s="7">
        <v>3470252</v>
      </c>
      <c r="I218" s="5">
        <v>4580145</v>
      </c>
      <c r="J218" s="5" t="s">
        <v>468</v>
      </c>
    </row>
    <row r="219" spans="1:10" ht="30" x14ac:dyDescent="0.25">
      <c r="A219" s="5">
        <v>1</v>
      </c>
      <c r="B219" s="6">
        <v>101284</v>
      </c>
      <c r="C219" s="5" t="s">
        <v>10</v>
      </c>
      <c r="D219" s="5">
        <v>1655110101</v>
      </c>
      <c r="E219" s="6" t="s">
        <v>469</v>
      </c>
      <c r="F219" s="5" t="s">
        <v>470</v>
      </c>
      <c r="G219" s="6" t="s">
        <v>40</v>
      </c>
      <c r="H219" s="7">
        <v>7305599</v>
      </c>
      <c r="I219" s="5">
        <v>80353540</v>
      </c>
      <c r="J219" s="5" t="s">
        <v>69</v>
      </c>
    </row>
    <row r="220" spans="1:10" ht="30" x14ac:dyDescent="0.25">
      <c r="A220" s="5">
        <v>1</v>
      </c>
      <c r="B220" s="6">
        <v>101266</v>
      </c>
      <c r="C220" s="5" t="s">
        <v>10</v>
      </c>
      <c r="D220" s="5">
        <v>1637070214</v>
      </c>
      <c r="E220" s="6" t="s">
        <v>471</v>
      </c>
      <c r="F220" s="5" t="s">
        <v>472</v>
      </c>
      <c r="G220" s="6" t="s">
        <v>131</v>
      </c>
      <c r="H220" s="7">
        <v>5187118</v>
      </c>
      <c r="I220" s="5">
        <v>79332590</v>
      </c>
      <c r="J220" s="5" t="s">
        <v>15</v>
      </c>
    </row>
    <row r="221" spans="1:10" ht="60" x14ac:dyDescent="0.25">
      <c r="A221" s="5">
        <v>1</v>
      </c>
      <c r="B221" s="6">
        <v>106545</v>
      </c>
      <c r="C221" s="5" t="s">
        <v>10</v>
      </c>
      <c r="D221" s="5">
        <v>1655110101</v>
      </c>
      <c r="E221" s="6" t="s">
        <v>473</v>
      </c>
      <c r="F221" s="5" t="s">
        <v>474</v>
      </c>
      <c r="G221" s="6">
        <v>2017</v>
      </c>
      <c r="H221" s="7">
        <v>3538600</v>
      </c>
      <c r="I221" s="5" t="s">
        <v>138</v>
      </c>
      <c r="J221" s="5" t="s">
        <v>475</v>
      </c>
    </row>
    <row r="222" spans="1:10" ht="60" x14ac:dyDescent="0.25">
      <c r="A222" s="5">
        <v>1</v>
      </c>
      <c r="B222" s="6">
        <v>106546</v>
      </c>
      <c r="C222" s="5" t="s">
        <v>10</v>
      </c>
      <c r="D222" s="5">
        <v>1655110101</v>
      </c>
      <c r="E222" s="6" t="s">
        <v>476</v>
      </c>
      <c r="F222" s="5" t="s">
        <v>477</v>
      </c>
      <c r="G222" s="6">
        <v>2017</v>
      </c>
      <c r="H222" s="7">
        <v>3538600</v>
      </c>
      <c r="I222" s="5">
        <v>19472089</v>
      </c>
      <c r="J222" s="5" t="s">
        <v>478</v>
      </c>
    </row>
    <row r="223" spans="1:10" ht="60" x14ac:dyDescent="0.25">
      <c r="A223" s="5">
        <v>1</v>
      </c>
      <c r="B223" s="6">
        <v>106547</v>
      </c>
      <c r="C223" s="5" t="s">
        <v>10</v>
      </c>
      <c r="D223" s="5">
        <v>1655110101</v>
      </c>
      <c r="E223" s="6" t="s">
        <v>479</v>
      </c>
      <c r="F223" s="5" t="s">
        <v>480</v>
      </c>
      <c r="G223" s="6">
        <v>2017</v>
      </c>
      <c r="H223" s="7">
        <v>3538600</v>
      </c>
      <c r="I223" s="5" t="s">
        <v>138</v>
      </c>
      <c r="J223" s="5" t="s">
        <v>481</v>
      </c>
    </row>
    <row r="224" spans="1:10" ht="60" x14ac:dyDescent="0.25">
      <c r="A224" s="5">
        <v>1</v>
      </c>
      <c r="B224" s="6">
        <v>106548</v>
      </c>
      <c r="C224" s="5" t="s">
        <v>10</v>
      </c>
      <c r="D224" s="5">
        <v>1655110101</v>
      </c>
      <c r="E224" s="6" t="s">
        <v>482</v>
      </c>
      <c r="F224" s="5" t="s">
        <v>483</v>
      </c>
      <c r="G224" s="6">
        <v>2017</v>
      </c>
      <c r="H224" s="7">
        <v>3538600</v>
      </c>
      <c r="I224" s="5" t="s">
        <v>138</v>
      </c>
      <c r="J224" s="5" t="s">
        <v>484</v>
      </c>
    </row>
    <row r="225" spans="1:10" ht="60" x14ac:dyDescent="0.25">
      <c r="A225" s="5">
        <v>1</v>
      </c>
      <c r="B225" s="6">
        <v>106549</v>
      </c>
      <c r="C225" s="5" t="s">
        <v>10</v>
      </c>
      <c r="D225" s="5">
        <v>1655110101</v>
      </c>
      <c r="E225" s="6" t="s">
        <v>485</v>
      </c>
      <c r="F225" s="5" t="s">
        <v>486</v>
      </c>
      <c r="G225" s="6">
        <v>2017</v>
      </c>
      <c r="H225" s="7">
        <v>3538600</v>
      </c>
      <c r="I225" s="5">
        <v>52703963</v>
      </c>
      <c r="J225" s="5" t="s">
        <v>25</v>
      </c>
    </row>
    <row r="226" spans="1:10" ht="60" x14ac:dyDescent="0.25">
      <c r="A226" s="5">
        <v>1</v>
      </c>
      <c r="B226" s="6">
        <v>106550</v>
      </c>
      <c r="C226" s="5" t="s">
        <v>10</v>
      </c>
      <c r="D226" s="5">
        <v>1655110101</v>
      </c>
      <c r="E226" s="6" t="s">
        <v>487</v>
      </c>
      <c r="F226" s="5" t="s">
        <v>488</v>
      </c>
      <c r="G226" s="6">
        <v>2017</v>
      </c>
      <c r="H226" s="7">
        <v>3538600</v>
      </c>
      <c r="I226" s="5" t="s">
        <v>138</v>
      </c>
      <c r="J226" s="5" t="s">
        <v>489</v>
      </c>
    </row>
    <row r="227" spans="1:10" ht="60" x14ac:dyDescent="0.25">
      <c r="A227" s="5">
        <v>1</v>
      </c>
      <c r="B227" s="6">
        <v>106551</v>
      </c>
      <c r="C227" s="5" t="s">
        <v>10</v>
      </c>
      <c r="D227" s="5">
        <v>1655110101</v>
      </c>
      <c r="E227" s="6" t="s">
        <v>490</v>
      </c>
      <c r="F227" s="5" t="s">
        <v>491</v>
      </c>
      <c r="G227" s="6">
        <v>2017</v>
      </c>
      <c r="H227" s="7">
        <v>3538600</v>
      </c>
      <c r="I227" s="5">
        <v>79329373</v>
      </c>
      <c r="J227" s="5" t="s">
        <v>492</v>
      </c>
    </row>
    <row r="228" spans="1:10" ht="60" x14ac:dyDescent="0.25">
      <c r="A228" s="5">
        <v>1</v>
      </c>
      <c r="B228" s="6">
        <v>106552</v>
      </c>
      <c r="C228" s="5" t="s">
        <v>10</v>
      </c>
      <c r="D228" s="5">
        <v>1655110101</v>
      </c>
      <c r="E228" s="6" t="s">
        <v>493</v>
      </c>
      <c r="F228" s="5" t="s">
        <v>494</v>
      </c>
      <c r="G228" s="6">
        <v>2017</v>
      </c>
      <c r="H228" s="7">
        <v>3538600</v>
      </c>
      <c r="I228" s="5" t="s">
        <v>138</v>
      </c>
      <c r="J228" s="5" t="s">
        <v>495</v>
      </c>
    </row>
    <row r="229" spans="1:10" ht="60" x14ac:dyDescent="0.25">
      <c r="A229" s="5">
        <v>1</v>
      </c>
      <c r="B229" s="6">
        <v>106553</v>
      </c>
      <c r="C229" s="5" t="s">
        <v>10</v>
      </c>
      <c r="D229" s="5">
        <v>1655110101</v>
      </c>
      <c r="E229" s="6" t="s">
        <v>496</v>
      </c>
      <c r="F229" s="5" t="s">
        <v>497</v>
      </c>
      <c r="G229" s="6">
        <v>2017</v>
      </c>
      <c r="H229" s="7">
        <v>3538600</v>
      </c>
      <c r="I229" s="5">
        <v>19472089</v>
      </c>
      <c r="J229" s="5" t="s">
        <v>478</v>
      </c>
    </row>
    <row r="230" spans="1:10" ht="60" x14ac:dyDescent="0.25">
      <c r="A230" s="5">
        <v>1</v>
      </c>
      <c r="B230" s="6">
        <v>106554</v>
      </c>
      <c r="C230" s="5" t="s">
        <v>10</v>
      </c>
      <c r="D230" s="5">
        <v>1655110101</v>
      </c>
      <c r="E230" s="6" t="s">
        <v>498</v>
      </c>
      <c r="F230" s="5" t="s">
        <v>499</v>
      </c>
      <c r="G230" s="6">
        <v>2017</v>
      </c>
      <c r="H230" s="7">
        <v>3538600</v>
      </c>
      <c r="I230" s="5" t="s">
        <v>138</v>
      </c>
      <c r="J230" s="5" t="s">
        <v>500</v>
      </c>
    </row>
    <row r="231" spans="1:10" ht="60" x14ac:dyDescent="0.25">
      <c r="A231" s="5">
        <v>1</v>
      </c>
      <c r="B231" s="6">
        <v>106555</v>
      </c>
      <c r="C231" s="5" t="s">
        <v>10</v>
      </c>
      <c r="D231" s="5">
        <v>1655110101</v>
      </c>
      <c r="E231" s="6" t="s">
        <v>501</v>
      </c>
      <c r="F231" s="5" t="s">
        <v>502</v>
      </c>
      <c r="G231" s="6">
        <v>2017</v>
      </c>
      <c r="H231" s="7">
        <v>3538600</v>
      </c>
      <c r="I231" s="5" t="s">
        <v>138</v>
      </c>
      <c r="J231" s="5" t="s">
        <v>503</v>
      </c>
    </row>
    <row r="232" spans="1:10" ht="60" x14ac:dyDescent="0.25">
      <c r="A232" s="5">
        <v>1</v>
      </c>
      <c r="B232" s="6">
        <v>106556</v>
      </c>
      <c r="C232" s="5" t="s">
        <v>10</v>
      </c>
      <c r="D232" s="5">
        <v>1655110101</v>
      </c>
      <c r="E232" s="6" t="s">
        <v>504</v>
      </c>
      <c r="F232" s="5" t="s">
        <v>505</v>
      </c>
      <c r="G232" s="6">
        <v>2017</v>
      </c>
      <c r="H232" s="7">
        <v>3538600</v>
      </c>
      <c r="I232" s="5" t="s">
        <v>138</v>
      </c>
      <c r="J232" s="5" t="s">
        <v>506</v>
      </c>
    </row>
    <row r="233" spans="1:10" ht="60" x14ac:dyDescent="0.25">
      <c r="A233" s="5">
        <v>1</v>
      </c>
      <c r="B233" s="6">
        <v>106557</v>
      </c>
      <c r="C233" s="5" t="s">
        <v>10</v>
      </c>
      <c r="D233" s="5">
        <v>1655110101</v>
      </c>
      <c r="E233" s="6" t="s">
        <v>507</v>
      </c>
      <c r="F233" s="5" t="s">
        <v>508</v>
      </c>
      <c r="G233" s="6">
        <v>2017</v>
      </c>
      <c r="H233" s="7">
        <v>3538600</v>
      </c>
      <c r="I233" s="5">
        <v>52703963</v>
      </c>
      <c r="J233" s="5" t="s">
        <v>25</v>
      </c>
    </row>
    <row r="234" spans="1:10" ht="60" x14ac:dyDescent="0.25">
      <c r="A234" s="5">
        <v>1</v>
      </c>
      <c r="B234" s="6">
        <v>106558</v>
      </c>
      <c r="C234" s="5" t="s">
        <v>10</v>
      </c>
      <c r="D234" s="5">
        <v>1637070214</v>
      </c>
      <c r="E234" s="6" t="s">
        <v>509</v>
      </c>
      <c r="F234" s="5" t="s">
        <v>510</v>
      </c>
      <c r="G234" s="6">
        <v>2017</v>
      </c>
      <c r="H234" s="7">
        <v>3538600</v>
      </c>
      <c r="I234" s="5">
        <v>79332590</v>
      </c>
      <c r="J234" s="5" t="s">
        <v>15</v>
      </c>
    </row>
    <row r="235" spans="1:10" ht="60" x14ac:dyDescent="0.25">
      <c r="A235" s="5">
        <v>1</v>
      </c>
      <c r="B235" s="6">
        <v>106559</v>
      </c>
      <c r="C235" s="5" t="s">
        <v>10</v>
      </c>
      <c r="D235" s="5">
        <v>1655110101</v>
      </c>
      <c r="E235" s="6" t="s">
        <v>511</v>
      </c>
      <c r="F235" s="5" t="s">
        <v>512</v>
      </c>
      <c r="G235" s="6">
        <v>2017</v>
      </c>
      <c r="H235" s="7">
        <v>3538600</v>
      </c>
      <c r="I235" s="5">
        <v>52703963</v>
      </c>
      <c r="J235" s="5" t="s">
        <v>25</v>
      </c>
    </row>
    <row r="236" spans="1:10" ht="60" x14ac:dyDescent="0.25">
      <c r="A236" s="5">
        <v>1</v>
      </c>
      <c r="B236" s="6">
        <v>106560</v>
      </c>
      <c r="C236" s="5" t="s">
        <v>10</v>
      </c>
      <c r="D236" s="5">
        <v>1655110101</v>
      </c>
      <c r="E236" s="6" t="s">
        <v>513</v>
      </c>
      <c r="F236" s="5" t="s">
        <v>514</v>
      </c>
      <c r="G236" s="6">
        <v>2017</v>
      </c>
      <c r="H236" s="7">
        <v>3538600</v>
      </c>
      <c r="I236" s="5">
        <v>52703963</v>
      </c>
      <c r="J236" s="5" t="s">
        <v>25</v>
      </c>
    </row>
    <row r="237" spans="1:10" ht="60" x14ac:dyDescent="0.25">
      <c r="A237" s="5">
        <v>1</v>
      </c>
      <c r="B237" s="6">
        <v>106561</v>
      </c>
      <c r="C237" s="5" t="s">
        <v>10</v>
      </c>
      <c r="D237" s="5">
        <v>1655110101</v>
      </c>
      <c r="E237" s="6" t="s">
        <v>515</v>
      </c>
      <c r="F237" s="5" t="s">
        <v>516</v>
      </c>
      <c r="G237" s="6">
        <v>2017</v>
      </c>
      <c r="H237" s="7">
        <v>3538600</v>
      </c>
      <c r="I237" s="5" t="s">
        <v>138</v>
      </c>
      <c r="J237" s="5" t="s">
        <v>517</v>
      </c>
    </row>
    <row r="238" spans="1:10" ht="60" x14ac:dyDescent="0.25">
      <c r="A238" s="5">
        <v>1</v>
      </c>
      <c r="B238" s="6">
        <v>106562</v>
      </c>
      <c r="C238" s="5" t="s">
        <v>10</v>
      </c>
      <c r="D238" s="5">
        <v>1655110101</v>
      </c>
      <c r="E238" s="6" t="s">
        <v>518</v>
      </c>
      <c r="F238" s="5" t="s">
        <v>519</v>
      </c>
      <c r="G238" s="6">
        <v>2017</v>
      </c>
      <c r="H238" s="7">
        <v>3538600</v>
      </c>
      <c r="I238" s="5">
        <v>52703963</v>
      </c>
      <c r="J238" s="5" t="s">
        <v>25</v>
      </c>
    </row>
    <row r="239" spans="1:10" ht="60" x14ac:dyDescent="0.25">
      <c r="A239" s="5">
        <v>1</v>
      </c>
      <c r="B239" s="6">
        <v>106563</v>
      </c>
      <c r="C239" s="5" t="s">
        <v>10</v>
      </c>
      <c r="D239" s="5">
        <v>1655110101</v>
      </c>
      <c r="E239" s="6" t="s">
        <v>520</v>
      </c>
      <c r="F239" s="5" t="s">
        <v>521</v>
      </c>
      <c r="G239" s="6">
        <v>2017</v>
      </c>
      <c r="H239" s="7">
        <v>3538600</v>
      </c>
      <c r="I239" s="5">
        <v>52703963</v>
      </c>
      <c r="J239" s="5" t="s">
        <v>25</v>
      </c>
    </row>
    <row r="240" spans="1:10" ht="60" x14ac:dyDescent="0.25">
      <c r="A240" s="5">
        <v>1</v>
      </c>
      <c r="B240" s="6">
        <v>106564</v>
      </c>
      <c r="C240" s="5" t="s">
        <v>10</v>
      </c>
      <c r="D240" s="5">
        <v>1637070214</v>
      </c>
      <c r="E240" s="6" t="s">
        <v>522</v>
      </c>
      <c r="F240" s="5" t="s">
        <v>523</v>
      </c>
      <c r="G240" s="6">
        <v>2017</v>
      </c>
      <c r="H240" s="7">
        <v>3538600</v>
      </c>
      <c r="I240" s="5">
        <v>79332590</v>
      </c>
      <c r="J240" s="5" t="s">
        <v>15</v>
      </c>
    </row>
    <row r="241" spans="1:10" ht="60" x14ac:dyDescent="0.25">
      <c r="A241" s="5">
        <v>1</v>
      </c>
      <c r="B241" s="6">
        <v>106565</v>
      </c>
      <c r="C241" s="5" t="s">
        <v>10</v>
      </c>
      <c r="D241" s="5">
        <v>1655110101</v>
      </c>
      <c r="E241" s="6" t="s">
        <v>524</v>
      </c>
      <c r="F241" s="5" t="s">
        <v>525</v>
      </c>
      <c r="G241" s="6">
        <v>2017</v>
      </c>
      <c r="H241" s="7">
        <v>3538600</v>
      </c>
      <c r="I241" s="5">
        <v>52703963</v>
      </c>
      <c r="J241" s="5" t="s">
        <v>25</v>
      </c>
    </row>
    <row r="242" spans="1:10" ht="60" x14ac:dyDescent="0.25">
      <c r="A242" s="5">
        <v>1</v>
      </c>
      <c r="B242" s="6">
        <v>106566</v>
      </c>
      <c r="C242" s="5" t="s">
        <v>10</v>
      </c>
      <c r="D242" s="5">
        <v>1655110101</v>
      </c>
      <c r="E242" s="6" t="s">
        <v>526</v>
      </c>
      <c r="F242" s="5" t="s">
        <v>527</v>
      </c>
      <c r="G242" s="6">
        <v>2017</v>
      </c>
      <c r="H242" s="7">
        <v>3538600</v>
      </c>
      <c r="I242" s="5">
        <v>52703963</v>
      </c>
      <c r="J242" s="5" t="s">
        <v>25</v>
      </c>
    </row>
    <row r="243" spans="1:10" ht="60" x14ac:dyDescent="0.25">
      <c r="A243" s="5">
        <v>1</v>
      </c>
      <c r="B243" s="6">
        <v>106567</v>
      </c>
      <c r="C243" s="5" t="s">
        <v>10</v>
      </c>
      <c r="D243" s="5">
        <v>1655110101</v>
      </c>
      <c r="E243" s="6" t="s">
        <v>528</v>
      </c>
      <c r="F243" s="5" t="s">
        <v>529</v>
      </c>
      <c r="G243" s="6">
        <v>2017</v>
      </c>
      <c r="H243" s="7">
        <v>3538600</v>
      </c>
      <c r="I243" s="5">
        <v>52703963</v>
      </c>
      <c r="J243" s="5" t="s">
        <v>25</v>
      </c>
    </row>
    <row r="244" spans="1:10" ht="30" x14ac:dyDescent="0.25">
      <c r="A244" s="5">
        <v>1</v>
      </c>
      <c r="B244" s="6">
        <v>104828</v>
      </c>
      <c r="C244" s="5" t="s">
        <v>10</v>
      </c>
      <c r="D244" s="5">
        <v>1655110101</v>
      </c>
      <c r="E244" s="6" t="s">
        <v>530</v>
      </c>
      <c r="F244" s="5" t="s">
        <v>531</v>
      </c>
      <c r="G244" s="6" t="s">
        <v>57</v>
      </c>
      <c r="H244" s="7">
        <v>1591039</v>
      </c>
      <c r="I244" s="5">
        <v>52703963</v>
      </c>
      <c r="J244" s="5" t="s">
        <v>25</v>
      </c>
    </row>
    <row r="245" spans="1:10" x14ac:dyDescent="0.25">
      <c r="A245" s="5">
        <v>1</v>
      </c>
      <c r="B245" s="6">
        <v>104056</v>
      </c>
      <c r="C245" s="5" t="s">
        <v>10</v>
      </c>
      <c r="D245" s="5">
        <v>1655110101</v>
      </c>
      <c r="E245" s="6" t="s">
        <v>532</v>
      </c>
      <c r="F245" s="5" t="s">
        <v>533</v>
      </c>
      <c r="G245" s="6" t="s">
        <v>47</v>
      </c>
      <c r="H245" s="7">
        <v>4610072.8146990221</v>
      </c>
      <c r="I245" s="5">
        <v>52703963</v>
      </c>
      <c r="J245" s="5" t="s">
        <v>25</v>
      </c>
    </row>
    <row r="246" spans="1:10" x14ac:dyDescent="0.25">
      <c r="A246" s="5">
        <v>1</v>
      </c>
      <c r="B246" s="6">
        <v>104057</v>
      </c>
      <c r="C246" s="5" t="s">
        <v>10</v>
      </c>
      <c r="D246" s="5">
        <v>1655110101</v>
      </c>
      <c r="E246" s="6" t="s">
        <v>534</v>
      </c>
      <c r="F246" s="5" t="s">
        <v>533</v>
      </c>
      <c r="G246" s="6" t="s">
        <v>47</v>
      </c>
      <c r="H246" s="7">
        <v>4610072.8146990221</v>
      </c>
      <c r="I246" s="5">
        <v>52703963</v>
      </c>
      <c r="J246" s="5" t="s">
        <v>25</v>
      </c>
    </row>
    <row r="247" spans="1:10" x14ac:dyDescent="0.25">
      <c r="A247" s="5">
        <v>1</v>
      </c>
      <c r="B247" s="6">
        <v>100000</v>
      </c>
      <c r="C247" s="5" t="s">
        <v>10</v>
      </c>
      <c r="D247" s="5">
        <v>1655110101</v>
      </c>
      <c r="E247" s="6" t="s">
        <v>535</v>
      </c>
      <c r="F247" s="5" t="s">
        <v>536</v>
      </c>
      <c r="G247" s="6" t="s">
        <v>73</v>
      </c>
      <c r="H247" s="7">
        <v>2988631.02</v>
      </c>
      <c r="I247" s="5">
        <v>52703963</v>
      </c>
      <c r="J247" s="5" t="s">
        <v>25</v>
      </c>
    </row>
    <row r="248" spans="1:10" ht="30" x14ac:dyDescent="0.25">
      <c r="A248" s="5">
        <v>1</v>
      </c>
      <c r="B248" s="6">
        <v>103621</v>
      </c>
      <c r="C248" s="5" t="s">
        <v>70</v>
      </c>
      <c r="D248" s="5">
        <v>1660020101</v>
      </c>
      <c r="E248" s="6" t="s">
        <v>537</v>
      </c>
      <c r="F248" s="5" t="s">
        <v>538</v>
      </c>
      <c r="G248" s="6" t="s">
        <v>47</v>
      </c>
      <c r="H248" s="7">
        <v>1929551.7959999999</v>
      </c>
      <c r="I248" s="5">
        <v>80354621</v>
      </c>
      <c r="J248" s="5" t="s">
        <v>20</v>
      </c>
    </row>
    <row r="249" spans="1:10" ht="30" x14ac:dyDescent="0.25">
      <c r="A249" s="5">
        <v>1</v>
      </c>
      <c r="B249" s="6">
        <v>106443</v>
      </c>
      <c r="C249" s="5" t="s">
        <v>70</v>
      </c>
      <c r="D249" s="5">
        <v>1660020101</v>
      </c>
      <c r="E249" s="6">
        <v>0</v>
      </c>
      <c r="F249" s="5" t="s">
        <v>539</v>
      </c>
      <c r="G249" s="6">
        <v>2017</v>
      </c>
      <c r="H249" s="7">
        <v>4234000</v>
      </c>
      <c r="I249" s="5">
        <v>79663901</v>
      </c>
      <c r="J249" s="5" t="s">
        <v>80</v>
      </c>
    </row>
    <row r="250" spans="1:10" ht="30" x14ac:dyDescent="0.25">
      <c r="A250" s="5">
        <v>1</v>
      </c>
      <c r="B250" s="6">
        <v>102705</v>
      </c>
      <c r="C250" s="5" t="s">
        <v>70</v>
      </c>
      <c r="D250" s="5">
        <v>1660020101</v>
      </c>
      <c r="E250" s="6" t="s">
        <v>540</v>
      </c>
      <c r="F250" s="5" t="s">
        <v>541</v>
      </c>
      <c r="G250" s="6" t="s">
        <v>37</v>
      </c>
      <c r="H250" s="7">
        <v>2308597.2000000002</v>
      </c>
      <c r="I250" s="5">
        <v>79663901</v>
      </c>
      <c r="J250" s="5" t="s">
        <v>80</v>
      </c>
    </row>
    <row r="251" spans="1:10" ht="30" x14ac:dyDescent="0.25">
      <c r="A251" s="5">
        <v>1</v>
      </c>
      <c r="B251" s="6">
        <v>103658</v>
      </c>
      <c r="C251" s="5" t="s">
        <v>70</v>
      </c>
      <c r="D251" s="5">
        <v>1660020101</v>
      </c>
      <c r="E251" s="6" t="s">
        <v>542</v>
      </c>
      <c r="F251" s="5" t="s">
        <v>543</v>
      </c>
      <c r="G251" s="6" t="s">
        <v>47</v>
      </c>
      <c r="H251" s="7">
        <v>2049179.7485714282</v>
      </c>
      <c r="I251" s="5">
        <v>80354621</v>
      </c>
      <c r="J251" s="5" t="s">
        <v>20</v>
      </c>
    </row>
    <row r="252" spans="1:10" ht="30" x14ac:dyDescent="0.25">
      <c r="A252" s="5">
        <v>1</v>
      </c>
      <c r="B252" s="6">
        <v>103657</v>
      </c>
      <c r="C252" s="5" t="s">
        <v>70</v>
      </c>
      <c r="D252" s="5">
        <v>1660020101</v>
      </c>
      <c r="E252" s="6" t="s">
        <v>544</v>
      </c>
      <c r="F252" s="5" t="s">
        <v>545</v>
      </c>
      <c r="G252" s="6" t="s">
        <v>47</v>
      </c>
      <c r="H252" s="7">
        <v>2049179.7485714282</v>
      </c>
      <c r="I252" s="5">
        <v>80354621</v>
      </c>
      <c r="J252" s="5" t="s">
        <v>20</v>
      </c>
    </row>
    <row r="253" spans="1:10" ht="30" x14ac:dyDescent="0.25">
      <c r="A253" s="5">
        <v>1</v>
      </c>
      <c r="B253" s="6">
        <v>103654</v>
      </c>
      <c r="C253" s="5" t="s">
        <v>70</v>
      </c>
      <c r="D253" s="5">
        <v>1660020101</v>
      </c>
      <c r="E253" s="6" t="s">
        <v>546</v>
      </c>
      <c r="F253" s="5" t="s">
        <v>547</v>
      </c>
      <c r="G253" s="6" t="s">
        <v>47</v>
      </c>
      <c r="H253" s="7">
        <v>10141158.279999999</v>
      </c>
      <c r="I253" s="5">
        <v>80354621</v>
      </c>
      <c r="J253" s="5" t="s">
        <v>20</v>
      </c>
    </row>
    <row r="254" spans="1:10" ht="30" x14ac:dyDescent="0.25">
      <c r="A254" s="5">
        <v>1</v>
      </c>
      <c r="B254" s="6">
        <v>103655</v>
      </c>
      <c r="C254" s="5" t="s">
        <v>70</v>
      </c>
      <c r="D254" s="5">
        <v>1660020101</v>
      </c>
      <c r="E254" s="6" t="s">
        <v>548</v>
      </c>
      <c r="F254" s="5" t="s">
        <v>547</v>
      </c>
      <c r="G254" s="6" t="s">
        <v>47</v>
      </c>
      <c r="H254" s="7">
        <v>10141158.279999999</v>
      </c>
      <c r="I254" s="5">
        <v>80354621</v>
      </c>
      <c r="J254" s="5" t="s">
        <v>20</v>
      </c>
    </row>
    <row r="255" spans="1:10" ht="30" x14ac:dyDescent="0.25">
      <c r="A255" s="5">
        <v>1</v>
      </c>
      <c r="B255" s="6">
        <v>103656</v>
      </c>
      <c r="C255" s="5" t="s">
        <v>70</v>
      </c>
      <c r="D255" s="5">
        <v>1660020101</v>
      </c>
      <c r="E255" s="6" t="s">
        <v>549</v>
      </c>
      <c r="F255" s="5" t="s">
        <v>547</v>
      </c>
      <c r="G255" s="6" t="s">
        <v>47</v>
      </c>
      <c r="H255" s="7">
        <v>10141158.279999999</v>
      </c>
      <c r="I255" s="5">
        <v>80354621</v>
      </c>
      <c r="J255" s="5" t="s">
        <v>20</v>
      </c>
    </row>
    <row r="256" spans="1:10" ht="30" x14ac:dyDescent="0.25">
      <c r="A256" s="5">
        <v>1</v>
      </c>
      <c r="B256" s="6">
        <v>103659</v>
      </c>
      <c r="C256" s="5" t="s">
        <v>70</v>
      </c>
      <c r="D256" s="5">
        <v>1660020101</v>
      </c>
      <c r="E256" s="6" t="s">
        <v>550</v>
      </c>
      <c r="F256" s="5" t="s">
        <v>551</v>
      </c>
      <c r="G256" s="6" t="s">
        <v>47</v>
      </c>
      <c r="H256" s="7">
        <v>2545919.1714285715</v>
      </c>
      <c r="I256" s="5">
        <v>80354621</v>
      </c>
      <c r="J256" s="5" t="s">
        <v>20</v>
      </c>
    </row>
    <row r="257" spans="1:10" ht="30" x14ac:dyDescent="0.25">
      <c r="A257" s="5">
        <v>1</v>
      </c>
      <c r="B257" s="6">
        <v>103660</v>
      </c>
      <c r="C257" s="5" t="s">
        <v>70</v>
      </c>
      <c r="D257" s="5">
        <v>1660020101</v>
      </c>
      <c r="E257" s="6" t="s">
        <v>552</v>
      </c>
      <c r="F257" s="5" t="s">
        <v>551</v>
      </c>
      <c r="G257" s="6" t="s">
        <v>47</v>
      </c>
      <c r="H257" s="7">
        <v>2545919.1714285715</v>
      </c>
      <c r="I257" s="5">
        <v>80354621</v>
      </c>
      <c r="J257" s="5" t="s">
        <v>20</v>
      </c>
    </row>
    <row r="258" spans="1:10" ht="30" x14ac:dyDescent="0.25">
      <c r="A258" s="5">
        <v>1</v>
      </c>
      <c r="B258" s="6">
        <v>101773</v>
      </c>
      <c r="C258" s="5" t="s">
        <v>70</v>
      </c>
      <c r="D258" s="5">
        <v>1660020101</v>
      </c>
      <c r="E258" s="6" t="s">
        <v>553</v>
      </c>
      <c r="F258" s="5" t="s">
        <v>554</v>
      </c>
      <c r="G258" s="6" t="s">
        <v>150</v>
      </c>
      <c r="H258" s="7">
        <v>5081148</v>
      </c>
      <c r="I258" s="5">
        <v>4120680</v>
      </c>
      <c r="J258" s="5" t="s">
        <v>555</v>
      </c>
    </row>
    <row r="259" spans="1:10" ht="30" x14ac:dyDescent="0.25">
      <c r="A259" s="5">
        <v>1</v>
      </c>
      <c r="B259" s="6">
        <v>100933</v>
      </c>
      <c r="C259" s="5" t="s">
        <v>70</v>
      </c>
      <c r="D259" s="5">
        <v>1660020101</v>
      </c>
      <c r="E259" s="6" t="s">
        <v>556</v>
      </c>
      <c r="F259" s="5" t="s">
        <v>557</v>
      </c>
      <c r="G259" s="6" t="s">
        <v>53</v>
      </c>
      <c r="H259" s="7">
        <v>2174188</v>
      </c>
      <c r="I259" s="5">
        <v>80354621</v>
      </c>
      <c r="J259" s="5" t="s">
        <v>20</v>
      </c>
    </row>
    <row r="260" spans="1:10" ht="30" x14ac:dyDescent="0.25">
      <c r="A260" s="5">
        <v>1</v>
      </c>
      <c r="B260" s="6">
        <v>106452</v>
      </c>
      <c r="C260" s="5" t="s">
        <v>70</v>
      </c>
      <c r="D260" s="5">
        <v>1660020101</v>
      </c>
      <c r="E260" s="6">
        <v>0</v>
      </c>
      <c r="F260" s="5" t="s">
        <v>558</v>
      </c>
      <c r="G260" s="6">
        <v>2017</v>
      </c>
      <c r="H260" s="7">
        <v>3538000</v>
      </c>
      <c r="I260" s="5">
        <v>80354621</v>
      </c>
      <c r="J260" s="5" t="s">
        <v>20</v>
      </c>
    </row>
    <row r="261" spans="1:10" ht="30" x14ac:dyDescent="0.25">
      <c r="A261" s="5">
        <v>1</v>
      </c>
      <c r="B261" s="6">
        <v>101776</v>
      </c>
      <c r="C261" s="5" t="s">
        <v>70</v>
      </c>
      <c r="D261" s="5">
        <v>1660020101</v>
      </c>
      <c r="E261" s="6" t="s">
        <v>559</v>
      </c>
      <c r="F261" s="5" t="s">
        <v>560</v>
      </c>
      <c r="G261" s="6" t="s">
        <v>150</v>
      </c>
      <c r="H261" s="7">
        <v>8937057.5999999996</v>
      </c>
      <c r="I261" s="5">
        <v>4120680</v>
      </c>
      <c r="J261" s="5" t="s">
        <v>555</v>
      </c>
    </row>
    <row r="262" spans="1:10" ht="30" x14ac:dyDescent="0.25">
      <c r="A262" s="5">
        <v>1</v>
      </c>
      <c r="B262" s="6">
        <v>100935</v>
      </c>
      <c r="C262" s="5" t="s">
        <v>70</v>
      </c>
      <c r="D262" s="5">
        <v>1660020101</v>
      </c>
      <c r="E262" s="6" t="s">
        <v>561</v>
      </c>
      <c r="F262" s="5" t="s">
        <v>562</v>
      </c>
      <c r="G262" s="6" t="s">
        <v>53</v>
      </c>
      <c r="H262" s="7">
        <v>7883360</v>
      </c>
      <c r="I262" s="5">
        <v>80354621</v>
      </c>
      <c r="J262" s="5" t="s">
        <v>20</v>
      </c>
    </row>
    <row r="263" spans="1:10" ht="30" x14ac:dyDescent="0.25">
      <c r="A263" s="5">
        <v>1</v>
      </c>
      <c r="B263" s="6">
        <v>100936</v>
      </c>
      <c r="C263" s="5" t="s">
        <v>70</v>
      </c>
      <c r="D263" s="5">
        <v>1660020101</v>
      </c>
      <c r="E263" s="6" t="s">
        <v>563</v>
      </c>
      <c r="F263" s="5" t="s">
        <v>562</v>
      </c>
      <c r="G263" s="6" t="s">
        <v>53</v>
      </c>
      <c r="H263" s="7">
        <v>7883360</v>
      </c>
      <c r="I263" s="5">
        <v>80354621</v>
      </c>
      <c r="J263" s="5" t="s">
        <v>20</v>
      </c>
    </row>
    <row r="264" spans="1:10" ht="30" x14ac:dyDescent="0.25">
      <c r="A264" s="5">
        <v>1</v>
      </c>
      <c r="B264" s="6">
        <v>106445</v>
      </c>
      <c r="C264" s="5" t="s">
        <v>70</v>
      </c>
      <c r="D264" s="5">
        <v>1660020101</v>
      </c>
      <c r="E264" s="6">
        <v>0</v>
      </c>
      <c r="F264" s="5" t="s">
        <v>564</v>
      </c>
      <c r="G264" s="6">
        <v>2017</v>
      </c>
      <c r="H264" s="7">
        <v>200912000</v>
      </c>
      <c r="I264" s="5">
        <v>80354621</v>
      </c>
      <c r="J264" s="5" t="s">
        <v>20</v>
      </c>
    </row>
    <row r="265" spans="1:10" ht="30" x14ac:dyDescent="0.25">
      <c r="A265" s="5">
        <v>1</v>
      </c>
      <c r="B265" s="6">
        <v>102833</v>
      </c>
      <c r="C265" s="5" t="s">
        <v>70</v>
      </c>
      <c r="D265" s="5">
        <v>1660020101</v>
      </c>
      <c r="E265" s="6" t="s">
        <v>565</v>
      </c>
      <c r="F265" s="5" t="s">
        <v>566</v>
      </c>
      <c r="G265" s="6" t="s">
        <v>90</v>
      </c>
      <c r="H265" s="7">
        <v>7003901.7290322576</v>
      </c>
      <c r="I265" s="5">
        <v>52703963</v>
      </c>
      <c r="J265" s="5" t="s">
        <v>25</v>
      </c>
    </row>
    <row r="266" spans="1:10" ht="30" x14ac:dyDescent="0.25">
      <c r="A266" s="5">
        <v>1</v>
      </c>
      <c r="B266" s="6">
        <v>102835</v>
      </c>
      <c r="C266" s="5" t="s">
        <v>70</v>
      </c>
      <c r="D266" s="5">
        <v>1660020101</v>
      </c>
      <c r="E266" s="6" t="s">
        <v>567</v>
      </c>
      <c r="F266" s="5" t="s">
        <v>568</v>
      </c>
      <c r="G266" s="6" t="s">
        <v>90</v>
      </c>
      <c r="H266" s="7">
        <v>5819116.1225806456</v>
      </c>
      <c r="I266" s="5">
        <v>80354621</v>
      </c>
      <c r="J266" s="5" t="s">
        <v>20</v>
      </c>
    </row>
    <row r="267" spans="1:10" ht="30" x14ac:dyDescent="0.25">
      <c r="A267" s="5">
        <v>1</v>
      </c>
      <c r="B267" s="6">
        <v>103629</v>
      </c>
      <c r="C267" s="5" t="s">
        <v>70</v>
      </c>
      <c r="D267" s="5">
        <v>1660020101</v>
      </c>
      <c r="E267" s="6" t="s">
        <v>569</v>
      </c>
      <c r="F267" s="5" t="s">
        <v>570</v>
      </c>
      <c r="G267" s="6" t="s">
        <v>47</v>
      </c>
      <c r="H267" s="7">
        <v>2088000</v>
      </c>
      <c r="I267" s="5">
        <v>80354621</v>
      </c>
      <c r="J267" s="5" t="s">
        <v>20</v>
      </c>
    </row>
    <row r="268" spans="1:10" ht="30" x14ac:dyDescent="0.25">
      <c r="A268" s="5">
        <v>1</v>
      </c>
      <c r="B268" s="6">
        <v>103634</v>
      </c>
      <c r="C268" s="5" t="s">
        <v>70</v>
      </c>
      <c r="D268" s="5">
        <v>1660020101</v>
      </c>
      <c r="E268" s="6" t="s">
        <v>571</v>
      </c>
      <c r="F268" s="5" t="s">
        <v>572</v>
      </c>
      <c r="G268" s="6" t="s">
        <v>47</v>
      </c>
      <c r="H268" s="7">
        <v>14967764.495999997</v>
      </c>
      <c r="I268" s="5">
        <v>79763458</v>
      </c>
      <c r="J268" s="5" t="s">
        <v>76</v>
      </c>
    </row>
    <row r="269" spans="1:10" ht="30" x14ac:dyDescent="0.25">
      <c r="A269" s="5">
        <v>1</v>
      </c>
      <c r="B269" s="6">
        <v>103630</v>
      </c>
      <c r="C269" s="5" t="s">
        <v>70</v>
      </c>
      <c r="D269" s="5">
        <v>1660020101</v>
      </c>
      <c r="E269" s="6" t="s">
        <v>573</v>
      </c>
      <c r="F269" s="5" t="s">
        <v>574</v>
      </c>
      <c r="G269" s="6" t="s">
        <v>47</v>
      </c>
      <c r="H269" s="7">
        <v>3828000</v>
      </c>
      <c r="I269" s="5">
        <v>80354621</v>
      </c>
      <c r="J269" s="5" t="s">
        <v>20</v>
      </c>
    </row>
    <row r="270" spans="1:10" ht="30" x14ac:dyDescent="0.25">
      <c r="A270" s="5">
        <v>1</v>
      </c>
      <c r="B270" s="6">
        <v>103632</v>
      </c>
      <c r="C270" s="5" t="s">
        <v>70</v>
      </c>
      <c r="D270" s="5">
        <v>1660020101</v>
      </c>
      <c r="E270" s="6" t="s">
        <v>575</v>
      </c>
      <c r="F270" s="5" t="s">
        <v>576</v>
      </c>
      <c r="G270" s="6" t="s">
        <v>47</v>
      </c>
      <c r="H270" s="7">
        <v>2812936.068</v>
      </c>
      <c r="I270" s="5">
        <v>80354621</v>
      </c>
      <c r="J270" s="5" t="s">
        <v>20</v>
      </c>
    </row>
    <row r="271" spans="1:10" ht="30" x14ac:dyDescent="0.25">
      <c r="A271" s="5">
        <v>1</v>
      </c>
      <c r="B271" s="6">
        <v>106447</v>
      </c>
      <c r="C271" s="5" t="s">
        <v>70</v>
      </c>
      <c r="D271" s="5">
        <v>1660020101</v>
      </c>
      <c r="E271" s="6">
        <v>0</v>
      </c>
      <c r="F271" s="5" t="s">
        <v>577</v>
      </c>
      <c r="G271" s="6">
        <v>2017</v>
      </c>
      <c r="H271" s="7">
        <v>80504000</v>
      </c>
      <c r="I271" s="5">
        <v>79663901</v>
      </c>
      <c r="J271" s="5" t="s">
        <v>80</v>
      </c>
    </row>
    <row r="272" spans="1:10" ht="30" x14ac:dyDescent="0.25">
      <c r="A272" s="5">
        <v>1</v>
      </c>
      <c r="B272" s="6">
        <v>103619</v>
      </c>
      <c r="C272" s="5" t="s">
        <v>70</v>
      </c>
      <c r="D272" s="5">
        <v>1660020101</v>
      </c>
      <c r="E272" s="6" t="s">
        <v>578</v>
      </c>
      <c r="F272" s="5" t="s">
        <v>579</v>
      </c>
      <c r="G272" s="6" t="s">
        <v>47</v>
      </c>
      <c r="H272" s="7">
        <v>5223579.7680000002</v>
      </c>
      <c r="I272" s="5">
        <v>80354621</v>
      </c>
      <c r="J272" s="5" t="s">
        <v>20</v>
      </c>
    </row>
    <row r="273" spans="1:10" ht="30" x14ac:dyDescent="0.25">
      <c r="A273" s="5">
        <v>1</v>
      </c>
      <c r="B273" s="6">
        <v>103620</v>
      </c>
      <c r="C273" s="5" t="s">
        <v>70</v>
      </c>
      <c r="D273" s="5">
        <v>1660020101</v>
      </c>
      <c r="E273" s="6" t="s">
        <v>580</v>
      </c>
      <c r="F273" s="5" t="s">
        <v>579</v>
      </c>
      <c r="G273" s="6" t="s">
        <v>47</v>
      </c>
      <c r="H273" s="7">
        <v>5223579.7680000002</v>
      </c>
      <c r="I273" s="5">
        <v>80354621</v>
      </c>
      <c r="J273" s="5" t="s">
        <v>20</v>
      </c>
    </row>
    <row r="274" spans="1:10" ht="30" x14ac:dyDescent="0.25">
      <c r="A274" s="5">
        <v>1</v>
      </c>
      <c r="B274" s="6">
        <v>101779</v>
      </c>
      <c r="C274" s="5" t="s">
        <v>70</v>
      </c>
      <c r="D274" s="5">
        <v>1660020101</v>
      </c>
      <c r="E274" s="6" t="s">
        <v>581</v>
      </c>
      <c r="F274" s="5" t="s">
        <v>582</v>
      </c>
      <c r="G274" s="6" t="s">
        <v>150</v>
      </c>
      <c r="H274" s="7">
        <v>5000551.2</v>
      </c>
      <c r="I274" s="5">
        <v>4120680</v>
      </c>
      <c r="J274" s="5" t="s">
        <v>555</v>
      </c>
    </row>
    <row r="275" spans="1:10" ht="30" x14ac:dyDescent="0.25">
      <c r="A275" s="5">
        <v>1</v>
      </c>
      <c r="B275" s="6">
        <v>106441</v>
      </c>
      <c r="C275" s="5" t="s">
        <v>70</v>
      </c>
      <c r="D275" s="5">
        <v>1660020101</v>
      </c>
      <c r="E275" s="6">
        <v>0</v>
      </c>
      <c r="F275" s="5" t="s">
        <v>583</v>
      </c>
      <c r="G275" s="6">
        <v>2017</v>
      </c>
      <c r="H275" s="7">
        <v>47815200</v>
      </c>
      <c r="I275" s="5">
        <v>80354621</v>
      </c>
      <c r="J275" s="5" t="s">
        <v>20</v>
      </c>
    </row>
    <row r="276" spans="1:10" ht="30" x14ac:dyDescent="0.25">
      <c r="A276" s="5">
        <v>1</v>
      </c>
      <c r="B276" s="6">
        <v>102830</v>
      </c>
      <c r="C276" s="5" t="s">
        <v>70</v>
      </c>
      <c r="D276" s="5">
        <v>1660020101</v>
      </c>
      <c r="E276" s="6" t="s">
        <v>584</v>
      </c>
      <c r="F276" s="5" t="s">
        <v>585</v>
      </c>
      <c r="G276" s="6" t="s">
        <v>90</v>
      </c>
      <c r="H276" s="7">
        <v>5742048.5419354839</v>
      </c>
      <c r="I276" s="5">
        <v>79663901</v>
      </c>
      <c r="J276" s="5" t="s">
        <v>80</v>
      </c>
    </row>
    <row r="277" spans="1:10" ht="30" x14ac:dyDescent="0.25">
      <c r="A277" s="5">
        <v>1</v>
      </c>
      <c r="B277" s="6">
        <v>100914</v>
      </c>
      <c r="C277" s="5" t="s">
        <v>70</v>
      </c>
      <c r="D277" s="5">
        <v>1660020101</v>
      </c>
      <c r="E277" s="6" t="s">
        <v>586</v>
      </c>
      <c r="F277" s="5" t="s">
        <v>587</v>
      </c>
      <c r="G277" s="6" t="s">
        <v>53</v>
      </c>
      <c r="H277" s="7">
        <v>21529004.901492536</v>
      </c>
      <c r="I277" s="5">
        <v>80354621</v>
      </c>
      <c r="J277" s="5" t="s">
        <v>20</v>
      </c>
    </row>
    <row r="278" spans="1:10" ht="30" x14ac:dyDescent="0.25">
      <c r="A278" s="5">
        <v>1</v>
      </c>
      <c r="B278" s="6">
        <v>103639</v>
      </c>
      <c r="C278" s="5" t="s">
        <v>70</v>
      </c>
      <c r="D278" s="5">
        <v>1660020101</v>
      </c>
      <c r="E278" s="6" t="s">
        <v>588</v>
      </c>
      <c r="F278" s="5" t="s">
        <v>589</v>
      </c>
      <c r="G278" s="6" t="s">
        <v>47</v>
      </c>
      <c r="H278" s="7">
        <v>20764000</v>
      </c>
      <c r="I278" s="5">
        <v>80354621</v>
      </c>
      <c r="J278" s="5" t="s">
        <v>20</v>
      </c>
    </row>
    <row r="279" spans="1:10" ht="30" x14ac:dyDescent="0.25">
      <c r="A279" s="5">
        <v>1</v>
      </c>
      <c r="B279" s="6">
        <v>106444</v>
      </c>
      <c r="C279" s="5" t="s">
        <v>70</v>
      </c>
      <c r="D279" s="5">
        <v>1660020101</v>
      </c>
      <c r="E279" s="6">
        <v>0</v>
      </c>
      <c r="F279" s="5" t="s">
        <v>590</v>
      </c>
      <c r="G279" s="6">
        <v>2017</v>
      </c>
      <c r="H279" s="7">
        <v>128760000</v>
      </c>
      <c r="I279" s="5">
        <v>80354621</v>
      </c>
      <c r="J279" s="5" t="s">
        <v>20</v>
      </c>
    </row>
    <row r="280" spans="1:10" ht="30" x14ac:dyDescent="0.25">
      <c r="A280" s="5">
        <v>1</v>
      </c>
      <c r="B280" s="6">
        <v>102706</v>
      </c>
      <c r="C280" s="5" t="s">
        <v>70</v>
      </c>
      <c r="D280" s="5">
        <v>1660020101</v>
      </c>
      <c r="E280" s="6" t="s">
        <v>591</v>
      </c>
      <c r="F280" s="5" t="s">
        <v>592</v>
      </c>
      <c r="G280" s="6" t="s">
        <v>37</v>
      </c>
      <c r="H280" s="7">
        <v>1763237.7</v>
      </c>
      <c r="I280" s="5">
        <v>79663901</v>
      </c>
      <c r="J280" s="5" t="s">
        <v>80</v>
      </c>
    </row>
    <row r="281" spans="1:10" ht="30" x14ac:dyDescent="0.25">
      <c r="A281" s="5">
        <v>1</v>
      </c>
      <c r="B281" s="6">
        <v>106446</v>
      </c>
      <c r="C281" s="5" t="s">
        <v>70</v>
      </c>
      <c r="D281" s="5">
        <v>1660020101</v>
      </c>
      <c r="E281" s="6">
        <v>0</v>
      </c>
      <c r="F281" s="5" t="s">
        <v>593</v>
      </c>
      <c r="G281" s="6">
        <v>2017</v>
      </c>
      <c r="H281" s="7">
        <v>140360000</v>
      </c>
      <c r="I281" s="5">
        <v>80354621</v>
      </c>
      <c r="J281" s="5" t="s">
        <v>20</v>
      </c>
    </row>
    <row r="282" spans="1:10" ht="30" x14ac:dyDescent="0.25">
      <c r="A282" s="5">
        <v>1</v>
      </c>
      <c r="B282" s="6">
        <v>100925</v>
      </c>
      <c r="C282" s="5" t="s">
        <v>70</v>
      </c>
      <c r="D282" s="5">
        <v>1660020101</v>
      </c>
      <c r="E282" s="6" t="s">
        <v>594</v>
      </c>
      <c r="F282" s="5" t="s">
        <v>595</v>
      </c>
      <c r="G282" s="6" t="s">
        <v>53</v>
      </c>
      <c r="H282" s="7">
        <v>13465025.513513511</v>
      </c>
      <c r="I282" s="5">
        <v>80354621</v>
      </c>
      <c r="J282" s="5" t="s">
        <v>20</v>
      </c>
    </row>
    <row r="283" spans="1:10" ht="30" x14ac:dyDescent="0.25">
      <c r="A283" s="5">
        <v>1</v>
      </c>
      <c r="B283" s="6">
        <v>100923</v>
      </c>
      <c r="C283" s="5" t="s">
        <v>70</v>
      </c>
      <c r="D283" s="5">
        <v>1660020101</v>
      </c>
      <c r="E283" s="6" t="s">
        <v>596</v>
      </c>
      <c r="F283" s="5" t="s">
        <v>597</v>
      </c>
      <c r="G283" s="6" t="s">
        <v>53</v>
      </c>
      <c r="H283" s="7">
        <v>3522338.8540540538</v>
      </c>
      <c r="I283" s="5">
        <v>80354621</v>
      </c>
      <c r="J283" s="5" t="s">
        <v>20</v>
      </c>
    </row>
    <row r="284" spans="1:10" ht="30" x14ac:dyDescent="0.25">
      <c r="A284" s="5">
        <v>1</v>
      </c>
      <c r="B284" s="6">
        <v>102831</v>
      </c>
      <c r="C284" s="5" t="s">
        <v>70</v>
      </c>
      <c r="D284" s="5">
        <v>1660020101</v>
      </c>
      <c r="E284" s="6" t="s">
        <v>598</v>
      </c>
      <c r="F284" s="5" t="s">
        <v>599</v>
      </c>
      <c r="G284" s="6" t="s">
        <v>90</v>
      </c>
      <c r="H284" s="7">
        <v>3513777.5199999996</v>
      </c>
      <c r="I284" s="5">
        <v>52703963</v>
      </c>
      <c r="J284" s="5" t="s">
        <v>25</v>
      </c>
    </row>
    <row r="285" spans="1:10" ht="30" x14ac:dyDescent="0.25">
      <c r="A285" s="5">
        <v>1</v>
      </c>
      <c r="B285" s="6">
        <v>103631</v>
      </c>
      <c r="C285" s="5" t="s">
        <v>70</v>
      </c>
      <c r="D285" s="5">
        <v>1660020101</v>
      </c>
      <c r="E285" s="6" t="s">
        <v>600</v>
      </c>
      <c r="F285" s="5" t="s">
        <v>601</v>
      </c>
      <c r="G285" s="6" t="s">
        <v>47</v>
      </c>
      <c r="H285" s="7">
        <v>3264996.5639999993</v>
      </c>
      <c r="I285" s="5">
        <v>80354621</v>
      </c>
      <c r="J285" s="5" t="s">
        <v>20</v>
      </c>
    </row>
    <row r="286" spans="1:10" ht="30" x14ac:dyDescent="0.25">
      <c r="A286" s="5">
        <v>1</v>
      </c>
      <c r="B286" s="6">
        <v>102712</v>
      </c>
      <c r="C286" s="5" t="s">
        <v>70</v>
      </c>
      <c r="D286" s="5">
        <v>1660020101</v>
      </c>
      <c r="E286" s="6" t="s">
        <v>602</v>
      </c>
      <c r="F286" s="5" t="s">
        <v>603</v>
      </c>
      <c r="G286" s="6" t="s">
        <v>37</v>
      </c>
      <c r="H286" s="7">
        <v>3401236</v>
      </c>
      <c r="I286" s="5">
        <v>52703963</v>
      </c>
      <c r="J286" s="5" t="s">
        <v>25</v>
      </c>
    </row>
    <row r="287" spans="1:10" ht="30" x14ac:dyDescent="0.25">
      <c r="A287" s="5">
        <v>1</v>
      </c>
      <c r="B287" s="6">
        <v>106442</v>
      </c>
      <c r="C287" s="5" t="s">
        <v>70</v>
      </c>
      <c r="D287" s="5">
        <v>1660020101</v>
      </c>
      <c r="E287" s="6">
        <v>0</v>
      </c>
      <c r="F287" s="5" t="s">
        <v>604</v>
      </c>
      <c r="G287" s="6">
        <v>2017</v>
      </c>
      <c r="H287" s="7">
        <v>6844000</v>
      </c>
      <c r="I287" s="5">
        <v>80354621</v>
      </c>
      <c r="J287" s="5" t="s">
        <v>20</v>
      </c>
    </row>
    <row r="288" spans="1:10" ht="30" x14ac:dyDescent="0.25">
      <c r="A288" s="5">
        <v>1</v>
      </c>
      <c r="B288" s="6">
        <v>103640</v>
      </c>
      <c r="C288" s="5" t="s">
        <v>70</v>
      </c>
      <c r="D288" s="5">
        <v>1660020101</v>
      </c>
      <c r="E288" s="6" t="s">
        <v>605</v>
      </c>
      <c r="F288" s="5" t="s">
        <v>606</v>
      </c>
      <c r="G288" s="6" t="s">
        <v>47</v>
      </c>
      <c r="H288" s="7">
        <v>8015779.1159999995</v>
      </c>
      <c r="I288" s="5">
        <v>80354621</v>
      </c>
      <c r="J288" s="5" t="s">
        <v>20</v>
      </c>
    </row>
    <row r="289" spans="1:10" ht="30" x14ac:dyDescent="0.25">
      <c r="A289" s="5">
        <v>1</v>
      </c>
      <c r="B289" s="6">
        <v>102707</v>
      </c>
      <c r="C289" s="5" t="s">
        <v>70</v>
      </c>
      <c r="D289" s="5">
        <v>1660020101</v>
      </c>
      <c r="E289" s="6" t="s">
        <v>607</v>
      </c>
      <c r="F289" s="5" t="s">
        <v>608</v>
      </c>
      <c r="G289" s="6" t="s">
        <v>37</v>
      </c>
      <c r="H289" s="7">
        <v>5210457.84</v>
      </c>
      <c r="I289" s="5">
        <v>52703963</v>
      </c>
      <c r="J289" s="5" t="s">
        <v>25</v>
      </c>
    </row>
    <row r="290" spans="1:10" ht="30" x14ac:dyDescent="0.25">
      <c r="A290" s="5">
        <v>1</v>
      </c>
      <c r="B290" s="6">
        <v>100926</v>
      </c>
      <c r="C290" s="5" t="s">
        <v>70</v>
      </c>
      <c r="D290" s="5">
        <v>1660020101</v>
      </c>
      <c r="E290" s="6" t="s">
        <v>609</v>
      </c>
      <c r="F290" s="5" t="s">
        <v>610</v>
      </c>
      <c r="G290" s="6" t="s">
        <v>53</v>
      </c>
      <c r="H290" s="7">
        <v>8079015.3081081072</v>
      </c>
      <c r="I290" s="5">
        <v>80354621</v>
      </c>
      <c r="J290" s="5" t="s">
        <v>20</v>
      </c>
    </row>
    <row r="291" spans="1:10" ht="30" x14ac:dyDescent="0.25">
      <c r="A291" s="5">
        <v>1</v>
      </c>
      <c r="B291" s="6">
        <v>100928</v>
      </c>
      <c r="C291" s="5" t="s">
        <v>70</v>
      </c>
      <c r="D291" s="5">
        <v>1660020101</v>
      </c>
      <c r="E291" s="6" t="s">
        <v>611</v>
      </c>
      <c r="F291" s="5" t="s">
        <v>612</v>
      </c>
      <c r="G291" s="6" t="s">
        <v>53</v>
      </c>
      <c r="H291" s="7">
        <v>3521303.4810810806</v>
      </c>
      <c r="I291" s="5">
        <v>80354621</v>
      </c>
      <c r="J291" s="5" t="s">
        <v>20</v>
      </c>
    </row>
    <row r="292" spans="1:10" ht="30" x14ac:dyDescent="0.25">
      <c r="A292" s="5">
        <v>1</v>
      </c>
      <c r="B292" s="6">
        <v>100927</v>
      </c>
      <c r="C292" s="5" t="s">
        <v>70</v>
      </c>
      <c r="D292" s="5">
        <v>1660020101</v>
      </c>
      <c r="E292" s="6" t="s">
        <v>613</v>
      </c>
      <c r="F292" s="5" t="s">
        <v>614</v>
      </c>
      <c r="G292" s="6" t="s">
        <v>53</v>
      </c>
      <c r="H292" s="7">
        <v>2372039.4810810811</v>
      </c>
      <c r="I292" s="5">
        <v>80354621</v>
      </c>
      <c r="J292" s="5" t="s">
        <v>20</v>
      </c>
    </row>
    <row r="293" spans="1:10" ht="30" x14ac:dyDescent="0.25">
      <c r="A293" s="5">
        <v>1</v>
      </c>
      <c r="B293" s="6">
        <v>106453</v>
      </c>
      <c r="C293" s="5" t="s">
        <v>70</v>
      </c>
      <c r="D293" s="5">
        <v>1660020101</v>
      </c>
      <c r="E293" s="6">
        <v>0</v>
      </c>
      <c r="F293" s="5" t="s">
        <v>615</v>
      </c>
      <c r="G293" s="6">
        <v>2017</v>
      </c>
      <c r="H293" s="7">
        <v>3213200</v>
      </c>
      <c r="I293" s="5">
        <v>52703963</v>
      </c>
      <c r="J293" s="5" t="s">
        <v>25</v>
      </c>
    </row>
    <row r="294" spans="1:10" ht="30" x14ac:dyDescent="0.25">
      <c r="A294" s="5">
        <v>1</v>
      </c>
      <c r="B294" s="6">
        <v>106440</v>
      </c>
      <c r="C294" s="5" t="s">
        <v>70</v>
      </c>
      <c r="D294" s="5">
        <v>1660020101</v>
      </c>
      <c r="E294" s="6">
        <v>0</v>
      </c>
      <c r="F294" s="5" t="s">
        <v>616</v>
      </c>
      <c r="G294" s="6">
        <v>2017</v>
      </c>
      <c r="H294" s="7">
        <v>18792000</v>
      </c>
      <c r="I294" s="5">
        <v>80354621</v>
      </c>
      <c r="J294" s="5" t="s">
        <v>20</v>
      </c>
    </row>
    <row r="295" spans="1:10" ht="30" x14ac:dyDescent="0.25">
      <c r="A295" s="5">
        <v>1</v>
      </c>
      <c r="B295" s="6">
        <v>106439</v>
      </c>
      <c r="C295" s="5" t="s">
        <v>70</v>
      </c>
      <c r="D295" s="5">
        <v>1660020101</v>
      </c>
      <c r="E295" s="6">
        <v>0</v>
      </c>
      <c r="F295" s="5" t="s">
        <v>617</v>
      </c>
      <c r="G295" s="6">
        <v>2017</v>
      </c>
      <c r="H295" s="7">
        <v>26256600</v>
      </c>
      <c r="I295" s="5">
        <v>80354621</v>
      </c>
      <c r="J295" s="5" t="s">
        <v>20</v>
      </c>
    </row>
    <row r="296" spans="1:10" ht="30" x14ac:dyDescent="0.25">
      <c r="A296" s="5">
        <v>1</v>
      </c>
      <c r="B296" s="6">
        <v>105346</v>
      </c>
      <c r="C296" s="5" t="s">
        <v>618</v>
      </c>
      <c r="D296" s="5">
        <v>1665010101</v>
      </c>
      <c r="E296" s="6" t="s">
        <v>619</v>
      </c>
      <c r="F296" s="5" t="s">
        <v>620</v>
      </c>
      <c r="G296" s="6">
        <v>2017</v>
      </c>
      <c r="H296" s="7">
        <v>1883997</v>
      </c>
      <c r="I296" s="5">
        <v>3055560</v>
      </c>
      <c r="J296" s="5" t="s">
        <v>621</v>
      </c>
    </row>
    <row r="297" spans="1:10" ht="30" x14ac:dyDescent="0.25">
      <c r="A297" s="5">
        <v>1</v>
      </c>
      <c r="B297" s="6">
        <v>103508</v>
      </c>
      <c r="C297" s="5" t="s">
        <v>618</v>
      </c>
      <c r="D297" s="5">
        <v>1637090218</v>
      </c>
      <c r="E297" s="6" t="s">
        <v>622</v>
      </c>
      <c r="F297" s="5" t="s">
        <v>623</v>
      </c>
      <c r="G297" s="6" t="s">
        <v>229</v>
      </c>
      <c r="H297" s="7">
        <v>1880820.57</v>
      </c>
      <c r="I297" s="5">
        <v>79332590</v>
      </c>
      <c r="J297" s="5" t="s">
        <v>15</v>
      </c>
    </row>
    <row r="298" spans="1:10" ht="30" x14ac:dyDescent="0.25">
      <c r="A298" s="5">
        <v>1</v>
      </c>
      <c r="B298" s="6">
        <v>102449</v>
      </c>
      <c r="C298" s="5" t="s">
        <v>618</v>
      </c>
      <c r="D298" s="5">
        <v>1637090218</v>
      </c>
      <c r="E298" s="6" t="s">
        <v>624</v>
      </c>
      <c r="F298" s="5" t="s">
        <v>625</v>
      </c>
      <c r="G298" s="6" t="s">
        <v>232</v>
      </c>
      <c r="H298" s="7">
        <v>5646917</v>
      </c>
      <c r="I298" s="5">
        <v>79332590</v>
      </c>
      <c r="J298" s="5" t="s">
        <v>15</v>
      </c>
    </row>
    <row r="299" spans="1:10" ht="30" x14ac:dyDescent="0.25">
      <c r="A299" s="5">
        <v>1</v>
      </c>
      <c r="B299" s="6">
        <v>104221</v>
      </c>
      <c r="C299" s="5" t="s">
        <v>618</v>
      </c>
      <c r="D299" s="5">
        <v>1665010101</v>
      </c>
      <c r="E299" s="6" t="s">
        <v>626</v>
      </c>
      <c r="F299" s="5" t="s">
        <v>627</v>
      </c>
      <c r="G299" s="6" t="s">
        <v>47</v>
      </c>
      <c r="H299" s="7">
        <v>6482309.6799999997</v>
      </c>
      <c r="I299" s="5">
        <v>52516419</v>
      </c>
      <c r="J299" s="5" t="s">
        <v>628</v>
      </c>
    </row>
    <row r="300" spans="1:10" ht="30" x14ac:dyDescent="0.25">
      <c r="A300" s="5">
        <v>1</v>
      </c>
      <c r="B300" s="6">
        <v>104222</v>
      </c>
      <c r="C300" s="5" t="s">
        <v>618</v>
      </c>
      <c r="D300" s="5">
        <v>1665010101</v>
      </c>
      <c r="E300" s="6" t="s">
        <v>629</v>
      </c>
      <c r="F300" s="5" t="s">
        <v>630</v>
      </c>
      <c r="G300" s="6" t="s">
        <v>47</v>
      </c>
      <c r="H300" s="7">
        <v>1663842.52</v>
      </c>
      <c r="I300" s="5">
        <v>52516419</v>
      </c>
      <c r="J300" s="5" t="s">
        <v>628</v>
      </c>
    </row>
    <row r="301" spans="1:10" ht="30" x14ac:dyDescent="0.25">
      <c r="A301" s="5">
        <v>1</v>
      </c>
      <c r="B301" s="6">
        <v>101152</v>
      </c>
      <c r="C301" s="5" t="s">
        <v>618</v>
      </c>
      <c r="D301" s="5">
        <v>1637090218</v>
      </c>
      <c r="E301" s="6" t="s">
        <v>631</v>
      </c>
      <c r="F301" s="5" t="s">
        <v>632</v>
      </c>
      <c r="G301" s="6" t="s">
        <v>53</v>
      </c>
      <c r="H301" s="7">
        <v>3364000</v>
      </c>
      <c r="I301" s="5">
        <v>79332590</v>
      </c>
      <c r="J301" s="5" t="s">
        <v>15</v>
      </c>
    </row>
    <row r="302" spans="1:10" ht="30" x14ac:dyDescent="0.25">
      <c r="A302" s="5">
        <v>1</v>
      </c>
      <c r="B302" s="6">
        <v>103045</v>
      </c>
      <c r="C302" s="5" t="s">
        <v>618</v>
      </c>
      <c r="D302" s="5">
        <v>1637090218</v>
      </c>
      <c r="E302" s="6" t="s">
        <v>633</v>
      </c>
      <c r="F302" s="5" t="s">
        <v>634</v>
      </c>
      <c r="G302" s="6" t="s">
        <v>95</v>
      </c>
      <c r="H302" s="7">
        <v>28204381.548566848</v>
      </c>
      <c r="I302" s="5">
        <v>79332590</v>
      </c>
      <c r="J302" s="5" t="s">
        <v>15</v>
      </c>
    </row>
    <row r="303" spans="1:10" ht="30" x14ac:dyDescent="0.25">
      <c r="A303" s="5">
        <v>1</v>
      </c>
      <c r="B303" s="6">
        <v>101803</v>
      </c>
      <c r="C303" s="5" t="s">
        <v>618</v>
      </c>
      <c r="D303" s="5">
        <v>1637090218</v>
      </c>
      <c r="E303" s="6" t="s">
        <v>635</v>
      </c>
      <c r="F303" s="5" t="s">
        <v>636</v>
      </c>
      <c r="G303" s="6" t="s">
        <v>111</v>
      </c>
      <c r="H303" s="7">
        <v>12370240</v>
      </c>
      <c r="I303" s="5">
        <v>79332590</v>
      </c>
      <c r="J303" s="5" t="s">
        <v>15</v>
      </c>
    </row>
    <row r="304" spans="1:10" ht="30" x14ac:dyDescent="0.25">
      <c r="A304" s="5">
        <v>1</v>
      </c>
      <c r="B304" s="6">
        <v>102321</v>
      </c>
      <c r="C304" s="5" t="s">
        <v>618</v>
      </c>
      <c r="D304" s="5">
        <v>1637090218</v>
      </c>
      <c r="E304" s="6" t="s">
        <v>637</v>
      </c>
      <c r="F304" s="5" t="s">
        <v>638</v>
      </c>
      <c r="G304" s="6" t="s">
        <v>639</v>
      </c>
      <c r="H304" s="7">
        <v>1773586</v>
      </c>
      <c r="I304" s="5">
        <v>79332590</v>
      </c>
      <c r="J304" s="5" t="s">
        <v>15</v>
      </c>
    </row>
    <row r="305" spans="1:10" ht="30" x14ac:dyDescent="0.25">
      <c r="A305" s="5">
        <v>1</v>
      </c>
      <c r="B305" s="6">
        <v>101580</v>
      </c>
      <c r="C305" s="5" t="s">
        <v>618</v>
      </c>
      <c r="D305" s="5">
        <v>1665010101</v>
      </c>
      <c r="E305" s="6" t="s">
        <v>640</v>
      </c>
      <c r="F305" s="5" t="s">
        <v>641</v>
      </c>
      <c r="G305" s="6" t="s">
        <v>125</v>
      </c>
      <c r="H305" s="7">
        <v>32767528.028569799</v>
      </c>
      <c r="I305" s="5">
        <v>35375621</v>
      </c>
      <c r="J305" s="5" t="s">
        <v>642</v>
      </c>
    </row>
    <row r="306" spans="1:10" ht="30" x14ac:dyDescent="0.25">
      <c r="A306" s="5">
        <v>1</v>
      </c>
      <c r="B306" s="6">
        <v>101581</v>
      </c>
      <c r="C306" s="5" t="s">
        <v>618</v>
      </c>
      <c r="D306" s="5">
        <v>1665010101</v>
      </c>
      <c r="E306" s="6" t="s">
        <v>643</v>
      </c>
      <c r="F306" s="5" t="s">
        <v>641</v>
      </c>
      <c r="G306" s="6" t="s">
        <v>125</v>
      </c>
      <c r="H306" s="7">
        <v>32767528.028569799</v>
      </c>
      <c r="I306" s="5">
        <v>35375621</v>
      </c>
      <c r="J306" s="5" t="s">
        <v>642</v>
      </c>
    </row>
    <row r="307" spans="1:10" ht="30" x14ac:dyDescent="0.25">
      <c r="A307" s="5">
        <v>1</v>
      </c>
      <c r="B307" s="6">
        <v>101582</v>
      </c>
      <c r="C307" s="5" t="s">
        <v>618</v>
      </c>
      <c r="D307" s="5">
        <v>1665010101</v>
      </c>
      <c r="E307" s="6" t="s">
        <v>644</v>
      </c>
      <c r="F307" s="5" t="s">
        <v>641</v>
      </c>
      <c r="G307" s="6" t="s">
        <v>125</v>
      </c>
      <c r="H307" s="7">
        <v>32767528.028569799</v>
      </c>
      <c r="I307" s="5">
        <v>35375621</v>
      </c>
      <c r="J307" s="5" t="s">
        <v>642</v>
      </c>
    </row>
    <row r="308" spans="1:10" ht="30" x14ac:dyDescent="0.25">
      <c r="A308" s="5">
        <v>1</v>
      </c>
      <c r="B308" s="6">
        <v>101583</v>
      </c>
      <c r="C308" s="5" t="s">
        <v>618</v>
      </c>
      <c r="D308" s="5">
        <v>1665010101</v>
      </c>
      <c r="E308" s="6" t="s">
        <v>645</v>
      </c>
      <c r="F308" s="5" t="s">
        <v>641</v>
      </c>
      <c r="G308" s="6" t="s">
        <v>125</v>
      </c>
      <c r="H308" s="7">
        <v>32767528.028569799</v>
      </c>
      <c r="I308" s="5">
        <v>35375621</v>
      </c>
      <c r="J308" s="5" t="s">
        <v>642</v>
      </c>
    </row>
    <row r="309" spans="1:10" ht="30" x14ac:dyDescent="0.25">
      <c r="A309" s="5">
        <v>1</v>
      </c>
      <c r="B309" s="6">
        <v>101584</v>
      </c>
      <c r="C309" s="5" t="s">
        <v>618</v>
      </c>
      <c r="D309" s="5">
        <v>1665010101</v>
      </c>
      <c r="E309" s="6" t="s">
        <v>646</v>
      </c>
      <c r="F309" s="5" t="s">
        <v>641</v>
      </c>
      <c r="G309" s="6" t="s">
        <v>125</v>
      </c>
      <c r="H309" s="7">
        <v>32767528.028569799</v>
      </c>
      <c r="I309" s="5">
        <v>52703963</v>
      </c>
      <c r="J309" s="5" t="s">
        <v>25</v>
      </c>
    </row>
    <row r="310" spans="1:10" ht="30" x14ac:dyDescent="0.25">
      <c r="A310" s="5">
        <v>1</v>
      </c>
      <c r="B310" s="6">
        <v>101585</v>
      </c>
      <c r="C310" s="5" t="s">
        <v>618</v>
      </c>
      <c r="D310" s="5">
        <v>1665010101</v>
      </c>
      <c r="E310" s="6" t="s">
        <v>647</v>
      </c>
      <c r="F310" s="5" t="s">
        <v>641</v>
      </c>
      <c r="G310" s="6" t="s">
        <v>125</v>
      </c>
      <c r="H310" s="7">
        <v>32767528.028569799</v>
      </c>
      <c r="I310" s="5">
        <v>52703963</v>
      </c>
      <c r="J310" s="5" t="s">
        <v>25</v>
      </c>
    </row>
    <row r="311" spans="1:10" ht="30" x14ac:dyDescent="0.25">
      <c r="A311" s="5">
        <v>1</v>
      </c>
      <c r="B311" s="6">
        <v>101586</v>
      </c>
      <c r="C311" s="5" t="s">
        <v>618</v>
      </c>
      <c r="D311" s="5">
        <v>1665010101</v>
      </c>
      <c r="E311" s="6" t="s">
        <v>648</v>
      </c>
      <c r="F311" s="5" t="s">
        <v>641</v>
      </c>
      <c r="G311" s="6" t="s">
        <v>125</v>
      </c>
      <c r="H311" s="7">
        <v>32767528.028569799</v>
      </c>
      <c r="I311" s="5">
        <v>52703963</v>
      </c>
      <c r="J311" s="5" t="s">
        <v>25</v>
      </c>
    </row>
    <row r="312" spans="1:10" ht="30" x14ac:dyDescent="0.25">
      <c r="A312" s="5">
        <v>1</v>
      </c>
      <c r="B312" s="6">
        <v>101587</v>
      </c>
      <c r="C312" s="5" t="s">
        <v>618</v>
      </c>
      <c r="D312" s="5">
        <v>1665010101</v>
      </c>
      <c r="E312" s="6" t="s">
        <v>649</v>
      </c>
      <c r="F312" s="5" t="s">
        <v>641</v>
      </c>
      <c r="G312" s="6" t="s">
        <v>125</v>
      </c>
      <c r="H312" s="7">
        <v>32767528.028569799</v>
      </c>
      <c r="I312" s="5">
        <v>52703963</v>
      </c>
      <c r="J312" s="5" t="s">
        <v>25</v>
      </c>
    </row>
    <row r="313" spans="1:10" ht="30" x14ac:dyDescent="0.25">
      <c r="A313" s="5">
        <v>1</v>
      </c>
      <c r="B313" s="6">
        <v>101588</v>
      </c>
      <c r="C313" s="5" t="s">
        <v>618</v>
      </c>
      <c r="D313" s="5">
        <v>1665010101</v>
      </c>
      <c r="E313" s="6" t="s">
        <v>650</v>
      </c>
      <c r="F313" s="5" t="s">
        <v>641</v>
      </c>
      <c r="G313" s="6" t="s">
        <v>125</v>
      </c>
      <c r="H313" s="7">
        <v>32767528.028569799</v>
      </c>
      <c r="I313" s="5">
        <v>79467907</v>
      </c>
      <c r="J313" s="5" t="s">
        <v>651</v>
      </c>
    </row>
    <row r="314" spans="1:10" ht="30" x14ac:dyDescent="0.25">
      <c r="A314" s="5">
        <v>1</v>
      </c>
      <c r="B314" s="6">
        <v>101589</v>
      </c>
      <c r="C314" s="5" t="s">
        <v>618</v>
      </c>
      <c r="D314" s="5">
        <v>1665010101</v>
      </c>
      <c r="E314" s="6" t="s">
        <v>652</v>
      </c>
      <c r="F314" s="5" t="s">
        <v>641</v>
      </c>
      <c r="G314" s="6" t="s">
        <v>125</v>
      </c>
      <c r="H314" s="7">
        <v>32767528.028569799</v>
      </c>
      <c r="I314" s="5">
        <v>79467907</v>
      </c>
      <c r="J314" s="5" t="s">
        <v>651</v>
      </c>
    </row>
    <row r="315" spans="1:10" ht="30" x14ac:dyDescent="0.25">
      <c r="A315" s="5">
        <v>1</v>
      </c>
      <c r="B315" s="6">
        <v>101590</v>
      </c>
      <c r="C315" s="5" t="s">
        <v>618</v>
      </c>
      <c r="D315" s="5">
        <v>1665010101</v>
      </c>
      <c r="E315" s="6" t="s">
        <v>653</v>
      </c>
      <c r="F315" s="5" t="s">
        <v>641</v>
      </c>
      <c r="G315" s="6" t="s">
        <v>125</v>
      </c>
      <c r="H315" s="7">
        <v>32767528.028569799</v>
      </c>
      <c r="I315" s="5">
        <v>52703963</v>
      </c>
      <c r="J315" s="5" t="s">
        <v>25</v>
      </c>
    </row>
    <row r="316" spans="1:10" ht="30" x14ac:dyDescent="0.25">
      <c r="A316" s="5">
        <v>1</v>
      </c>
      <c r="B316" s="6">
        <v>101591</v>
      </c>
      <c r="C316" s="5" t="s">
        <v>618</v>
      </c>
      <c r="D316" s="5">
        <v>1665010101</v>
      </c>
      <c r="E316" s="6" t="s">
        <v>654</v>
      </c>
      <c r="F316" s="5" t="s">
        <v>641</v>
      </c>
      <c r="G316" s="6" t="s">
        <v>125</v>
      </c>
      <c r="H316" s="7">
        <v>32767528.028569799</v>
      </c>
      <c r="I316" s="5">
        <v>79467907</v>
      </c>
      <c r="J316" s="5" t="s">
        <v>651</v>
      </c>
    </row>
    <row r="317" spans="1:10" ht="30" x14ac:dyDescent="0.25">
      <c r="A317" s="5">
        <v>1</v>
      </c>
      <c r="B317" s="6">
        <v>101592</v>
      </c>
      <c r="C317" s="5" t="s">
        <v>618</v>
      </c>
      <c r="D317" s="5">
        <v>1665010101</v>
      </c>
      <c r="E317" s="6" t="s">
        <v>655</v>
      </c>
      <c r="F317" s="5" t="s">
        <v>641</v>
      </c>
      <c r="G317" s="6" t="s">
        <v>125</v>
      </c>
      <c r="H317" s="7">
        <v>32767528.028569799</v>
      </c>
      <c r="I317" s="5">
        <v>3055560</v>
      </c>
      <c r="J317" s="5" t="s">
        <v>621</v>
      </c>
    </row>
    <row r="318" spans="1:10" ht="30" x14ac:dyDescent="0.25">
      <c r="A318" s="5">
        <v>1</v>
      </c>
      <c r="B318" s="6">
        <v>101593</v>
      </c>
      <c r="C318" s="5" t="s">
        <v>618</v>
      </c>
      <c r="D318" s="5">
        <v>1665010101</v>
      </c>
      <c r="E318" s="6" t="s">
        <v>656</v>
      </c>
      <c r="F318" s="5" t="s">
        <v>641</v>
      </c>
      <c r="G318" s="6" t="s">
        <v>125</v>
      </c>
      <c r="H318" s="7">
        <v>32767528.028569799</v>
      </c>
      <c r="I318" s="5">
        <v>52703963</v>
      </c>
      <c r="J318" s="5" t="s">
        <v>25</v>
      </c>
    </row>
    <row r="319" spans="1:10" x14ac:dyDescent="0.25">
      <c r="A319" s="5">
        <v>1</v>
      </c>
      <c r="B319" s="6">
        <v>100506</v>
      </c>
      <c r="C319" s="5" t="s">
        <v>618</v>
      </c>
      <c r="D319" s="5">
        <v>1670010101</v>
      </c>
      <c r="E319" s="6" t="s">
        <v>657</v>
      </c>
      <c r="F319" s="5" t="s">
        <v>658</v>
      </c>
      <c r="G319" s="6" t="s">
        <v>44</v>
      </c>
      <c r="H319" s="7">
        <v>1624000</v>
      </c>
      <c r="I319" s="5">
        <v>79306337</v>
      </c>
      <c r="J319" s="5" t="s">
        <v>659</v>
      </c>
    </row>
    <row r="320" spans="1:10" x14ac:dyDescent="0.25">
      <c r="A320" s="5">
        <v>1</v>
      </c>
      <c r="B320" s="6">
        <v>100507</v>
      </c>
      <c r="C320" s="5" t="s">
        <v>618</v>
      </c>
      <c r="D320" s="5">
        <v>1670010101</v>
      </c>
      <c r="E320" s="6" t="s">
        <v>660</v>
      </c>
      <c r="F320" s="5" t="s">
        <v>658</v>
      </c>
      <c r="G320" s="6" t="s">
        <v>44</v>
      </c>
      <c r="H320" s="7">
        <v>1624000</v>
      </c>
      <c r="I320" s="5">
        <v>79306337</v>
      </c>
      <c r="J320" s="5" t="s">
        <v>659</v>
      </c>
    </row>
    <row r="321" spans="1:10" x14ac:dyDescent="0.25">
      <c r="A321" s="5">
        <v>1</v>
      </c>
      <c r="B321" s="6">
        <v>100487</v>
      </c>
      <c r="C321" s="5" t="s">
        <v>618</v>
      </c>
      <c r="D321" s="5">
        <v>1665010101</v>
      </c>
      <c r="E321" s="6" t="s">
        <v>661</v>
      </c>
      <c r="F321" s="5" t="s">
        <v>662</v>
      </c>
      <c r="G321" s="6" t="s">
        <v>90</v>
      </c>
      <c r="H321" s="7">
        <v>2984485</v>
      </c>
      <c r="I321" s="5">
        <v>52703963</v>
      </c>
      <c r="J321" s="5" t="s">
        <v>25</v>
      </c>
    </row>
    <row r="322" spans="1:10" x14ac:dyDescent="0.25">
      <c r="A322" s="5">
        <v>1</v>
      </c>
      <c r="B322" s="6">
        <v>101015</v>
      </c>
      <c r="C322" s="5" t="s">
        <v>618</v>
      </c>
      <c r="D322" s="5">
        <v>1637090218</v>
      </c>
      <c r="E322" s="6" t="s">
        <v>663</v>
      </c>
      <c r="F322" s="5" t="s">
        <v>664</v>
      </c>
      <c r="G322" s="6" t="s">
        <v>639</v>
      </c>
      <c r="H322" s="7">
        <v>2173227</v>
      </c>
      <c r="I322" s="5">
        <v>79332590</v>
      </c>
      <c r="J322" s="5" t="s">
        <v>15</v>
      </c>
    </row>
    <row r="323" spans="1:10" ht="30" x14ac:dyDescent="0.25">
      <c r="A323" s="5">
        <v>1</v>
      </c>
      <c r="B323" s="6">
        <v>104174</v>
      </c>
      <c r="C323" s="5" t="s">
        <v>618</v>
      </c>
      <c r="D323" s="5">
        <v>1637090218</v>
      </c>
      <c r="E323" s="6" t="s">
        <v>665</v>
      </c>
      <c r="F323" s="5" t="s">
        <v>666</v>
      </c>
      <c r="G323" s="6" t="s">
        <v>232</v>
      </c>
      <c r="H323" s="7">
        <v>6374888</v>
      </c>
      <c r="I323" s="5">
        <v>79332590</v>
      </c>
      <c r="J323" s="5" t="s">
        <v>15</v>
      </c>
    </row>
    <row r="324" spans="1:10" ht="30" x14ac:dyDescent="0.25">
      <c r="A324" s="5">
        <v>1</v>
      </c>
      <c r="B324" s="6">
        <v>100990</v>
      </c>
      <c r="C324" s="5" t="s">
        <v>667</v>
      </c>
      <c r="D324" s="5">
        <v>1637090212</v>
      </c>
      <c r="E324" s="6" t="s">
        <v>668</v>
      </c>
      <c r="F324" s="5" t="s">
        <v>669</v>
      </c>
      <c r="G324" s="6" t="s">
        <v>232</v>
      </c>
      <c r="H324" s="7">
        <v>2380891</v>
      </c>
      <c r="I324" s="5">
        <v>79332590</v>
      </c>
      <c r="J324" s="5" t="s">
        <v>15</v>
      </c>
    </row>
    <row r="325" spans="1:10" ht="30" x14ac:dyDescent="0.25">
      <c r="A325" s="5">
        <v>1</v>
      </c>
      <c r="B325" s="6">
        <v>106491</v>
      </c>
      <c r="C325" s="5" t="s">
        <v>87</v>
      </c>
      <c r="D325" s="5">
        <v>1670010101</v>
      </c>
      <c r="E325" s="6">
        <v>0</v>
      </c>
      <c r="F325" s="5" t="s">
        <v>670</v>
      </c>
      <c r="G325" s="6">
        <v>2017</v>
      </c>
      <c r="H325" s="7">
        <v>1810182.5</v>
      </c>
      <c r="I325" s="5">
        <v>1020761601</v>
      </c>
      <c r="J325" s="5" t="s">
        <v>671</v>
      </c>
    </row>
    <row r="326" spans="1:10" ht="30" x14ac:dyDescent="0.25">
      <c r="A326" s="5">
        <v>1</v>
      </c>
      <c r="B326" s="6">
        <v>106493</v>
      </c>
      <c r="C326" s="5" t="s">
        <v>87</v>
      </c>
      <c r="D326" s="5">
        <v>1670010101</v>
      </c>
      <c r="E326" s="6">
        <v>0</v>
      </c>
      <c r="F326" s="5" t="s">
        <v>672</v>
      </c>
      <c r="G326" s="6">
        <v>2017</v>
      </c>
      <c r="H326" s="7">
        <v>1976782.5</v>
      </c>
      <c r="I326" s="5">
        <v>86006049</v>
      </c>
      <c r="J326" s="5" t="s">
        <v>96</v>
      </c>
    </row>
    <row r="327" spans="1:10" ht="30" x14ac:dyDescent="0.25">
      <c r="A327" s="5">
        <v>1</v>
      </c>
      <c r="B327" s="6">
        <v>103547</v>
      </c>
      <c r="C327" s="5" t="s">
        <v>87</v>
      </c>
      <c r="D327" s="5">
        <v>1670010101</v>
      </c>
      <c r="E327" s="6" t="s">
        <v>673</v>
      </c>
      <c r="F327" s="5" t="s">
        <v>674</v>
      </c>
      <c r="G327" s="6" t="s">
        <v>47</v>
      </c>
      <c r="H327" s="7">
        <v>3592636.7399999998</v>
      </c>
      <c r="I327" s="5">
        <v>52516419</v>
      </c>
      <c r="J327" s="5" t="s">
        <v>628</v>
      </c>
    </row>
    <row r="328" spans="1:10" ht="30" x14ac:dyDescent="0.25">
      <c r="A328" s="5">
        <v>1</v>
      </c>
      <c r="B328" s="6">
        <v>103548</v>
      </c>
      <c r="C328" s="5" t="s">
        <v>87</v>
      </c>
      <c r="D328" s="5">
        <v>1670010101</v>
      </c>
      <c r="E328" s="6" t="s">
        <v>675</v>
      </c>
      <c r="F328" s="5" t="s">
        <v>674</v>
      </c>
      <c r="G328" s="6" t="s">
        <v>47</v>
      </c>
      <c r="H328" s="7">
        <v>3194163.7239755872</v>
      </c>
      <c r="I328" s="5">
        <v>52516419</v>
      </c>
      <c r="J328" s="5" t="s">
        <v>628</v>
      </c>
    </row>
    <row r="329" spans="1:10" ht="30" x14ac:dyDescent="0.25">
      <c r="A329" s="5">
        <v>1</v>
      </c>
      <c r="B329" s="6">
        <v>103549</v>
      </c>
      <c r="C329" s="5" t="s">
        <v>87</v>
      </c>
      <c r="D329" s="5">
        <v>1670010101</v>
      </c>
      <c r="E329" s="6" t="s">
        <v>676</v>
      </c>
      <c r="F329" s="5" t="s">
        <v>674</v>
      </c>
      <c r="G329" s="6" t="s">
        <v>47</v>
      </c>
      <c r="H329" s="7">
        <v>3194163.7239755872</v>
      </c>
      <c r="I329" s="5">
        <v>52516419</v>
      </c>
      <c r="J329" s="5" t="s">
        <v>628</v>
      </c>
    </row>
    <row r="330" spans="1:10" ht="30" x14ac:dyDescent="0.25">
      <c r="A330" s="5">
        <v>1</v>
      </c>
      <c r="B330" s="6">
        <v>103550</v>
      </c>
      <c r="C330" s="5" t="s">
        <v>87</v>
      </c>
      <c r="D330" s="5">
        <v>1670010101</v>
      </c>
      <c r="E330" s="6" t="s">
        <v>677</v>
      </c>
      <c r="F330" s="5" t="s">
        <v>674</v>
      </c>
      <c r="G330" s="6" t="s">
        <v>47</v>
      </c>
      <c r="H330" s="7">
        <v>3194163.7239755872</v>
      </c>
      <c r="I330" s="5">
        <v>52516419</v>
      </c>
      <c r="J330" s="5" t="s">
        <v>628</v>
      </c>
    </row>
    <row r="331" spans="1:10" ht="30" x14ac:dyDescent="0.25">
      <c r="A331" s="5">
        <v>1</v>
      </c>
      <c r="B331" s="6">
        <v>103551</v>
      </c>
      <c r="C331" s="5" t="s">
        <v>87</v>
      </c>
      <c r="D331" s="5">
        <v>1670010101</v>
      </c>
      <c r="E331" s="6" t="s">
        <v>678</v>
      </c>
      <c r="F331" s="5" t="s">
        <v>674</v>
      </c>
      <c r="G331" s="6" t="s">
        <v>47</v>
      </c>
      <c r="H331" s="7">
        <v>3194163.7239755872</v>
      </c>
      <c r="I331" s="5">
        <v>79294129</v>
      </c>
      <c r="J331" s="5" t="s">
        <v>679</v>
      </c>
    </row>
    <row r="332" spans="1:10" ht="30" x14ac:dyDescent="0.25">
      <c r="A332" s="5">
        <v>1</v>
      </c>
      <c r="B332" s="6">
        <v>105349</v>
      </c>
      <c r="C332" s="5" t="s">
        <v>92</v>
      </c>
      <c r="D332" s="5">
        <v>1670010101</v>
      </c>
      <c r="E332" s="6" t="s">
        <v>680</v>
      </c>
      <c r="F332" s="5" t="s">
        <v>681</v>
      </c>
      <c r="G332" s="6">
        <v>2017</v>
      </c>
      <c r="H332" s="7">
        <v>3158999</v>
      </c>
      <c r="I332" s="5">
        <v>9519622</v>
      </c>
      <c r="J332" s="5" t="s">
        <v>682</v>
      </c>
    </row>
    <row r="333" spans="1:10" ht="30" x14ac:dyDescent="0.25">
      <c r="A333" s="5">
        <v>1</v>
      </c>
      <c r="B333" s="6">
        <v>106490</v>
      </c>
      <c r="C333" s="5" t="s">
        <v>87</v>
      </c>
      <c r="D333" s="5">
        <v>1670010101</v>
      </c>
      <c r="E333" s="6">
        <v>0</v>
      </c>
      <c r="F333" s="5" t="s">
        <v>683</v>
      </c>
      <c r="G333" s="6">
        <v>2017</v>
      </c>
      <c r="H333" s="7">
        <v>4200525</v>
      </c>
      <c r="I333" s="5">
        <v>86006049</v>
      </c>
      <c r="J333" s="5" t="s">
        <v>96</v>
      </c>
    </row>
    <row r="334" spans="1:10" ht="30" x14ac:dyDescent="0.25">
      <c r="A334" s="5">
        <v>1</v>
      </c>
      <c r="B334" s="6">
        <v>106492</v>
      </c>
      <c r="C334" s="5" t="s">
        <v>87</v>
      </c>
      <c r="D334" s="5">
        <v>1670010101</v>
      </c>
      <c r="E334" s="6">
        <v>0</v>
      </c>
      <c r="F334" s="5" t="s">
        <v>684</v>
      </c>
      <c r="G334" s="6">
        <v>2017</v>
      </c>
      <c r="H334" s="7">
        <v>2921625</v>
      </c>
      <c r="I334" s="5">
        <v>77970630</v>
      </c>
      <c r="J334" s="5" t="s">
        <v>685</v>
      </c>
    </row>
    <row r="335" spans="1:10" ht="30" x14ac:dyDescent="0.25">
      <c r="A335" s="5">
        <v>1</v>
      </c>
      <c r="B335" s="6">
        <v>104656</v>
      </c>
      <c r="C335" s="5" t="s">
        <v>87</v>
      </c>
      <c r="D335" s="5">
        <v>1670020101</v>
      </c>
      <c r="E335" s="6" t="s">
        <v>686</v>
      </c>
      <c r="F335" s="5" t="s">
        <v>687</v>
      </c>
      <c r="G335" s="6" t="s">
        <v>47</v>
      </c>
      <c r="H335" s="7">
        <v>3311914.9647058817</v>
      </c>
      <c r="I335" s="5">
        <v>86006049</v>
      </c>
      <c r="J335" s="5" t="s">
        <v>96</v>
      </c>
    </row>
    <row r="336" spans="1:10" ht="30" x14ac:dyDescent="0.25">
      <c r="A336" s="5">
        <v>1</v>
      </c>
      <c r="B336" s="6">
        <v>104675</v>
      </c>
      <c r="C336" s="5" t="s">
        <v>87</v>
      </c>
      <c r="D336" s="5">
        <v>1670020101</v>
      </c>
      <c r="E336" s="6" t="s">
        <v>688</v>
      </c>
      <c r="F336" s="5" t="s">
        <v>689</v>
      </c>
      <c r="G336" s="6" t="s">
        <v>47</v>
      </c>
      <c r="H336" s="7">
        <v>3067202.4</v>
      </c>
      <c r="I336" s="5">
        <v>1020761601</v>
      </c>
      <c r="J336" s="5" t="s">
        <v>671</v>
      </c>
    </row>
    <row r="337" spans="1:10" ht="30" x14ac:dyDescent="0.25">
      <c r="A337" s="5">
        <v>1</v>
      </c>
      <c r="B337" s="6">
        <v>105168</v>
      </c>
      <c r="C337" s="5" t="s">
        <v>92</v>
      </c>
      <c r="D337" s="5">
        <v>1637100221</v>
      </c>
      <c r="E337" s="6" t="s">
        <v>690</v>
      </c>
      <c r="F337" s="5" t="s">
        <v>691</v>
      </c>
      <c r="G337" s="6" t="s">
        <v>95</v>
      </c>
      <c r="H337" s="7">
        <v>1711000</v>
      </c>
      <c r="I337" s="5">
        <v>79332590</v>
      </c>
      <c r="J337" s="5" t="s">
        <v>15</v>
      </c>
    </row>
    <row r="338" spans="1:10" ht="30" x14ac:dyDescent="0.25">
      <c r="A338" s="5">
        <v>1</v>
      </c>
      <c r="B338" s="6">
        <v>105201</v>
      </c>
      <c r="C338" s="5" t="s">
        <v>92</v>
      </c>
      <c r="D338" s="5">
        <v>1670020101</v>
      </c>
      <c r="E338" s="6" t="s">
        <v>692</v>
      </c>
      <c r="F338" s="5" t="s">
        <v>691</v>
      </c>
      <c r="G338" s="6" t="s">
        <v>95</v>
      </c>
      <c r="H338" s="7">
        <v>1711000</v>
      </c>
      <c r="I338" s="5">
        <v>46386857</v>
      </c>
      <c r="J338" s="5" t="s">
        <v>693</v>
      </c>
    </row>
    <row r="339" spans="1:10" ht="30" x14ac:dyDescent="0.25">
      <c r="A339" s="5">
        <v>1</v>
      </c>
      <c r="B339" s="6">
        <v>105322</v>
      </c>
      <c r="C339" s="5" t="s">
        <v>92</v>
      </c>
      <c r="D339" s="5">
        <v>1670020101</v>
      </c>
      <c r="E339" s="6" t="s">
        <v>694</v>
      </c>
      <c r="F339" s="5" t="s">
        <v>695</v>
      </c>
      <c r="G339" s="6">
        <v>2017</v>
      </c>
      <c r="H339" s="7">
        <v>4153176</v>
      </c>
      <c r="I339" s="5">
        <v>31793228</v>
      </c>
      <c r="J339" s="5" t="s">
        <v>696</v>
      </c>
    </row>
    <row r="340" spans="1:10" ht="30" x14ac:dyDescent="0.25">
      <c r="A340" s="5">
        <v>1</v>
      </c>
      <c r="B340" s="6">
        <v>105323</v>
      </c>
      <c r="C340" s="5" t="s">
        <v>92</v>
      </c>
      <c r="D340" s="5">
        <v>1670020101</v>
      </c>
      <c r="E340" s="6" t="s">
        <v>697</v>
      </c>
      <c r="F340" s="5" t="s">
        <v>695</v>
      </c>
      <c r="G340" s="6">
        <v>2017</v>
      </c>
      <c r="H340" s="7">
        <v>4153176</v>
      </c>
      <c r="I340" s="5">
        <v>52096338</v>
      </c>
      <c r="J340" s="5" t="s">
        <v>698</v>
      </c>
    </row>
    <row r="341" spans="1:10" ht="30" x14ac:dyDescent="0.25">
      <c r="A341" s="5">
        <v>1</v>
      </c>
      <c r="B341" s="6">
        <v>105324</v>
      </c>
      <c r="C341" s="5" t="s">
        <v>92</v>
      </c>
      <c r="D341" s="5">
        <v>1670020101</v>
      </c>
      <c r="E341" s="6" t="s">
        <v>699</v>
      </c>
      <c r="F341" s="5" t="s">
        <v>695</v>
      </c>
      <c r="G341" s="6">
        <v>2017</v>
      </c>
      <c r="H341" s="7">
        <v>4153176</v>
      </c>
      <c r="I341" s="5">
        <v>52096338</v>
      </c>
      <c r="J341" s="5" t="s">
        <v>698</v>
      </c>
    </row>
    <row r="342" spans="1:10" ht="30" x14ac:dyDescent="0.25">
      <c r="A342" s="5">
        <v>1</v>
      </c>
      <c r="B342" s="6">
        <v>105325</v>
      </c>
      <c r="C342" s="5" t="s">
        <v>92</v>
      </c>
      <c r="D342" s="5">
        <v>1670020101</v>
      </c>
      <c r="E342" s="6" t="s">
        <v>700</v>
      </c>
      <c r="F342" s="5" t="s">
        <v>695</v>
      </c>
      <c r="G342" s="6">
        <v>2017</v>
      </c>
      <c r="H342" s="7">
        <v>4153176</v>
      </c>
      <c r="I342" s="5">
        <v>52703963</v>
      </c>
      <c r="J342" s="5" t="s">
        <v>25</v>
      </c>
    </row>
    <row r="343" spans="1:10" ht="30" x14ac:dyDescent="0.25">
      <c r="A343" s="5">
        <v>1</v>
      </c>
      <c r="B343" s="6">
        <v>104685</v>
      </c>
      <c r="C343" s="5" t="s">
        <v>92</v>
      </c>
      <c r="D343" s="5">
        <v>1670020101</v>
      </c>
      <c r="E343" s="6" t="s">
        <v>701</v>
      </c>
      <c r="F343" s="5" t="s">
        <v>702</v>
      </c>
      <c r="G343" s="6" t="s">
        <v>95</v>
      </c>
      <c r="H343" s="7">
        <v>1701720</v>
      </c>
      <c r="I343" s="5">
        <v>7186658</v>
      </c>
      <c r="J343" s="5" t="s">
        <v>703</v>
      </c>
    </row>
    <row r="344" spans="1:10" ht="30" x14ac:dyDescent="0.25">
      <c r="A344" s="5">
        <v>1</v>
      </c>
      <c r="B344" s="6">
        <v>104686</v>
      </c>
      <c r="C344" s="5" t="s">
        <v>92</v>
      </c>
      <c r="D344" s="5">
        <v>1637100221</v>
      </c>
      <c r="E344" s="6" t="s">
        <v>704</v>
      </c>
      <c r="F344" s="5" t="s">
        <v>702</v>
      </c>
      <c r="G344" s="6" t="s">
        <v>95</v>
      </c>
      <c r="H344" s="7">
        <v>1701720</v>
      </c>
      <c r="I344" s="5">
        <v>79332590</v>
      </c>
      <c r="J344" s="5" t="s">
        <v>15</v>
      </c>
    </row>
    <row r="345" spans="1:10" ht="30" x14ac:dyDescent="0.25">
      <c r="A345" s="5">
        <v>1</v>
      </c>
      <c r="B345" s="6">
        <v>104667</v>
      </c>
      <c r="C345" s="5" t="s">
        <v>87</v>
      </c>
      <c r="D345" s="5">
        <v>1670020101</v>
      </c>
      <c r="E345" s="6" t="s">
        <v>705</v>
      </c>
      <c r="F345" s="5" t="s">
        <v>706</v>
      </c>
      <c r="G345" s="6" t="s">
        <v>47</v>
      </c>
      <c r="H345" s="7">
        <v>1878894.7764705881</v>
      </c>
      <c r="I345" s="5">
        <v>86006049</v>
      </c>
      <c r="J345" s="5" t="s">
        <v>96</v>
      </c>
    </row>
    <row r="346" spans="1:10" ht="30" x14ac:dyDescent="0.25">
      <c r="A346" s="5">
        <v>1</v>
      </c>
      <c r="B346" s="6">
        <v>104668</v>
      </c>
      <c r="C346" s="5" t="s">
        <v>87</v>
      </c>
      <c r="D346" s="5">
        <v>1670020101</v>
      </c>
      <c r="E346" s="6" t="s">
        <v>707</v>
      </c>
      <c r="F346" s="5" t="s">
        <v>708</v>
      </c>
      <c r="G346" s="6" t="s">
        <v>47</v>
      </c>
      <c r="H346" s="7">
        <v>1878894.7764705881</v>
      </c>
      <c r="I346" s="5">
        <v>86006049</v>
      </c>
      <c r="J346" s="5" t="s">
        <v>96</v>
      </c>
    </row>
    <row r="347" spans="1:10" ht="30" x14ac:dyDescent="0.25">
      <c r="A347" s="5">
        <v>1</v>
      </c>
      <c r="B347" s="6">
        <v>105608</v>
      </c>
      <c r="C347" s="5" t="s">
        <v>92</v>
      </c>
      <c r="D347" s="5">
        <v>1670020101</v>
      </c>
      <c r="E347" s="6">
        <v>0</v>
      </c>
      <c r="F347" s="5" t="s">
        <v>709</v>
      </c>
      <c r="G347" s="6">
        <v>2017</v>
      </c>
      <c r="H347" s="7">
        <v>6732455</v>
      </c>
      <c r="I347" s="5">
        <v>52096338</v>
      </c>
      <c r="J347" s="5" t="s">
        <v>698</v>
      </c>
    </row>
    <row r="348" spans="1:10" ht="30" x14ac:dyDescent="0.25">
      <c r="A348" s="5">
        <v>1</v>
      </c>
      <c r="B348" s="6">
        <v>105609</v>
      </c>
      <c r="C348" s="5" t="s">
        <v>92</v>
      </c>
      <c r="D348" s="5">
        <v>1670020101</v>
      </c>
      <c r="E348" s="6" t="s">
        <v>710</v>
      </c>
      <c r="F348" s="5" t="s">
        <v>709</v>
      </c>
      <c r="G348" s="6">
        <v>2017</v>
      </c>
      <c r="H348" s="7">
        <v>6732455</v>
      </c>
      <c r="I348" s="5">
        <v>1033106102</v>
      </c>
      <c r="J348" s="5" t="s">
        <v>711</v>
      </c>
    </row>
    <row r="349" spans="1:10" ht="30" x14ac:dyDescent="0.25">
      <c r="A349" s="5">
        <v>1</v>
      </c>
      <c r="B349" s="6">
        <v>102848</v>
      </c>
      <c r="C349" s="5" t="s">
        <v>712</v>
      </c>
      <c r="D349" s="5">
        <v>1675020113</v>
      </c>
      <c r="E349" s="6" t="s">
        <v>713</v>
      </c>
      <c r="F349" s="5" t="s">
        <v>714</v>
      </c>
      <c r="G349" s="6" t="s">
        <v>90</v>
      </c>
      <c r="H349" s="7">
        <v>41493133</v>
      </c>
      <c r="I349" s="5">
        <v>19388910</v>
      </c>
      <c r="J349" s="5" t="s">
        <v>715</v>
      </c>
    </row>
    <row r="350" spans="1:10" ht="30" x14ac:dyDescent="0.25">
      <c r="A350" s="5">
        <v>1</v>
      </c>
      <c r="B350" s="6">
        <v>103761</v>
      </c>
      <c r="C350" s="5" t="s">
        <v>712</v>
      </c>
      <c r="D350" s="5">
        <v>1675020113</v>
      </c>
      <c r="E350" s="6" t="s">
        <v>716</v>
      </c>
      <c r="F350" s="5" t="s">
        <v>717</v>
      </c>
      <c r="G350" s="6" t="s">
        <v>47</v>
      </c>
      <c r="H350" s="7">
        <v>220400000</v>
      </c>
      <c r="I350" s="5">
        <v>79329373</v>
      </c>
      <c r="J350" s="5" t="s">
        <v>492</v>
      </c>
    </row>
    <row r="351" spans="1:10" ht="30" x14ac:dyDescent="0.25">
      <c r="A351" s="5">
        <v>1</v>
      </c>
      <c r="B351" s="6">
        <v>103760</v>
      </c>
      <c r="C351" s="5" t="s">
        <v>712</v>
      </c>
      <c r="D351" s="5">
        <v>1675020113</v>
      </c>
      <c r="E351" s="6" t="s">
        <v>718</v>
      </c>
      <c r="F351" s="5" t="s">
        <v>719</v>
      </c>
      <c r="G351" s="6" t="s">
        <v>47</v>
      </c>
      <c r="H351" s="7">
        <v>220400000</v>
      </c>
      <c r="I351" s="5">
        <v>1163563</v>
      </c>
      <c r="J351" s="5" t="s">
        <v>720</v>
      </c>
    </row>
    <row r="352" spans="1:10" ht="30" x14ac:dyDescent="0.25">
      <c r="A352" s="5">
        <v>1</v>
      </c>
      <c r="B352" s="6">
        <v>101862</v>
      </c>
      <c r="C352" s="5" t="s">
        <v>712</v>
      </c>
      <c r="D352" s="5">
        <v>1675020113</v>
      </c>
      <c r="E352" s="6" t="s">
        <v>721</v>
      </c>
      <c r="F352" s="5" t="s">
        <v>722</v>
      </c>
      <c r="G352" s="6" t="s">
        <v>111</v>
      </c>
      <c r="H352" s="7">
        <v>104806000</v>
      </c>
      <c r="I352" s="5">
        <v>79040262</v>
      </c>
      <c r="J352" s="5" t="s">
        <v>723</v>
      </c>
    </row>
    <row r="353" spans="1:10" ht="30" x14ac:dyDescent="0.25">
      <c r="A353" s="5">
        <v>1</v>
      </c>
      <c r="B353" s="6">
        <v>105515</v>
      </c>
      <c r="C353" s="5" t="s">
        <v>712</v>
      </c>
      <c r="D353" s="5">
        <v>1675020113</v>
      </c>
      <c r="E353" s="6">
        <v>2663</v>
      </c>
      <c r="F353" s="5" t="s">
        <v>724</v>
      </c>
      <c r="G353" s="6" t="s">
        <v>12</v>
      </c>
      <c r="H353" s="7">
        <v>141250822</v>
      </c>
      <c r="I353" s="5">
        <v>79518207</v>
      </c>
      <c r="J353" s="5" t="s">
        <v>725</v>
      </c>
    </row>
    <row r="354" spans="1:10" ht="30" x14ac:dyDescent="0.25">
      <c r="A354" s="5">
        <v>1</v>
      </c>
      <c r="B354" s="6">
        <v>102611</v>
      </c>
      <c r="C354" s="5" t="s">
        <v>712</v>
      </c>
      <c r="D354" s="5">
        <v>1637110213</v>
      </c>
      <c r="E354" s="6" t="s">
        <v>726</v>
      </c>
      <c r="F354" s="5" t="s">
        <v>727</v>
      </c>
      <c r="G354" s="6" t="s">
        <v>111</v>
      </c>
      <c r="H354" s="7">
        <v>36534200</v>
      </c>
      <c r="I354" s="5">
        <v>79332560</v>
      </c>
      <c r="J354" s="5" t="s">
        <v>15</v>
      </c>
    </row>
    <row r="355" spans="1:10" ht="30" x14ac:dyDescent="0.25">
      <c r="A355" s="5">
        <v>1</v>
      </c>
      <c r="B355" s="6">
        <v>102612</v>
      </c>
      <c r="C355" s="5" t="s">
        <v>712</v>
      </c>
      <c r="D355" s="5">
        <v>1637110213</v>
      </c>
      <c r="E355" s="6" t="s">
        <v>728</v>
      </c>
      <c r="F355" s="5" t="s">
        <v>729</v>
      </c>
      <c r="G355" s="6" t="s">
        <v>111</v>
      </c>
      <c r="H355" s="7">
        <v>36534200</v>
      </c>
      <c r="I355" s="5">
        <v>79332560</v>
      </c>
      <c r="J355" s="5" t="s">
        <v>15</v>
      </c>
    </row>
    <row r="356" spans="1:10" ht="30" x14ac:dyDescent="0.25">
      <c r="A356" s="5">
        <v>1</v>
      </c>
      <c r="B356" s="6">
        <v>102613</v>
      </c>
      <c r="C356" s="5" t="s">
        <v>712</v>
      </c>
      <c r="D356" s="5">
        <v>1637110213</v>
      </c>
      <c r="E356" s="6" t="s">
        <v>730</v>
      </c>
      <c r="F356" s="5" t="s">
        <v>731</v>
      </c>
      <c r="G356" s="6" t="s">
        <v>111</v>
      </c>
      <c r="H356" s="7">
        <v>36534200</v>
      </c>
      <c r="I356" s="5">
        <v>79332560</v>
      </c>
      <c r="J356" s="5" t="s">
        <v>15</v>
      </c>
    </row>
    <row r="357" spans="1:10" ht="30" x14ac:dyDescent="0.25">
      <c r="A357" s="5">
        <v>1</v>
      </c>
      <c r="B357" s="6">
        <v>102614</v>
      </c>
      <c r="C357" s="5" t="s">
        <v>712</v>
      </c>
      <c r="D357" s="5">
        <v>1637110213</v>
      </c>
      <c r="E357" s="6" t="s">
        <v>732</v>
      </c>
      <c r="F357" s="5" t="s">
        <v>733</v>
      </c>
      <c r="G357" s="6" t="s">
        <v>111</v>
      </c>
      <c r="H357" s="7">
        <v>36534200</v>
      </c>
      <c r="I357" s="5">
        <v>79332560</v>
      </c>
      <c r="J357" s="5" t="s">
        <v>15</v>
      </c>
    </row>
    <row r="358" spans="1:10" ht="30" x14ac:dyDescent="0.25">
      <c r="A358" s="5">
        <v>1</v>
      </c>
      <c r="B358" s="6">
        <v>102605</v>
      </c>
      <c r="C358" s="5" t="s">
        <v>712</v>
      </c>
      <c r="D358" s="5">
        <v>1637110213</v>
      </c>
      <c r="E358" s="6" t="s">
        <v>734</v>
      </c>
      <c r="F358" s="5" t="s">
        <v>735</v>
      </c>
      <c r="G358" s="6" t="s">
        <v>111</v>
      </c>
      <c r="H358" s="7">
        <v>36534200</v>
      </c>
      <c r="I358" s="5">
        <v>79332560</v>
      </c>
      <c r="J358" s="5" t="s">
        <v>15</v>
      </c>
    </row>
    <row r="359" spans="1:10" ht="30" x14ac:dyDescent="0.25">
      <c r="A359" s="5">
        <v>1</v>
      </c>
      <c r="B359" s="6">
        <v>102606</v>
      </c>
      <c r="C359" s="5" t="s">
        <v>712</v>
      </c>
      <c r="D359" s="5">
        <v>1637110213</v>
      </c>
      <c r="E359" s="6" t="s">
        <v>736</v>
      </c>
      <c r="F359" s="5" t="s">
        <v>737</v>
      </c>
      <c r="G359" s="6" t="s">
        <v>111</v>
      </c>
      <c r="H359" s="7">
        <v>36534200</v>
      </c>
      <c r="I359" s="5">
        <v>79332560</v>
      </c>
      <c r="J359" s="5" t="s">
        <v>15</v>
      </c>
    </row>
    <row r="360" spans="1:10" ht="30" x14ac:dyDescent="0.25">
      <c r="A360" s="5">
        <v>1</v>
      </c>
      <c r="B360" s="6">
        <v>105535</v>
      </c>
      <c r="C360" s="5" t="s">
        <v>712</v>
      </c>
      <c r="D360" s="5">
        <v>1675020113</v>
      </c>
      <c r="E360" s="6">
        <v>0</v>
      </c>
      <c r="F360" s="5" t="s">
        <v>738</v>
      </c>
      <c r="G360" s="6" t="s">
        <v>12</v>
      </c>
      <c r="H360" s="7">
        <v>487592168</v>
      </c>
      <c r="I360" s="5" t="s">
        <v>138</v>
      </c>
      <c r="J360" s="5" t="s">
        <v>739</v>
      </c>
    </row>
    <row r="361" spans="1:10" ht="30" x14ac:dyDescent="0.25">
      <c r="A361" s="5">
        <v>1</v>
      </c>
      <c r="B361" s="6">
        <v>105536</v>
      </c>
      <c r="C361" s="5" t="s">
        <v>712</v>
      </c>
      <c r="D361" s="5">
        <v>1675020113</v>
      </c>
      <c r="E361" s="6">
        <v>0</v>
      </c>
      <c r="F361" s="5" t="s">
        <v>740</v>
      </c>
      <c r="G361" s="6" t="s">
        <v>12</v>
      </c>
      <c r="H361" s="7">
        <v>487592168</v>
      </c>
      <c r="I361" s="5" t="s">
        <v>138</v>
      </c>
      <c r="J361" s="5" t="s">
        <v>741</v>
      </c>
    </row>
    <row r="362" spans="1:10" ht="30" x14ac:dyDescent="0.25">
      <c r="A362" s="5">
        <v>1</v>
      </c>
      <c r="B362" s="6">
        <v>105537</v>
      </c>
      <c r="C362" s="5" t="s">
        <v>712</v>
      </c>
      <c r="D362" s="5">
        <v>1675020113</v>
      </c>
      <c r="E362" s="6">
        <v>0</v>
      </c>
      <c r="F362" s="5" t="s">
        <v>742</v>
      </c>
      <c r="G362" s="6" t="s">
        <v>12</v>
      </c>
      <c r="H362" s="7">
        <v>487592168</v>
      </c>
      <c r="I362" s="5">
        <v>52703963</v>
      </c>
      <c r="J362" s="5" t="s">
        <v>25</v>
      </c>
    </row>
    <row r="363" spans="1:10" ht="30" x14ac:dyDescent="0.25">
      <c r="A363" s="5">
        <v>1</v>
      </c>
      <c r="B363" s="6">
        <v>102981</v>
      </c>
      <c r="C363" s="5" t="s">
        <v>712</v>
      </c>
      <c r="D363" s="5">
        <v>1675020113</v>
      </c>
      <c r="E363" s="6" t="s">
        <v>743</v>
      </c>
      <c r="F363" s="5" t="s">
        <v>744</v>
      </c>
      <c r="G363" s="6" t="s">
        <v>90</v>
      </c>
      <c r="H363" s="7">
        <v>79000000</v>
      </c>
      <c r="I363" s="5">
        <v>16274628</v>
      </c>
      <c r="J363" s="5" t="s">
        <v>745</v>
      </c>
    </row>
    <row r="364" spans="1:10" ht="30" x14ac:dyDescent="0.25">
      <c r="A364" s="5">
        <v>1</v>
      </c>
      <c r="B364" s="6">
        <v>102769</v>
      </c>
      <c r="C364" s="5" t="s">
        <v>712</v>
      </c>
      <c r="D364" s="5">
        <v>1675020113</v>
      </c>
      <c r="E364" s="6" t="s">
        <v>746</v>
      </c>
      <c r="F364" s="5" t="s">
        <v>747</v>
      </c>
      <c r="G364" s="6" t="s">
        <v>125</v>
      </c>
      <c r="H364" s="7">
        <v>45490000</v>
      </c>
      <c r="I364" s="5">
        <v>1030593598</v>
      </c>
      <c r="J364" s="5" t="s">
        <v>748</v>
      </c>
    </row>
    <row r="365" spans="1:10" ht="45" x14ac:dyDescent="0.25">
      <c r="A365" s="5">
        <v>1</v>
      </c>
      <c r="B365" s="6">
        <v>106523</v>
      </c>
      <c r="C365" s="5" t="s">
        <v>712</v>
      </c>
      <c r="D365" s="5">
        <v>1675020113</v>
      </c>
      <c r="E365" s="6" t="s">
        <v>749</v>
      </c>
      <c r="F365" s="5" t="s">
        <v>750</v>
      </c>
      <c r="G365" s="6">
        <v>2017</v>
      </c>
      <c r="H365" s="7">
        <v>104805316</v>
      </c>
      <c r="I365" s="5" t="s">
        <v>138</v>
      </c>
      <c r="J365" s="5" t="s">
        <v>751</v>
      </c>
    </row>
    <row r="366" spans="1:10" ht="45" x14ac:dyDescent="0.25">
      <c r="A366" s="5">
        <v>1</v>
      </c>
      <c r="B366" s="6">
        <v>106521</v>
      </c>
      <c r="C366" s="5" t="s">
        <v>712</v>
      </c>
      <c r="D366" s="5">
        <v>1675020113</v>
      </c>
      <c r="E366" s="6" t="s">
        <v>749</v>
      </c>
      <c r="F366" s="5" t="s">
        <v>752</v>
      </c>
      <c r="G366" s="6">
        <v>2017</v>
      </c>
      <c r="H366" s="7">
        <v>104805316</v>
      </c>
      <c r="I366" s="5" t="s">
        <v>138</v>
      </c>
      <c r="J366" s="5" t="s">
        <v>753</v>
      </c>
    </row>
    <row r="367" spans="1:10" ht="45" x14ac:dyDescent="0.25">
      <c r="A367" s="5">
        <v>1</v>
      </c>
      <c r="B367" s="6">
        <v>106525</v>
      </c>
      <c r="C367" s="5" t="s">
        <v>712</v>
      </c>
      <c r="D367" s="5">
        <v>1675020113</v>
      </c>
      <c r="E367" s="6" t="s">
        <v>749</v>
      </c>
      <c r="F367" s="5" t="s">
        <v>754</v>
      </c>
      <c r="G367" s="6">
        <v>2017</v>
      </c>
      <c r="H367" s="7">
        <v>104805318</v>
      </c>
      <c r="I367" s="5">
        <v>79755867</v>
      </c>
      <c r="J367" s="5" t="s">
        <v>755</v>
      </c>
    </row>
    <row r="368" spans="1:10" ht="45" x14ac:dyDescent="0.25">
      <c r="A368" s="5">
        <v>1</v>
      </c>
      <c r="B368" s="6">
        <v>106520</v>
      </c>
      <c r="C368" s="5" t="s">
        <v>712</v>
      </c>
      <c r="D368" s="5">
        <v>1675020113</v>
      </c>
      <c r="E368" s="6" t="s">
        <v>749</v>
      </c>
      <c r="F368" s="5" t="s">
        <v>756</v>
      </c>
      <c r="G368" s="6">
        <v>2017</v>
      </c>
      <c r="H368" s="7">
        <v>104805316</v>
      </c>
      <c r="I368" s="5">
        <v>79305605</v>
      </c>
      <c r="J368" s="5" t="s">
        <v>757</v>
      </c>
    </row>
    <row r="369" spans="1:10" ht="45" x14ac:dyDescent="0.25">
      <c r="A369" s="5">
        <v>1</v>
      </c>
      <c r="B369" s="6">
        <v>106522</v>
      </c>
      <c r="C369" s="5" t="s">
        <v>712</v>
      </c>
      <c r="D369" s="5">
        <v>1675020113</v>
      </c>
      <c r="E369" s="6" t="s">
        <v>749</v>
      </c>
      <c r="F369" s="5" t="s">
        <v>758</v>
      </c>
      <c r="G369" s="6">
        <v>2017</v>
      </c>
      <c r="H369" s="7">
        <v>104805316</v>
      </c>
      <c r="I369" s="5" t="s">
        <v>138</v>
      </c>
      <c r="J369" s="5" t="s">
        <v>759</v>
      </c>
    </row>
    <row r="370" spans="1:10" ht="45" x14ac:dyDescent="0.25">
      <c r="A370" s="5">
        <v>1</v>
      </c>
      <c r="B370" s="6">
        <v>106524</v>
      </c>
      <c r="C370" s="5" t="s">
        <v>712</v>
      </c>
      <c r="D370" s="5">
        <v>1675020113</v>
      </c>
      <c r="E370" s="6" t="s">
        <v>749</v>
      </c>
      <c r="F370" s="5" t="s">
        <v>760</v>
      </c>
      <c r="G370" s="6">
        <v>2017</v>
      </c>
      <c r="H370" s="7">
        <v>104805316</v>
      </c>
      <c r="I370" s="5">
        <v>19472089</v>
      </c>
      <c r="J370" s="5" t="s">
        <v>761</v>
      </c>
    </row>
    <row r="371" spans="1:10" ht="30" x14ac:dyDescent="0.25">
      <c r="A371" s="5">
        <v>1</v>
      </c>
      <c r="B371" s="6">
        <v>103562</v>
      </c>
      <c r="C371" s="5" t="s">
        <v>712</v>
      </c>
      <c r="D371" s="5">
        <v>1675020113</v>
      </c>
      <c r="E371" s="6" t="s">
        <v>762</v>
      </c>
      <c r="F371" s="5" t="s">
        <v>763</v>
      </c>
      <c r="G371" s="6" t="s">
        <v>47</v>
      </c>
      <c r="H371" s="7">
        <v>91854634</v>
      </c>
      <c r="I371" s="5" t="s">
        <v>138</v>
      </c>
      <c r="J371" s="5" t="s">
        <v>764</v>
      </c>
    </row>
    <row r="372" spans="1:10" ht="30" x14ac:dyDescent="0.25">
      <c r="A372" s="5">
        <v>1</v>
      </c>
      <c r="B372" s="6">
        <v>103560</v>
      </c>
      <c r="C372" s="5" t="s">
        <v>712</v>
      </c>
      <c r="D372" s="5">
        <v>1675020113</v>
      </c>
      <c r="E372" s="6" t="s">
        <v>765</v>
      </c>
      <c r="F372" s="5" t="s">
        <v>766</v>
      </c>
      <c r="G372" s="6" t="s">
        <v>47</v>
      </c>
      <c r="H372" s="7">
        <v>91854634</v>
      </c>
      <c r="I372" s="5">
        <v>52703963</v>
      </c>
      <c r="J372" s="5" t="s">
        <v>25</v>
      </c>
    </row>
    <row r="373" spans="1:10" ht="30" x14ac:dyDescent="0.25">
      <c r="A373" s="5">
        <v>1</v>
      </c>
      <c r="B373" s="6">
        <v>103561</v>
      </c>
      <c r="C373" s="5" t="s">
        <v>712</v>
      </c>
      <c r="D373" s="5">
        <v>1675020113</v>
      </c>
      <c r="E373" s="6" t="s">
        <v>767</v>
      </c>
      <c r="F373" s="5" t="s">
        <v>768</v>
      </c>
      <c r="G373" s="6" t="s">
        <v>47</v>
      </c>
      <c r="H373" s="7">
        <v>91854634</v>
      </c>
      <c r="I373" s="5">
        <v>80251259</v>
      </c>
      <c r="J373" s="5" t="s">
        <v>769</v>
      </c>
    </row>
    <row r="374" spans="1:10" ht="30" x14ac:dyDescent="0.25">
      <c r="A374" s="5">
        <v>1</v>
      </c>
      <c r="B374" s="6">
        <v>103563</v>
      </c>
      <c r="C374" s="5" t="s">
        <v>712</v>
      </c>
      <c r="D374" s="5">
        <v>1675020113</v>
      </c>
      <c r="E374" s="6" t="s">
        <v>770</v>
      </c>
      <c r="F374" s="5" t="s">
        <v>771</v>
      </c>
      <c r="G374" s="6" t="s">
        <v>47</v>
      </c>
      <c r="H374" s="7">
        <v>91854634</v>
      </c>
      <c r="I374" s="5" t="s">
        <v>138</v>
      </c>
      <c r="J374" s="5" t="s">
        <v>772</v>
      </c>
    </row>
    <row r="375" spans="1:10" ht="30" x14ac:dyDescent="0.25">
      <c r="A375" s="5">
        <v>1</v>
      </c>
      <c r="B375" s="6">
        <v>103564</v>
      </c>
      <c r="C375" s="5" t="s">
        <v>712</v>
      </c>
      <c r="D375" s="5">
        <v>1675020113</v>
      </c>
      <c r="E375" s="6" t="s">
        <v>773</v>
      </c>
      <c r="F375" s="5" t="s">
        <v>774</v>
      </c>
      <c r="G375" s="6" t="s">
        <v>47</v>
      </c>
      <c r="H375" s="7">
        <v>89900000</v>
      </c>
      <c r="I375" s="5" t="s">
        <v>138</v>
      </c>
      <c r="J375" s="5" t="s">
        <v>775</v>
      </c>
    </row>
    <row r="376" spans="1:10" ht="30" x14ac:dyDescent="0.25">
      <c r="A376" s="5">
        <v>1</v>
      </c>
      <c r="B376" s="6">
        <v>103565</v>
      </c>
      <c r="C376" s="5" t="s">
        <v>712</v>
      </c>
      <c r="D376" s="5">
        <v>1675020113</v>
      </c>
      <c r="E376" s="6" t="s">
        <v>776</v>
      </c>
      <c r="F376" s="5" t="s">
        <v>774</v>
      </c>
      <c r="G376" s="6" t="s">
        <v>47</v>
      </c>
      <c r="H376" s="7">
        <v>89900000</v>
      </c>
      <c r="I376" s="5" t="s">
        <v>138</v>
      </c>
      <c r="J376" s="5" t="s">
        <v>777</v>
      </c>
    </row>
    <row r="377" spans="1:10" ht="30" x14ac:dyDescent="0.25">
      <c r="A377" s="5">
        <v>1</v>
      </c>
      <c r="B377" s="6">
        <v>103566</v>
      </c>
      <c r="C377" s="5" t="s">
        <v>712</v>
      </c>
      <c r="D377" s="5">
        <v>1675020113</v>
      </c>
      <c r="E377" s="6">
        <v>750043</v>
      </c>
      <c r="F377" s="5" t="s">
        <v>778</v>
      </c>
      <c r="G377" s="6" t="s">
        <v>47</v>
      </c>
      <c r="H377" s="7">
        <v>89900000</v>
      </c>
      <c r="I377" s="5" t="s">
        <v>138</v>
      </c>
      <c r="J377" s="5" t="s">
        <v>779</v>
      </c>
    </row>
    <row r="378" spans="1:10" ht="30" x14ac:dyDescent="0.25">
      <c r="A378" s="5">
        <v>1</v>
      </c>
      <c r="B378" s="6">
        <v>100002</v>
      </c>
      <c r="C378" s="5" t="s">
        <v>712</v>
      </c>
      <c r="D378" s="5">
        <v>1675020113</v>
      </c>
      <c r="E378" s="6" t="s">
        <v>780</v>
      </c>
      <c r="F378" s="5" t="s">
        <v>781</v>
      </c>
      <c r="G378" s="6" t="s">
        <v>229</v>
      </c>
      <c r="H378" s="7">
        <v>84151360</v>
      </c>
      <c r="I378" s="5">
        <v>52703963</v>
      </c>
      <c r="J378" s="5" t="s">
        <v>25</v>
      </c>
    </row>
    <row r="379" spans="1:10" ht="30" x14ac:dyDescent="0.25">
      <c r="A379" s="5">
        <v>1</v>
      </c>
      <c r="B379" s="6">
        <v>104783</v>
      </c>
      <c r="C379" s="5" t="s">
        <v>712</v>
      </c>
      <c r="D379" s="5">
        <v>1675020113</v>
      </c>
      <c r="E379" s="6" t="s">
        <v>782</v>
      </c>
      <c r="F379" s="5" t="s">
        <v>783</v>
      </c>
      <c r="G379" s="6" t="s">
        <v>229</v>
      </c>
      <c r="H379" s="7">
        <v>84151360</v>
      </c>
      <c r="I379" s="5">
        <v>80472711</v>
      </c>
      <c r="J379" s="5" t="s">
        <v>784</v>
      </c>
    </row>
    <row r="380" spans="1:10" ht="45" x14ac:dyDescent="0.25">
      <c r="A380" s="5">
        <v>1</v>
      </c>
      <c r="B380" s="6">
        <v>104782</v>
      </c>
      <c r="C380" s="5" t="s">
        <v>712</v>
      </c>
      <c r="D380" s="5">
        <v>1675020113</v>
      </c>
      <c r="E380" s="6" t="s">
        <v>785</v>
      </c>
      <c r="F380" s="5" t="s">
        <v>786</v>
      </c>
      <c r="G380" s="6" t="s">
        <v>229</v>
      </c>
      <c r="H380" s="7">
        <v>84151360</v>
      </c>
      <c r="I380" s="5" t="s">
        <v>138</v>
      </c>
      <c r="J380" s="5" t="s">
        <v>787</v>
      </c>
    </row>
    <row r="381" spans="1:10" ht="30" x14ac:dyDescent="0.25">
      <c r="A381" s="5">
        <v>1</v>
      </c>
      <c r="B381" s="6">
        <v>100003</v>
      </c>
      <c r="C381" s="5" t="s">
        <v>712</v>
      </c>
      <c r="D381" s="5">
        <v>1675020113</v>
      </c>
      <c r="E381" s="6" t="s">
        <v>788</v>
      </c>
      <c r="F381" s="5" t="s">
        <v>789</v>
      </c>
      <c r="G381" s="6" t="s">
        <v>229</v>
      </c>
      <c r="H381" s="7">
        <v>84151360</v>
      </c>
      <c r="I381" s="5">
        <v>52703963</v>
      </c>
      <c r="J381" s="5" t="s">
        <v>25</v>
      </c>
    </row>
    <row r="382" spans="1:10" ht="30" x14ac:dyDescent="0.25">
      <c r="A382" s="5">
        <v>1</v>
      </c>
      <c r="B382" s="6">
        <v>100227</v>
      </c>
      <c r="C382" s="5" t="s">
        <v>712</v>
      </c>
      <c r="D382" s="5">
        <v>1675020113</v>
      </c>
      <c r="E382" s="6" t="s">
        <v>790</v>
      </c>
      <c r="F382" s="5" t="s">
        <v>791</v>
      </c>
      <c r="G382" s="6" t="s">
        <v>128</v>
      </c>
      <c r="H382" s="7">
        <v>31638300</v>
      </c>
      <c r="I382" s="5">
        <v>52703963</v>
      </c>
      <c r="J382" s="5" t="s">
        <v>25</v>
      </c>
    </row>
    <row r="383" spans="1:10" ht="60" x14ac:dyDescent="0.25">
      <c r="A383" s="5">
        <v>1</v>
      </c>
      <c r="B383" s="6">
        <v>106568</v>
      </c>
      <c r="C383" s="5" t="s">
        <v>712</v>
      </c>
      <c r="D383" s="5">
        <v>1675020113</v>
      </c>
      <c r="E383" s="6" t="s">
        <v>792</v>
      </c>
      <c r="F383" s="5" t="s">
        <v>793</v>
      </c>
      <c r="G383" s="6">
        <v>2017</v>
      </c>
      <c r="H383" s="7">
        <v>89494260</v>
      </c>
      <c r="I383" s="5">
        <v>80257987</v>
      </c>
      <c r="J383" s="5" t="s">
        <v>794</v>
      </c>
    </row>
    <row r="384" spans="1:10" ht="60" x14ac:dyDescent="0.25">
      <c r="A384" s="5">
        <v>1</v>
      </c>
      <c r="B384" s="6">
        <v>106569</v>
      </c>
      <c r="C384" s="5" t="s">
        <v>712</v>
      </c>
      <c r="D384" s="5">
        <v>1675020113</v>
      </c>
      <c r="E384" s="6" t="s">
        <v>795</v>
      </c>
      <c r="F384" s="5" t="s">
        <v>796</v>
      </c>
      <c r="G384" s="6">
        <v>2017</v>
      </c>
      <c r="H384" s="7">
        <v>89494260</v>
      </c>
      <c r="I384" s="5">
        <v>12549858</v>
      </c>
      <c r="J384" s="5" t="s">
        <v>797</v>
      </c>
    </row>
    <row r="385" spans="1:10" ht="60" x14ac:dyDescent="0.25">
      <c r="A385" s="5">
        <v>1</v>
      </c>
      <c r="B385" s="6">
        <v>106570</v>
      </c>
      <c r="C385" s="5" t="s">
        <v>712</v>
      </c>
      <c r="D385" s="5">
        <v>1675020113</v>
      </c>
      <c r="E385" s="6" t="s">
        <v>798</v>
      </c>
      <c r="F385" s="5" t="s">
        <v>799</v>
      </c>
      <c r="G385" s="6">
        <v>2017</v>
      </c>
      <c r="H385" s="7">
        <v>89494260</v>
      </c>
      <c r="I385" s="5" t="s">
        <v>138</v>
      </c>
      <c r="J385" s="5" t="s">
        <v>800</v>
      </c>
    </row>
    <row r="386" spans="1:10" ht="60" x14ac:dyDescent="0.25">
      <c r="A386" s="5">
        <v>1</v>
      </c>
      <c r="B386" s="6">
        <v>106571</v>
      </c>
      <c r="C386" s="5" t="s">
        <v>712</v>
      </c>
      <c r="D386" s="5">
        <v>1675020113</v>
      </c>
      <c r="E386" s="6" t="s">
        <v>801</v>
      </c>
      <c r="F386" s="5" t="s">
        <v>802</v>
      </c>
      <c r="G386" s="6">
        <v>2017</v>
      </c>
      <c r="H386" s="7">
        <v>89494260</v>
      </c>
      <c r="I386" s="5">
        <v>79481968</v>
      </c>
      <c r="J386" s="5" t="s">
        <v>803</v>
      </c>
    </row>
    <row r="387" spans="1:10" ht="60" x14ac:dyDescent="0.25">
      <c r="A387" s="5">
        <v>1</v>
      </c>
      <c r="B387" s="6">
        <v>106572</v>
      </c>
      <c r="C387" s="5" t="s">
        <v>712</v>
      </c>
      <c r="D387" s="5">
        <v>1675020113</v>
      </c>
      <c r="E387" s="6" t="s">
        <v>804</v>
      </c>
      <c r="F387" s="5" t="s">
        <v>805</v>
      </c>
      <c r="G387" s="6">
        <v>2017</v>
      </c>
      <c r="H387" s="7">
        <v>89494260</v>
      </c>
      <c r="I387" s="5">
        <v>4276897</v>
      </c>
      <c r="J387" s="5" t="s">
        <v>806</v>
      </c>
    </row>
    <row r="388" spans="1:10" ht="60" x14ac:dyDescent="0.25">
      <c r="A388" s="5">
        <v>1</v>
      </c>
      <c r="B388" s="6">
        <v>106573</v>
      </c>
      <c r="C388" s="5" t="s">
        <v>712</v>
      </c>
      <c r="D388" s="5">
        <v>1675020113</v>
      </c>
      <c r="E388" s="6" t="s">
        <v>807</v>
      </c>
      <c r="F388" s="5" t="s">
        <v>808</v>
      </c>
      <c r="G388" s="6">
        <v>2017</v>
      </c>
      <c r="H388" s="7">
        <v>89494260</v>
      </c>
      <c r="I388" s="5">
        <v>79837557</v>
      </c>
      <c r="J388" s="5" t="s">
        <v>54</v>
      </c>
    </row>
    <row r="389" spans="1:10" ht="60" x14ac:dyDescent="0.25">
      <c r="A389" s="5">
        <v>1</v>
      </c>
      <c r="B389" s="6">
        <v>106574</v>
      </c>
      <c r="C389" s="5" t="s">
        <v>712</v>
      </c>
      <c r="D389" s="5">
        <v>1675020113</v>
      </c>
      <c r="E389" s="6" t="s">
        <v>809</v>
      </c>
      <c r="F389" s="5" t="s">
        <v>810</v>
      </c>
      <c r="G389" s="6">
        <v>2017</v>
      </c>
      <c r="H389" s="7">
        <v>89494260</v>
      </c>
      <c r="I389" s="5" t="s">
        <v>138</v>
      </c>
      <c r="J389" s="5" t="s">
        <v>811</v>
      </c>
    </row>
    <row r="390" spans="1:10" ht="60" x14ac:dyDescent="0.25">
      <c r="A390" s="5">
        <v>1</v>
      </c>
      <c r="B390" s="6">
        <v>106575</v>
      </c>
      <c r="C390" s="5" t="s">
        <v>712</v>
      </c>
      <c r="D390" s="5">
        <v>1675020113</v>
      </c>
      <c r="E390" s="6" t="s">
        <v>812</v>
      </c>
      <c r="F390" s="5" t="s">
        <v>813</v>
      </c>
      <c r="G390" s="6">
        <v>2017</v>
      </c>
      <c r="H390" s="7">
        <v>89494260</v>
      </c>
      <c r="I390" s="5">
        <v>1032359206</v>
      </c>
      <c r="J390" s="5" t="s">
        <v>814</v>
      </c>
    </row>
    <row r="391" spans="1:10" ht="30" x14ac:dyDescent="0.25">
      <c r="A391" s="5">
        <v>1</v>
      </c>
      <c r="B391" s="6">
        <v>102979</v>
      </c>
      <c r="C391" s="5" t="s">
        <v>712</v>
      </c>
      <c r="D391" s="5">
        <v>1637110213</v>
      </c>
      <c r="E391" s="6" t="s">
        <v>815</v>
      </c>
      <c r="F391" s="5" t="s">
        <v>816</v>
      </c>
      <c r="G391" s="6" t="s">
        <v>73</v>
      </c>
      <c r="H391" s="7">
        <v>9059810</v>
      </c>
      <c r="I391" s="5">
        <v>79332590</v>
      </c>
      <c r="J391" s="5" t="s">
        <v>15</v>
      </c>
    </row>
    <row r="392" spans="1:10" ht="30" x14ac:dyDescent="0.25">
      <c r="A392" s="5">
        <v>1</v>
      </c>
      <c r="B392" s="6">
        <v>102398</v>
      </c>
      <c r="C392" s="5" t="s">
        <v>712</v>
      </c>
      <c r="D392" s="5">
        <v>1675020113</v>
      </c>
      <c r="E392" s="6" t="s">
        <v>817</v>
      </c>
      <c r="F392" s="5" t="s">
        <v>818</v>
      </c>
      <c r="G392" s="6" t="s">
        <v>125</v>
      </c>
      <c r="H392" s="7">
        <v>150000000</v>
      </c>
      <c r="I392" s="5" t="s">
        <v>138</v>
      </c>
      <c r="J392" s="5" t="s">
        <v>819</v>
      </c>
    </row>
    <row r="393" spans="1:10" ht="30" x14ac:dyDescent="0.25">
      <c r="A393" s="5">
        <v>1</v>
      </c>
      <c r="B393" s="6">
        <v>101844</v>
      </c>
      <c r="C393" s="5" t="s">
        <v>712</v>
      </c>
      <c r="D393" s="5">
        <v>1675020113</v>
      </c>
      <c r="E393" s="6" t="s">
        <v>820</v>
      </c>
      <c r="F393" s="5" t="s">
        <v>821</v>
      </c>
      <c r="G393" s="6" t="s">
        <v>111</v>
      </c>
      <c r="H393" s="7">
        <v>180438000</v>
      </c>
      <c r="I393" s="5">
        <v>79377946</v>
      </c>
      <c r="J393" s="5" t="s">
        <v>223</v>
      </c>
    </row>
    <row r="394" spans="1:10" ht="30" x14ac:dyDescent="0.25">
      <c r="A394" s="5">
        <v>1</v>
      </c>
      <c r="B394" s="6">
        <v>101839</v>
      </c>
      <c r="C394" s="5" t="s">
        <v>712</v>
      </c>
      <c r="D394" s="5">
        <v>1675020113</v>
      </c>
      <c r="E394" s="6" t="s">
        <v>822</v>
      </c>
      <c r="F394" s="5" t="s">
        <v>823</v>
      </c>
      <c r="G394" s="6" t="s">
        <v>111</v>
      </c>
      <c r="H394" s="7">
        <v>227360000</v>
      </c>
      <c r="I394" s="5" t="s">
        <v>138</v>
      </c>
      <c r="J394" s="5" t="s">
        <v>824</v>
      </c>
    </row>
    <row r="395" spans="1:10" ht="30" x14ac:dyDescent="0.25">
      <c r="A395" s="5">
        <v>1</v>
      </c>
      <c r="B395" s="6">
        <v>101841</v>
      </c>
      <c r="C395" s="5" t="s">
        <v>712</v>
      </c>
      <c r="D395" s="5">
        <v>1675020113</v>
      </c>
      <c r="E395" s="6" t="s">
        <v>825</v>
      </c>
      <c r="F395" s="5" t="s">
        <v>826</v>
      </c>
      <c r="G395" s="6" t="s">
        <v>111</v>
      </c>
      <c r="H395" s="7">
        <v>227360000</v>
      </c>
      <c r="I395" s="5">
        <v>52703963</v>
      </c>
      <c r="J395" s="5" t="s">
        <v>25</v>
      </c>
    </row>
    <row r="396" spans="1:10" ht="30" x14ac:dyDescent="0.25">
      <c r="A396" s="5">
        <v>1</v>
      </c>
      <c r="B396" s="6">
        <v>101846</v>
      </c>
      <c r="C396" s="5" t="s">
        <v>712</v>
      </c>
      <c r="D396" s="5">
        <v>1675020113</v>
      </c>
      <c r="E396" s="6" t="s">
        <v>827</v>
      </c>
      <c r="F396" s="5" t="s">
        <v>828</v>
      </c>
      <c r="G396" s="6" t="s">
        <v>111</v>
      </c>
      <c r="H396" s="7">
        <v>227360000</v>
      </c>
      <c r="I396" s="5">
        <v>79329373</v>
      </c>
      <c r="J396" s="5" t="s">
        <v>492</v>
      </c>
    </row>
    <row r="397" spans="1:10" ht="30" x14ac:dyDescent="0.25">
      <c r="A397" s="5">
        <v>1</v>
      </c>
      <c r="B397" s="6">
        <v>101850</v>
      </c>
      <c r="C397" s="5" t="s">
        <v>712</v>
      </c>
      <c r="D397" s="5">
        <v>1675020113</v>
      </c>
      <c r="E397" s="6" t="s">
        <v>829</v>
      </c>
      <c r="F397" s="5" t="s">
        <v>830</v>
      </c>
      <c r="G397" s="6" t="s">
        <v>111</v>
      </c>
      <c r="H397" s="7">
        <v>227360000</v>
      </c>
      <c r="I397" s="5" t="s">
        <v>138</v>
      </c>
      <c r="J397" s="5" t="s">
        <v>495</v>
      </c>
    </row>
    <row r="398" spans="1:10" ht="30" x14ac:dyDescent="0.25">
      <c r="A398" s="5">
        <v>1</v>
      </c>
      <c r="B398" s="6">
        <v>101842</v>
      </c>
      <c r="C398" s="5" t="s">
        <v>712</v>
      </c>
      <c r="D398" s="5">
        <v>1675020113</v>
      </c>
      <c r="E398" s="6" t="s">
        <v>831</v>
      </c>
      <c r="F398" s="5" t="s">
        <v>832</v>
      </c>
      <c r="G398" s="6" t="s">
        <v>111</v>
      </c>
      <c r="H398" s="7">
        <v>227360000</v>
      </c>
      <c r="I398" s="5">
        <v>19472089</v>
      </c>
      <c r="J398" s="5" t="s">
        <v>761</v>
      </c>
    </row>
    <row r="399" spans="1:10" ht="30" x14ac:dyDescent="0.25">
      <c r="A399" s="5">
        <v>1</v>
      </c>
      <c r="B399" s="6">
        <v>101849</v>
      </c>
      <c r="C399" s="5" t="s">
        <v>712</v>
      </c>
      <c r="D399" s="5">
        <v>1675020113</v>
      </c>
      <c r="E399" s="6" t="s">
        <v>833</v>
      </c>
      <c r="F399" s="5" t="s">
        <v>834</v>
      </c>
      <c r="G399" s="6" t="s">
        <v>111</v>
      </c>
      <c r="H399" s="7">
        <v>227360000</v>
      </c>
      <c r="I399" s="5" t="s">
        <v>138</v>
      </c>
      <c r="J399" s="5" t="s">
        <v>835</v>
      </c>
    </row>
    <row r="400" spans="1:10" ht="30" x14ac:dyDescent="0.25">
      <c r="A400" s="5">
        <v>1</v>
      </c>
      <c r="B400" s="6">
        <v>101847</v>
      </c>
      <c r="C400" s="5" t="s">
        <v>712</v>
      </c>
      <c r="D400" s="5">
        <v>1675020113</v>
      </c>
      <c r="E400" s="6" t="s">
        <v>836</v>
      </c>
      <c r="F400" s="5" t="s">
        <v>837</v>
      </c>
      <c r="G400" s="6" t="s">
        <v>111</v>
      </c>
      <c r="H400" s="7">
        <v>227360000</v>
      </c>
      <c r="I400" s="5">
        <v>52703963</v>
      </c>
      <c r="J400" s="5" t="s">
        <v>25</v>
      </c>
    </row>
    <row r="401" spans="1:10" ht="30" x14ac:dyDescent="0.25">
      <c r="A401" s="5">
        <v>1</v>
      </c>
      <c r="B401" s="6">
        <v>101840</v>
      </c>
      <c r="C401" s="5" t="s">
        <v>712</v>
      </c>
      <c r="D401" s="5">
        <v>1675020113</v>
      </c>
      <c r="E401" s="6" t="s">
        <v>838</v>
      </c>
      <c r="F401" s="5" t="s">
        <v>839</v>
      </c>
      <c r="G401" s="6" t="s">
        <v>111</v>
      </c>
      <c r="H401" s="7">
        <v>227360000</v>
      </c>
      <c r="I401" s="5" t="s">
        <v>138</v>
      </c>
      <c r="J401" s="5" t="s">
        <v>503</v>
      </c>
    </row>
    <row r="402" spans="1:10" ht="30" x14ac:dyDescent="0.25">
      <c r="A402" s="5">
        <v>1</v>
      </c>
      <c r="B402" s="6">
        <v>101848</v>
      </c>
      <c r="C402" s="5" t="s">
        <v>712</v>
      </c>
      <c r="D402" s="5">
        <v>1675020113</v>
      </c>
      <c r="E402" s="6" t="s">
        <v>840</v>
      </c>
      <c r="F402" s="5" t="s">
        <v>841</v>
      </c>
      <c r="G402" s="6" t="s">
        <v>111</v>
      </c>
      <c r="H402" s="7">
        <v>227360000</v>
      </c>
      <c r="I402" s="5" t="s">
        <v>138</v>
      </c>
      <c r="J402" s="5" t="s">
        <v>842</v>
      </c>
    </row>
    <row r="403" spans="1:10" ht="30" x14ac:dyDescent="0.25">
      <c r="A403" s="5">
        <v>1</v>
      </c>
      <c r="B403" s="6">
        <v>101845</v>
      </c>
      <c r="C403" s="5" t="s">
        <v>712</v>
      </c>
      <c r="D403" s="5">
        <v>1675020113</v>
      </c>
      <c r="E403" s="6" t="s">
        <v>843</v>
      </c>
      <c r="F403" s="5" t="s">
        <v>844</v>
      </c>
      <c r="G403" s="6" t="s">
        <v>111</v>
      </c>
      <c r="H403" s="7">
        <v>227360000</v>
      </c>
      <c r="I403" s="5" t="s">
        <v>138</v>
      </c>
      <c r="J403" s="5" t="s">
        <v>845</v>
      </c>
    </row>
    <row r="404" spans="1:10" ht="30" x14ac:dyDescent="0.25">
      <c r="A404" s="5">
        <v>1</v>
      </c>
      <c r="B404" s="6">
        <v>101843</v>
      </c>
      <c r="C404" s="5" t="s">
        <v>712</v>
      </c>
      <c r="D404" s="5">
        <v>1675020113</v>
      </c>
      <c r="E404" s="6" t="s">
        <v>846</v>
      </c>
      <c r="F404" s="5" t="s">
        <v>847</v>
      </c>
      <c r="G404" s="6" t="s">
        <v>111</v>
      </c>
      <c r="H404" s="7">
        <v>227360000</v>
      </c>
      <c r="I404" s="5">
        <v>52703963</v>
      </c>
      <c r="J404" s="5" t="s">
        <v>25</v>
      </c>
    </row>
    <row r="405" spans="1:10" ht="30" x14ac:dyDescent="0.25">
      <c r="A405" s="5">
        <v>1</v>
      </c>
      <c r="B405" s="6">
        <v>103769</v>
      </c>
      <c r="C405" s="5" t="s">
        <v>712</v>
      </c>
      <c r="D405" s="5">
        <v>1675020113</v>
      </c>
      <c r="E405" s="6" t="s">
        <v>848</v>
      </c>
      <c r="F405" s="5" t="s">
        <v>849</v>
      </c>
      <c r="G405" s="6" t="s">
        <v>47</v>
      </c>
      <c r="H405" s="7">
        <v>284200000</v>
      </c>
      <c r="I405" s="5" t="s">
        <v>138</v>
      </c>
      <c r="J405" s="5" t="s">
        <v>850</v>
      </c>
    </row>
    <row r="406" spans="1:10" ht="30" x14ac:dyDescent="0.25">
      <c r="A406" s="5">
        <v>1</v>
      </c>
      <c r="B406" s="6">
        <v>103762</v>
      </c>
      <c r="C406" s="5" t="s">
        <v>712</v>
      </c>
      <c r="D406" s="5">
        <v>1675020113</v>
      </c>
      <c r="E406" s="6" t="s">
        <v>851</v>
      </c>
      <c r="F406" s="5" t="s">
        <v>852</v>
      </c>
      <c r="G406" s="6" t="s">
        <v>47</v>
      </c>
      <c r="H406" s="7">
        <v>238380000</v>
      </c>
      <c r="I406" s="5" t="s">
        <v>138</v>
      </c>
      <c r="J406" s="5" t="s">
        <v>853</v>
      </c>
    </row>
    <row r="407" spans="1:10" ht="30" x14ac:dyDescent="0.25">
      <c r="A407" s="5">
        <v>1</v>
      </c>
      <c r="B407" s="6">
        <v>103079</v>
      </c>
      <c r="C407" s="5" t="s">
        <v>712</v>
      </c>
      <c r="D407" s="5">
        <v>1675020113</v>
      </c>
      <c r="E407" s="6" t="s">
        <v>854</v>
      </c>
      <c r="F407" s="5" t="s">
        <v>855</v>
      </c>
      <c r="G407" s="6" t="s">
        <v>125</v>
      </c>
      <c r="H407" s="7">
        <v>5909533.2999999998</v>
      </c>
      <c r="I407" s="5">
        <v>52703963</v>
      </c>
      <c r="J407" s="5" t="s">
        <v>25</v>
      </c>
    </row>
    <row r="408" spans="1:10" ht="30" x14ac:dyDescent="0.25">
      <c r="A408" s="5">
        <v>1</v>
      </c>
      <c r="B408" s="6">
        <v>100490</v>
      </c>
      <c r="C408" s="5" t="s">
        <v>712</v>
      </c>
      <c r="D408" s="5">
        <v>1675020113</v>
      </c>
      <c r="E408" s="6" t="s">
        <v>856</v>
      </c>
      <c r="F408" s="5" t="s">
        <v>857</v>
      </c>
      <c r="G408" s="6" t="s">
        <v>44</v>
      </c>
      <c r="H408" s="7">
        <v>459000000</v>
      </c>
      <c r="I408" s="5" t="s">
        <v>138</v>
      </c>
      <c r="J408" s="5" t="s">
        <v>858</v>
      </c>
    </row>
    <row r="409" spans="1:10" ht="30" x14ac:dyDescent="0.25">
      <c r="A409" s="5">
        <v>1</v>
      </c>
      <c r="B409" s="6">
        <v>105514</v>
      </c>
      <c r="C409" s="5" t="s">
        <v>712</v>
      </c>
      <c r="D409" s="5">
        <v>1675020113</v>
      </c>
      <c r="E409" s="6">
        <v>2663</v>
      </c>
      <c r="F409" s="5" t="s">
        <v>859</v>
      </c>
      <c r="G409" s="6" t="s">
        <v>12</v>
      </c>
      <c r="H409" s="7">
        <v>386653998</v>
      </c>
      <c r="I409" s="5">
        <v>79518207</v>
      </c>
      <c r="J409" s="5" t="s">
        <v>725</v>
      </c>
    </row>
    <row r="410" spans="1:10" ht="30" x14ac:dyDescent="0.25">
      <c r="A410" s="5">
        <v>1</v>
      </c>
      <c r="B410" s="6">
        <v>102474</v>
      </c>
      <c r="C410" s="5" t="s">
        <v>712</v>
      </c>
      <c r="D410" s="5">
        <v>1675020113</v>
      </c>
      <c r="E410" s="6" t="s">
        <v>860</v>
      </c>
      <c r="F410" s="5" t="s">
        <v>861</v>
      </c>
      <c r="G410" s="6" t="s">
        <v>232</v>
      </c>
      <c r="H410" s="7">
        <v>264087443</v>
      </c>
      <c r="I410" s="5">
        <v>79040262</v>
      </c>
      <c r="J410" s="5" t="s">
        <v>723</v>
      </c>
    </row>
    <row r="411" spans="1:10" ht="30" x14ac:dyDescent="0.25">
      <c r="A411" s="5">
        <v>1</v>
      </c>
      <c r="B411" s="6">
        <v>102483</v>
      </c>
      <c r="C411" s="5" t="s">
        <v>712</v>
      </c>
      <c r="D411" s="5">
        <v>1675020113</v>
      </c>
      <c r="E411" s="6" t="s">
        <v>862</v>
      </c>
      <c r="F411" s="5" t="s">
        <v>863</v>
      </c>
      <c r="G411" s="6" t="s">
        <v>131</v>
      </c>
      <c r="H411" s="7">
        <v>194272992</v>
      </c>
      <c r="I411" s="5" t="s">
        <v>138</v>
      </c>
      <c r="J411" s="5" t="s">
        <v>864</v>
      </c>
    </row>
    <row r="412" spans="1:10" ht="30" x14ac:dyDescent="0.25">
      <c r="A412" s="5">
        <v>1</v>
      </c>
      <c r="B412" s="6">
        <v>102471</v>
      </c>
      <c r="C412" s="5" t="s">
        <v>712</v>
      </c>
      <c r="D412" s="5">
        <v>1675020113</v>
      </c>
      <c r="E412" s="6" t="s">
        <v>865</v>
      </c>
      <c r="F412" s="5" t="s">
        <v>866</v>
      </c>
      <c r="G412" s="6" t="s">
        <v>867</v>
      </c>
      <c r="H412" s="7">
        <v>194272992</v>
      </c>
      <c r="I412" s="5">
        <v>19472089</v>
      </c>
      <c r="J412" s="5" t="s">
        <v>761</v>
      </c>
    </row>
    <row r="413" spans="1:10" ht="30" x14ac:dyDescent="0.25">
      <c r="A413" s="5">
        <v>1</v>
      </c>
      <c r="B413" s="6">
        <v>102557</v>
      </c>
      <c r="C413" s="5" t="s">
        <v>712</v>
      </c>
      <c r="D413" s="5">
        <v>1675020113</v>
      </c>
      <c r="E413" s="6" t="s">
        <v>868</v>
      </c>
      <c r="F413" s="5" t="s">
        <v>869</v>
      </c>
      <c r="G413" s="6" t="s">
        <v>867</v>
      </c>
      <c r="H413" s="7">
        <v>194272992</v>
      </c>
      <c r="I413" s="5">
        <v>52703963</v>
      </c>
      <c r="J413" s="5" t="s">
        <v>25</v>
      </c>
    </row>
    <row r="414" spans="1:10" ht="30" x14ac:dyDescent="0.25">
      <c r="A414" s="5">
        <v>1</v>
      </c>
      <c r="B414" s="6">
        <v>102503</v>
      </c>
      <c r="C414" s="5" t="s">
        <v>712</v>
      </c>
      <c r="D414" s="5">
        <v>1675020113</v>
      </c>
      <c r="E414" s="6" t="s">
        <v>870</v>
      </c>
      <c r="F414" s="5" t="s">
        <v>871</v>
      </c>
      <c r="G414" s="6" t="s">
        <v>327</v>
      </c>
      <c r="H414" s="7">
        <v>194272992</v>
      </c>
      <c r="I414" s="5" t="s">
        <v>138</v>
      </c>
      <c r="J414" s="5" t="s">
        <v>872</v>
      </c>
    </row>
    <row r="415" spans="1:10" ht="30" x14ac:dyDescent="0.25">
      <c r="A415" s="5">
        <v>1</v>
      </c>
      <c r="B415" s="6">
        <v>102509</v>
      </c>
      <c r="C415" s="5" t="s">
        <v>712</v>
      </c>
      <c r="D415" s="5">
        <v>1675020113</v>
      </c>
      <c r="E415" s="6" t="s">
        <v>873</v>
      </c>
      <c r="F415" s="5" t="s">
        <v>874</v>
      </c>
      <c r="G415" s="6" t="s">
        <v>327</v>
      </c>
      <c r="H415" s="7">
        <v>194272992</v>
      </c>
      <c r="I415" s="5" t="s">
        <v>138</v>
      </c>
      <c r="J415" s="5" t="s">
        <v>875</v>
      </c>
    </row>
    <row r="416" spans="1:10" ht="30" x14ac:dyDescent="0.25">
      <c r="A416" s="5">
        <v>1</v>
      </c>
      <c r="B416" s="6">
        <v>103764</v>
      </c>
      <c r="C416" s="5" t="s">
        <v>712</v>
      </c>
      <c r="D416" s="5">
        <v>1675020113</v>
      </c>
      <c r="E416" s="6" t="s">
        <v>876</v>
      </c>
      <c r="F416" s="5" t="s">
        <v>877</v>
      </c>
      <c r="G416" s="6" t="s">
        <v>47</v>
      </c>
      <c r="H416" s="7">
        <v>239891926</v>
      </c>
      <c r="I416" s="5" t="s">
        <v>138</v>
      </c>
      <c r="J416" s="5" t="s">
        <v>878</v>
      </c>
    </row>
    <row r="417" spans="1:10" ht="30" x14ac:dyDescent="0.25">
      <c r="A417" s="5">
        <v>1</v>
      </c>
      <c r="B417" s="6">
        <v>103766</v>
      </c>
      <c r="C417" s="5" t="s">
        <v>712</v>
      </c>
      <c r="D417" s="5">
        <v>1675020113</v>
      </c>
      <c r="E417" s="6" t="s">
        <v>879</v>
      </c>
      <c r="F417" s="5" t="s">
        <v>880</v>
      </c>
      <c r="G417" s="6" t="s">
        <v>47</v>
      </c>
      <c r="H417" s="7">
        <v>239891926</v>
      </c>
      <c r="I417" s="5" t="s">
        <v>138</v>
      </c>
      <c r="J417" s="5" t="s">
        <v>881</v>
      </c>
    </row>
    <row r="418" spans="1:10" ht="30" x14ac:dyDescent="0.25">
      <c r="A418" s="5">
        <v>1</v>
      </c>
      <c r="B418" s="6">
        <v>103768</v>
      </c>
      <c r="C418" s="5" t="s">
        <v>712</v>
      </c>
      <c r="D418" s="5">
        <v>1675020113</v>
      </c>
      <c r="E418" s="6" t="s">
        <v>882</v>
      </c>
      <c r="F418" s="5" t="s">
        <v>883</v>
      </c>
      <c r="G418" s="6" t="s">
        <v>47</v>
      </c>
      <c r="H418" s="7">
        <v>239891926</v>
      </c>
      <c r="I418" s="5" t="s">
        <v>138</v>
      </c>
      <c r="J418" s="5" t="s">
        <v>884</v>
      </c>
    </row>
    <row r="419" spans="1:10" ht="30" x14ac:dyDescent="0.25">
      <c r="A419" s="5">
        <v>1</v>
      </c>
      <c r="B419" s="6">
        <v>103763</v>
      </c>
      <c r="C419" s="5" t="s">
        <v>712</v>
      </c>
      <c r="D419" s="5">
        <v>1675020113</v>
      </c>
      <c r="E419" s="6" t="s">
        <v>885</v>
      </c>
      <c r="F419" s="5" t="s">
        <v>886</v>
      </c>
      <c r="G419" s="6" t="s">
        <v>47</v>
      </c>
      <c r="H419" s="7">
        <v>239891926</v>
      </c>
      <c r="I419" s="5" t="s">
        <v>138</v>
      </c>
      <c r="J419" s="5" t="s">
        <v>887</v>
      </c>
    </row>
    <row r="420" spans="1:10" ht="30" x14ac:dyDescent="0.25">
      <c r="A420" s="5">
        <v>1</v>
      </c>
      <c r="B420" s="6">
        <v>103765</v>
      </c>
      <c r="C420" s="5" t="s">
        <v>712</v>
      </c>
      <c r="D420" s="5">
        <v>1675020113</v>
      </c>
      <c r="E420" s="6" t="s">
        <v>888</v>
      </c>
      <c r="F420" s="5" t="s">
        <v>889</v>
      </c>
      <c r="G420" s="6" t="s">
        <v>47</v>
      </c>
      <c r="H420" s="7">
        <v>239891926</v>
      </c>
      <c r="I420" s="5">
        <v>52703963</v>
      </c>
      <c r="J420" s="5" t="s">
        <v>25</v>
      </c>
    </row>
    <row r="421" spans="1:10" ht="30" x14ac:dyDescent="0.25">
      <c r="A421" s="5">
        <v>1</v>
      </c>
      <c r="B421" s="6">
        <v>103767</v>
      </c>
      <c r="C421" s="5" t="s">
        <v>712</v>
      </c>
      <c r="D421" s="5">
        <v>1675020113</v>
      </c>
      <c r="E421" s="6" t="s">
        <v>890</v>
      </c>
      <c r="F421" s="5" t="s">
        <v>891</v>
      </c>
      <c r="G421" s="6" t="s">
        <v>47</v>
      </c>
      <c r="H421" s="7">
        <v>239891926</v>
      </c>
      <c r="I421" s="5" t="s">
        <v>138</v>
      </c>
      <c r="J421" s="5" t="s">
        <v>892</v>
      </c>
    </row>
    <row r="422" spans="1:10" ht="30" x14ac:dyDescent="0.25">
      <c r="A422" s="5">
        <v>1</v>
      </c>
      <c r="B422" s="6">
        <v>102380</v>
      </c>
      <c r="C422" s="5" t="s">
        <v>712</v>
      </c>
      <c r="D422" s="5">
        <v>1675020113</v>
      </c>
      <c r="E422" s="6" t="s">
        <v>893</v>
      </c>
      <c r="F422" s="5" t="s">
        <v>894</v>
      </c>
      <c r="G422" s="6" t="s">
        <v>125</v>
      </c>
      <c r="H422" s="7">
        <v>133000000</v>
      </c>
      <c r="I422" s="5">
        <v>52703963</v>
      </c>
      <c r="J422" s="5" t="s">
        <v>25</v>
      </c>
    </row>
    <row r="423" spans="1:10" ht="30" x14ac:dyDescent="0.25">
      <c r="A423" s="5">
        <v>1</v>
      </c>
      <c r="B423" s="6">
        <v>102363</v>
      </c>
      <c r="C423" s="5" t="s">
        <v>712</v>
      </c>
      <c r="D423" s="5">
        <v>1675020113</v>
      </c>
      <c r="E423" s="6" t="s">
        <v>895</v>
      </c>
      <c r="F423" s="5" t="s">
        <v>896</v>
      </c>
      <c r="G423" s="6" t="s">
        <v>125</v>
      </c>
      <c r="H423" s="7">
        <v>133000000</v>
      </c>
      <c r="I423" s="5" t="s">
        <v>138</v>
      </c>
      <c r="J423" s="5" t="s">
        <v>399</v>
      </c>
    </row>
    <row r="424" spans="1:10" ht="30" x14ac:dyDescent="0.25">
      <c r="A424" s="5">
        <v>1</v>
      </c>
      <c r="B424" s="6">
        <v>102364</v>
      </c>
      <c r="C424" s="5" t="s">
        <v>712</v>
      </c>
      <c r="D424" s="5">
        <v>1637110213</v>
      </c>
      <c r="E424" s="6" t="s">
        <v>897</v>
      </c>
      <c r="F424" s="5" t="s">
        <v>898</v>
      </c>
      <c r="G424" s="6" t="s">
        <v>125</v>
      </c>
      <c r="H424" s="7">
        <v>133000000</v>
      </c>
      <c r="I424" s="5">
        <v>79332590</v>
      </c>
      <c r="J424" s="5" t="s">
        <v>15</v>
      </c>
    </row>
    <row r="425" spans="1:10" ht="30" x14ac:dyDescent="0.25">
      <c r="A425" s="5">
        <v>1</v>
      </c>
      <c r="B425" s="6">
        <v>102376</v>
      </c>
      <c r="C425" s="5" t="s">
        <v>712</v>
      </c>
      <c r="D425" s="5">
        <v>1675020113</v>
      </c>
      <c r="E425" s="6" t="s">
        <v>899</v>
      </c>
      <c r="F425" s="5" t="s">
        <v>900</v>
      </c>
      <c r="G425" s="6" t="s">
        <v>125</v>
      </c>
      <c r="H425" s="7">
        <v>133000000</v>
      </c>
      <c r="I425" s="5">
        <v>52703963</v>
      </c>
      <c r="J425" s="5" t="s">
        <v>25</v>
      </c>
    </row>
    <row r="426" spans="1:10" ht="30" x14ac:dyDescent="0.25">
      <c r="A426" s="5">
        <v>1</v>
      </c>
      <c r="B426" s="6">
        <v>102374</v>
      </c>
      <c r="C426" s="5" t="s">
        <v>712</v>
      </c>
      <c r="D426" s="5">
        <v>1675020113</v>
      </c>
      <c r="E426" s="6" t="s">
        <v>901</v>
      </c>
      <c r="F426" s="5" t="s">
        <v>902</v>
      </c>
      <c r="G426" s="6" t="s">
        <v>125</v>
      </c>
      <c r="H426" s="7">
        <v>133000000</v>
      </c>
      <c r="I426" s="5">
        <v>52703963</v>
      </c>
      <c r="J426" s="5" t="s">
        <v>25</v>
      </c>
    </row>
    <row r="427" spans="1:10" ht="30" x14ac:dyDescent="0.25">
      <c r="A427" s="5">
        <v>1</v>
      </c>
      <c r="B427" s="6">
        <v>102366</v>
      </c>
      <c r="C427" s="5" t="s">
        <v>712</v>
      </c>
      <c r="D427" s="5">
        <v>1675020113</v>
      </c>
      <c r="E427" s="6" t="s">
        <v>903</v>
      </c>
      <c r="F427" s="5" t="s">
        <v>904</v>
      </c>
      <c r="G427" s="6" t="s">
        <v>125</v>
      </c>
      <c r="H427" s="7">
        <v>133000000</v>
      </c>
      <c r="I427" s="5" t="s">
        <v>138</v>
      </c>
      <c r="J427" s="5" t="s">
        <v>410</v>
      </c>
    </row>
    <row r="428" spans="1:10" ht="30" x14ac:dyDescent="0.25">
      <c r="A428" s="5">
        <v>1</v>
      </c>
      <c r="B428" s="6">
        <v>102367</v>
      </c>
      <c r="C428" s="5" t="s">
        <v>712</v>
      </c>
      <c r="D428" s="5">
        <v>1675020113</v>
      </c>
      <c r="E428" s="6" t="s">
        <v>905</v>
      </c>
      <c r="F428" s="5" t="s">
        <v>906</v>
      </c>
      <c r="G428" s="6" t="s">
        <v>125</v>
      </c>
      <c r="H428" s="7">
        <v>133000000</v>
      </c>
      <c r="I428" s="5" t="s">
        <v>138</v>
      </c>
      <c r="J428" s="5" t="s">
        <v>413</v>
      </c>
    </row>
    <row r="429" spans="1:10" ht="30" x14ac:dyDescent="0.25">
      <c r="A429" s="5">
        <v>1</v>
      </c>
      <c r="B429" s="6">
        <v>102373</v>
      </c>
      <c r="C429" s="5" t="s">
        <v>712</v>
      </c>
      <c r="D429" s="5">
        <v>1675020113</v>
      </c>
      <c r="E429" s="6" t="s">
        <v>907</v>
      </c>
      <c r="F429" s="5" t="s">
        <v>908</v>
      </c>
      <c r="G429" s="6" t="s">
        <v>125</v>
      </c>
      <c r="H429" s="7">
        <v>133000000</v>
      </c>
      <c r="I429" s="5" t="s">
        <v>138</v>
      </c>
      <c r="J429" s="5" t="s">
        <v>416</v>
      </c>
    </row>
    <row r="430" spans="1:10" ht="30" x14ac:dyDescent="0.25">
      <c r="A430" s="5">
        <v>1</v>
      </c>
      <c r="B430" s="6">
        <v>102372</v>
      </c>
      <c r="C430" s="5" t="s">
        <v>712</v>
      </c>
      <c r="D430" s="5">
        <v>1637110213</v>
      </c>
      <c r="E430" s="6" t="s">
        <v>909</v>
      </c>
      <c r="F430" s="5" t="s">
        <v>910</v>
      </c>
      <c r="G430" s="6" t="s">
        <v>125</v>
      </c>
      <c r="H430" s="7">
        <v>133000000</v>
      </c>
      <c r="I430" s="5">
        <v>79332590</v>
      </c>
      <c r="J430" s="5" t="s">
        <v>15</v>
      </c>
    </row>
    <row r="431" spans="1:10" ht="30" x14ac:dyDescent="0.25">
      <c r="A431" s="5">
        <v>1</v>
      </c>
      <c r="B431" s="6">
        <v>102375</v>
      </c>
      <c r="C431" s="5" t="s">
        <v>712</v>
      </c>
      <c r="D431" s="5">
        <v>1637110213</v>
      </c>
      <c r="E431" s="6" t="s">
        <v>911</v>
      </c>
      <c r="F431" s="5" t="s">
        <v>912</v>
      </c>
      <c r="G431" s="6" t="s">
        <v>125</v>
      </c>
      <c r="H431" s="7">
        <v>133000000</v>
      </c>
      <c r="I431" s="5">
        <v>79332590</v>
      </c>
      <c r="J431" s="5" t="s">
        <v>15</v>
      </c>
    </row>
    <row r="432" spans="1:10" ht="30" x14ac:dyDescent="0.25">
      <c r="A432" s="5">
        <v>1</v>
      </c>
      <c r="B432" s="6">
        <v>102379</v>
      </c>
      <c r="C432" s="5" t="s">
        <v>712</v>
      </c>
      <c r="D432" s="5">
        <v>1675020113</v>
      </c>
      <c r="E432" s="6" t="s">
        <v>913</v>
      </c>
      <c r="F432" s="5" t="s">
        <v>914</v>
      </c>
      <c r="G432" s="6" t="s">
        <v>125</v>
      </c>
      <c r="H432" s="7">
        <v>133000000</v>
      </c>
      <c r="I432" s="5">
        <v>52703963</v>
      </c>
      <c r="J432" s="5" t="s">
        <v>25</v>
      </c>
    </row>
    <row r="433" spans="1:10" ht="30" x14ac:dyDescent="0.25">
      <c r="A433" s="5">
        <v>1</v>
      </c>
      <c r="B433" s="6">
        <v>102370</v>
      </c>
      <c r="C433" s="5" t="s">
        <v>712</v>
      </c>
      <c r="D433" s="5">
        <v>1675020113</v>
      </c>
      <c r="E433" s="6" t="s">
        <v>915</v>
      </c>
      <c r="F433" s="5" t="s">
        <v>916</v>
      </c>
      <c r="G433" s="6" t="s">
        <v>125</v>
      </c>
      <c r="H433" s="7">
        <v>133000000</v>
      </c>
      <c r="I433" s="5">
        <v>52703963</v>
      </c>
      <c r="J433" s="5" t="s">
        <v>25</v>
      </c>
    </row>
    <row r="434" spans="1:10" ht="30" x14ac:dyDescent="0.25">
      <c r="A434" s="5">
        <v>1</v>
      </c>
      <c r="B434" s="6">
        <v>102377</v>
      </c>
      <c r="C434" s="5" t="s">
        <v>712</v>
      </c>
      <c r="D434" s="5">
        <v>1675020113</v>
      </c>
      <c r="E434" s="6" t="s">
        <v>917</v>
      </c>
      <c r="F434" s="5" t="s">
        <v>918</v>
      </c>
      <c r="G434" s="6" t="s">
        <v>125</v>
      </c>
      <c r="H434" s="7">
        <v>133000000</v>
      </c>
      <c r="I434" s="5" t="s">
        <v>138</v>
      </c>
      <c r="J434" s="5" t="s">
        <v>429</v>
      </c>
    </row>
    <row r="435" spans="1:10" ht="30" x14ac:dyDescent="0.25">
      <c r="A435" s="5">
        <v>1</v>
      </c>
      <c r="B435" s="6">
        <v>102369</v>
      </c>
      <c r="C435" s="5" t="s">
        <v>712</v>
      </c>
      <c r="D435" s="5">
        <v>1637110213</v>
      </c>
      <c r="E435" s="6" t="s">
        <v>919</v>
      </c>
      <c r="F435" s="5" t="s">
        <v>920</v>
      </c>
      <c r="G435" s="6" t="s">
        <v>125</v>
      </c>
      <c r="H435" s="7">
        <v>133000000</v>
      </c>
      <c r="I435" s="5">
        <v>79332590</v>
      </c>
      <c r="J435" s="5" t="s">
        <v>15</v>
      </c>
    </row>
    <row r="436" spans="1:10" ht="30" x14ac:dyDescent="0.25">
      <c r="A436" s="5">
        <v>1</v>
      </c>
      <c r="B436" s="6">
        <v>102368</v>
      </c>
      <c r="C436" s="5" t="s">
        <v>712</v>
      </c>
      <c r="D436" s="5">
        <v>1675020113</v>
      </c>
      <c r="E436" s="6" t="s">
        <v>921</v>
      </c>
      <c r="F436" s="5" t="s">
        <v>922</v>
      </c>
      <c r="G436" s="6" t="s">
        <v>125</v>
      </c>
      <c r="H436" s="7">
        <v>133000000</v>
      </c>
      <c r="I436" s="5" t="s">
        <v>138</v>
      </c>
      <c r="J436" s="5" t="s">
        <v>434</v>
      </c>
    </row>
    <row r="437" spans="1:10" ht="30" x14ac:dyDescent="0.25">
      <c r="A437" s="5">
        <v>1</v>
      </c>
      <c r="B437" s="6">
        <v>102395</v>
      </c>
      <c r="C437" s="5" t="s">
        <v>712</v>
      </c>
      <c r="D437" s="5">
        <v>1675020113</v>
      </c>
      <c r="E437" s="6" t="s">
        <v>923</v>
      </c>
      <c r="F437" s="5" t="s">
        <v>924</v>
      </c>
      <c r="G437" s="6" t="s">
        <v>125</v>
      </c>
      <c r="H437" s="7">
        <v>133000000</v>
      </c>
      <c r="I437" s="5" t="s">
        <v>138</v>
      </c>
      <c r="J437" s="5" t="s">
        <v>439</v>
      </c>
    </row>
    <row r="438" spans="1:10" ht="30" x14ac:dyDescent="0.25">
      <c r="A438" s="5">
        <v>1</v>
      </c>
      <c r="B438" s="6">
        <v>102397</v>
      </c>
      <c r="C438" s="5" t="s">
        <v>712</v>
      </c>
      <c r="D438" s="5">
        <v>1675020113</v>
      </c>
      <c r="E438" s="6" t="s">
        <v>925</v>
      </c>
      <c r="F438" s="5" t="s">
        <v>926</v>
      </c>
      <c r="G438" s="6" t="s">
        <v>125</v>
      </c>
      <c r="H438" s="7">
        <v>133000000</v>
      </c>
      <c r="I438" s="5">
        <v>52703963</v>
      </c>
      <c r="J438" s="5" t="s">
        <v>25</v>
      </c>
    </row>
    <row r="439" spans="1:10" ht="30" x14ac:dyDescent="0.25">
      <c r="A439" s="5">
        <v>1</v>
      </c>
      <c r="B439" s="6">
        <v>102389</v>
      </c>
      <c r="C439" s="5" t="s">
        <v>712</v>
      </c>
      <c r="D439" s="5">
        <v>1675020113</v>
      </c>
      <c r="E439" s="6" t="s">
        <v>927</v>
      </c>
      <c r="F439" s="5" t="s">
        <v>928</v>
      </c>
      <c r="G439" s="6" t="s">
        <v>125</v>
      </c>
      <c r="H439" s="7">
        <v>133000000</v>
      </c>
      <c r="I439" s="5" t="s">
        <v>138</v>
      </c>
      <c r="J439" s="5" t="s">
        <v>444</v>
      </c>
    </row>
    <row r="440" spans="1:10" ht="30" x14ac:dyDescent="0.25">
      <c r="A440" s="5">
        <v>1</v>
      </c>
      <c r="B440" s="6">
        <v>102390</v>
      </c>
      <c r="C440" s="5" t="s">
        <v>712</v>
      </c>
      <c r="D440" s="5">
        <v>1675020113</v>
      </c>
      <c r="E440" s="6" t="s">
        <v>929</v>
      </c>
      <c r="F440" s="5" t="s">
        <v>930</v>
      </c>
      <c r="G440" s="6" t="s">
        <v>125</v>
      </c>
      <c r="H440" s="7">
        <v>133000000</v>
      </c>
      <c r="I440" s="5">
        <v>52703963</v>
      </c>
      <c r="J440" s="5" t="s">
        <v>25</v>
      </c>
    </row>
    <row r="441" spans="1:10" ht="30" x14ac:dyDescent="0.25">
      <c r="A441" s="5">
        <v>1</v>
      </c>
      <c r="B441" s="6">
        <v>102391</v>
      </c>
      <c r="C441" s="5" t="s">
        <v>712</v>
      </c>
      <c r="D441" s="5">
        <v>1675020113</v>
      </c>
      <c r="E441" s="6" t="s">
        <v>931</v>
      </c>
      <c r="F441" s="5" t="s">
        <v>932</v>
      </c>
      <c r="G441" s="6" t="s">
        <v>125</v>
      </c>
      <c r="H441" s="7">
        <v>133000000</v>
      </c>
      <c r="I441" s="5" t="s">
        <v>138</v>
      </c>
      <c r="J441" s="5" t="s">
        <v>449</v>
      </c>
    </row>
    <row r="442" spans="1:10" ht="30" x14ac:dyDescent="0.25">
      <c r="A442" s="5">
        <v>1</v>
      </c>
      <c r="B442" s="6">
        <v>102392</v>
      </c>
      <c r="C442" s="5" t="s">
        <v>712</v>
      </c>
      <c r="D442" s="5">
        <v>1675020113</v>
      </c>
      <c r="E442" s="6" t="s">
        <v>933</v>
      </c>
      <c r="F442" s="5" t="s">
        <v>934</v>
      </c>
      <c r="G442" s="6" t="s">
        <v>125</v>
      </c>
      <c r="H442" s="7">
        <v>133000000</v>
      </c>
      <c r="I442" s="5" t="s">
        <v>138</v>
      </c>
      <c r="J442" s="5" t="s">
        <v>452</v>
      </c>
    </row>
    <row r="443" spans="1:10" ht="30" x14ac:dyDescent="0.25">
      <c r="A443" s="5">
        <v>1</v>
      </c>
      <c r="B443" s="6">
        <v>102393</v>
      </c>
      <c r="C443" s="5" t="s">
        <v>712</v>
      </c>
      <c r="D443" s="5">
        <v>1675020113</v>
      </c>
      <c r="E443" s="6" t="s">
        <v>935</v>
      </c>
      <c r="F443" s="5" t="s">
        <v>936</v>
      </c>
      <c r="G443" s="6" t="s">
        <v>125</v>
      </c>
      <c r="H443" s="7">
        <v>133000000</v>
      </c>
      <c r="I443" s="5">
        <v>52703963</v>
      </c>
      <c r="J443" s="5" t="s">
        <v>25</v>
      </c>
    </row>
    <row r="444" spans="1:10" ht="30" x14ac:dyDescent="0.25">
      <c r="A444" s="5">
        <v>1</v>
      </c>
      <c r="B444" s="6">
        <v>102478</v>
      </c>
      <c r="C444" s="5" t="s">
        <v>712</v>
      </c>
      <c r="D444" s="5">
        <v>1675020113</v>
      </c>
      <c r="E444" s="6" t="s">
        <v>937</v>
      </c>
      <c r="F444" s="5" t="s">
        <v>938</v>
      </c>
      <c r="G444" s="6" t="s">
        <v>128</v>
      </c>
      <c r="H444" s="7">
        <v>100395000</v>
      </c>
      <c r="I444" s="5" t="s">
        <v>138</v>
      </c>
      <c r="J444" s="5" t="s">
        <v>939</v>
      </c>
    </row>
    <row r="445" spans="1:10" ht="30" x14ac:dyDescent="0.25">
      <c r="A445" s="5">
        <v>1</v>
      </c>
      <c r="B445" s="6">
        <v>102475</v>
      </c>
      <c r="C445" s="5" t="s">
        <v>712</v>
      </c>
      <c r="D445" s="5">
        <v>1675020113</v>
      </c>
      <c r="E445" s="6" t="s">
        <v>940</v>
      </c>
      <c r="F445" s="5" t="s">
        <v>941</v>
      </c>
      <c r="G445" s="6" t="s">
        <v>128</v>
      </c>
      <c r="H445" s="7">
        <v>100395000</v>
      </c>
      <c r="I445" s="5" t="s">
        <v>138</v>
      </c>
      <c r="J445" s="5" t="s">
        <v>484</v>
      </c>
    </row>
    <row r="446" spans="1:10" ht="30" x14ac:dyDescent="0.25">
      <c r="A446" s="5">
        <v>1</v>
      </c>
      <c r="B446" s="6">
        <v>102510</v>
      </c>
      <c r="C446" s="5" t="s">
        <v>712</v>
      </c>
      <c r="D446" s="5">
        <v>1675020113</v>
      </c>
      <c r="E446" s="6" t="s">
        <v>942</v>
      </c>
      <c r="F446" s="5" t="s">
        <v>943</v>
      </c>
      <c r="G446" s="6" t="s">
        <v>128</v>
      </c>
      <c r="H446" s="7">
        <v>100395000</v>
      </c>
      <c r="I446" s="5">
        <v>52703963</v>
      </c>
      <c r="J446" s="5" t="s">
        <v>25</v>
      </c>
    </row>
    <row r="447" spans="1:10" ht="30" x14ac:dyDescent="0.25">
      <c r="A447" s="5">
        <v>1</v>
      </c>
      <c r="B447" s="6">
        <v>104703</v>
      </c>
      <c r="C447" s="5" t="s">
        <v>944</v>
      </c>
      <c r="D447" s="5">
        <v>1970080101</v>
      </c>
      <c r="E447" s="6" t="s">
        <v>945</v>
      </c>
      <c r="F447" s="5" t="s">
        <v>946</v>
      </c>
      <c r="G447" s="6" t="s">
        <v>12</v>
      </c>
      <c r="H447" s="7">
        <v>47686971</v>
      </c>
      <c r="I447" s="5">
        <v>79332590</v>
      </c>
      <c r="J447" s="5" t="s">
        <v>15</v>
      </c>
    </row>
    <row r="448" spans="1:10" ht="45" x14ac:dyDescent="0.25">
      <c r="A448" s="5">
        <v>1</v>
      </c>
      <c r="B448" s="6">
        <v>106747</v>
      </c>
      <c r="C448" s="5" t="s">
        <v>34</v>
      </c>
      <c r="D448" s="5">
        <v>1655010101</v>
      </c>
      <c r="E448" s="6">
        <v>0</v>
      </c>
      <c r="F448" s="5" t="s">
        <v>947</v>
      </c>
      <c r="G448" s="6">
        <v>2018</v>
      </c>
      <c r="H448" s="7">
        <v>625495827</v>
      </c>
      <c r="I448" s="5" t="s">
        <v>138</v>
      </c>
      <c r="J448" s="5" t="s">
        <v>948</v>
      </c>
    </row>
    <row r="449" spans="1:10" ht="30" x14ac:dyDescent="0.25">
      <c r="A449" s="5">
        <v>1</v>
      </c>
      <c r="B449" s="6">
        <v>106722</v>
      </c>
      <c r="C449" s="5" t="s">
        <v>34</v>
      </c>
      <c r="D449" s="5">
        <v>1655010101</v>
      </c>
      <c r="E449" s="6">
        <v>0</v>
      </c>
      <c r="F449" s="5" t="s">
        <v>949</v>
      </c>
      <c r="G449" s="6">
        <v>2018</v>
      </c>
      <c r="H449" s="7">
        <v>259648561</v>
      </c>
      <c r="I449" s="5" t="s">
        <v>138</v>
      </c>
      <c r="J449" s="5" t="s">
        <v>950</v>
      </c>
    </row>
    <row r="450" spans="1:10" ht="45" x14ac:dyDescent="0.25">
      <c r="A450" s="5">
        <v>1</v>
      </c>
      <c r="B450" s="6">
        <v>106721</v>
      </c>
      <c r="C450" s="5" t="s">
        <v>34</v>
      </c>
      <c r="D450" s="5">
        <v>1655010101</v>
      </c>
      <c r="E450" s="6">
        <v>0</v>
      </c>
      <c r="F450" s="5" t="s">
        <v>951</v>
      </c>
      <c r="G450" s="6">
        <v>2018</v>
      </c>
      <c r="H450" s="7">
        <v>298766209</v>
      </c>
      <c r="I450" s="5">
        <v>79377946</v>
      </c>
      <c r="J450" s="5" t="s">
        <v>223</v>
      </c>
    </row>
    <row r="451" spans="1:10" ht="30" x14ac:dyDescent="0.25">
      <c r="A451" s="5">
        <v>1</v>
      </c>
      <c r="B451" s="6">
        <v>106746</v>
      </c>
      <c r="C451" s="5" t="s">
        <v>34</v>
      </c>
      <c r="D451" s="5">
        <v>1655010101</v>
      </c>
      <c r="E451" s="6">
        <v>0</v>
      </c>
      <c r="F451" s="5" t="s">
        <v>952</v>
      </c>
      <c r="G451" s="6">
        <v>2018</v>
      </c>
      <c r="H451" s="7">
        <v>123900000</v>
      </c>
      <c r="I451" s="5">
        <v>79000440</v>
      </c>
      <c r="J451" s="5" t="s">
        <v>953</v>
      </c>
    </row>
    <row r="452" spans="1:10" ht="45" x14ac:dyDescent="0.25">
      <c r="A452" s="5">
        <v>1</v>
      </c>
      <c r="B452" s="6">
        <v>106723</v>
      </c>
      <c r="C452" s="5" t="s">
        <v>10</v>
      </c>
      <c r="D452" s="5">
        <v>1655110101</v>
      </c>
      <c r="E452" s="6">
        <v>0</v>
      </c>
      <c r="F452" s="5" t="s">
        <v>954</v>
      </c>
      <c r="G452" s="6">
        <v>2018</v>
      </c>
      <c r="H452" s="7">
        <v>3538600</v>
      </c>
      <c r="I452" s="5" t="s">
        <v>138</v>
      </c>
      <c r="J452" s="5" t="s">
        <v>955</v>
      </c>
    </row>
    <row r="453" spans="1:10" ht="45" x14ac:dyDescent="0.25">
      <c r="A453" s="5">
        <v>1</v>
      </c>
      <c r="B453" s="6">
        <v>106724</v>
      </c>
      <c r="C453" s="5" t="s">
        <v>10</v>
      </c>
      <c r="D453" s="5">
        <v>1655110101</v>
      </c>
      <c r="E453" s="6">
        <v>0</v>
      </c>
      <c r="F453" s="5" t="s">
        <v>956</v>
      </c>
      <c r="G453" s="6">
        <v>2018</v>
      </c>
      <c r="H453" s="7">
        <v>3538600</v>
      </c>
      <c r="I453" s="5" t="s">
        <v>138</v>
      </c>
      <c r="J453" s="5" t="s">
        <v>957</v>
      </c>
    </row>
    <row r="454" spans="1:10" ht="45" x14ac:dyDescent="0.25">
      <c r="A454" s="5">
        <v>1</v>
      </c>
      <c r="B454" s="6">
        <v>106725</v>
      </c>
      <c r="C454" s="5" t="s">
        <v>10</v>
      </c>
      <c r="D454" s="5">
        <v>1655110101</v>
      </c>
      <c r="E454" s="6">
        <v>0</v>
      </c>
      <c r="F454" s="5" t="s">
        <v>958</v>
      </c>
      <c r="G454" s="6">
        <v>2018</v>
      </c>
      <c r="H454" s="7">
        <v>3538600</v>
      </c>
      <c r="I454" s="5" t="s">
        <v>138</v>
      </c>
      <c r="J454" s="5" t="s">
        <v>959</v>
      </c>
    </row>
    <row r="455" spans="1:10" ht="45" x14ac:dyDescent="0.25">
      <c r="A455" s="5">
        <v>1</v>
      </c>
      <c r="B455" s="6">
        <v>106726</v>
      </c>
      <c r="C455" s="5" t="s">
        <v>10</v>
      </c>
      <c r="D455" s="5">
        <v>1655110101</v>
      </c>
      <c r="E455" s="6">
        <v>0</v>
      </c>
      <c r="F455" s="5" t="s">
        <v>960</v>
      </c>
      <c r="G455" s="6">
        <v>2018</v>
      </c>
      <c r="H455" s="7">
        <v>3538600</v>
      </c>
      <c r="I455" s="5" t="s">
        <v>138</v>
      </c>
      <c r="J455" s="5" t="s">
        <v>452</v>
      </c>
    </row>
    <row r="456" spans="1:10" ht="45" x14ac:dyDescent="0.25">
      <c r="A456" s="5">
        <v>1</v>
      </c>
      <c r="B456" s="6">
        <v>106727</v>
      </c>
      <c r="C456" s="5" t="s">
        <v>10</v>
      </c>
      <c r="D456" s="5">
        <v>1655110101</v>
      </c>
      <c r="E456" s="6">
        <v>0</v>
      </c>
      <c r="F456" s="5" t="s">
        <v>961</v>
      </c>
      <c r="G456" s="6">
        <v>2018</v>
      </c>
      <c r="H456" s="7">
        <v>3538600</v>
      </c>
      <c r="I456" s="5" t="s">
        <v>138</v>
      </c>
      <c r="J456" s="5" t="s">
        <v>434</v>
      </c>
    </row>
    <row r="457" spans="1:10" ht="45" x14ac:dyDescent="0.25">
      <c r="A457" s="5">
        <v>1</v>
      </c>
      <c r="B457" s="6">
        <v>106728</v>
      </c>
      <c r="C457" s="5" t="s">
        <v>10</v>
      </c>
      <c r="D457" s="5">
        <v>1655110101</v>
      </c>
      <c r="E457" s="6">
        <v>0</v>
      </c>
      <c r="F457" s="5" t="s">
        <v>962</v>
      </c>
      <c r="G457" s="6">
        <v>2018</v>
      </c>
      <c r="H457" s="7">
        <v>3538600</v>
      </c>
      <c r="I457" s="5" t="s">
        <v>138</v>
      </c>
      <c r="J457" s="5" t="s">
        <v>963</v>
      </c>
    </row>
    <row r="458" spans="1:10" ht="45" x14ac:dyDescent="0.25">
      <c r="A458" s="5">
        <v>1</v>
      </c>
      <c r="B458" s="6">
        <v>106729</v>
      </c>
      <c r="C458" s="5" t="s">
        <v>10</v>
      </c>
      <c r="D458" s="5">
        <v>1655110101</v>
      </c>
      <c r="E458" s="6">
        <v>0</v>
      </c>
      <c r="F458" s="5" t="s">
        <v>964</v>
      </c>
      <c r="G458" s="6">
        <v>2018</v>
      </c>
      <c r="H458" s="7">
        <v>3538600</v>
      </c>
      <c r="I458" s="5" t="s">
        <v>138</v>
      </c>
      <c r="J458" s="5" t="s">
        <v>449</v>
      </c>
    </row>
    <row r="459" spans="1:10" ht="45" x14ac:dyDescent="0.25">
      <c r="A459" s="5">
        <v>1</v>
      </c>
      <c r="B459" s="6">
        <v>106730</v>
      </c>
      <c r="C459" s="5" t="s">
        <v>10</v>
      </c>
      <c r="D459" s="5">
        <v>1655110101</v>
      </c>
      <c r="E459" s="6">
        <v>0</v>
      </c>
      <c r="F459" s="5" t="s">
        <v>965</v>
      </c>
      <c r="G459" s="6">
        <v>2018</v>
      </c>
      <c r="H459" s="7">
        <v>3538600</v>
      </c>
      <c r="I459" s="5" t="s">
        <v>138</v>
      </c>
      <c r="J459" s="5" t="s">
        <v>444</v>
      </c>
    </row>
    <row r="460" spans="1:10" ht="45" x14ac:dyDescent="0.25">
      <c r="A460" s="5">
        <v>1</v>
      </c>
      <c r="B460" s="6">
        <v>106731</v>
      </c>
      <c r="C460" s="5" t="s">
        <v>10</v>
      </c>
      <c r="D460" s="5">
        <v>1655110101</v>
      </c>
      <c r="E460" s="6">
        <v>0</v>
      </c>
      <c r="F460" s="5" t="s">
        <v>966</v>
      </c>
      <c r="G460" s="6">
        <v>2018</v>
      </c>
      <c r="H460" s="7">
        <v>3538600</v>
      </c>
      <c r="I460" s="5" t="s">
        <v>138</v>
      </c>
      <c r="J460" s="5" t="s">
        <v>875</v>
      </c>
    </row>
    <row r="461" spans="1:10" ht="45" x14ac:dyDescent="0.25">
      <c r="A461" s="5">
        <v>1</v>
      </c>
      <c r="B461" s="6">
        <v>106732</v>
      </c>
      <c r="C461" s="5" t="s">
        <v>10</v>
      </c>
      <c r="D461" s="5">
        <v>1655110101</v>
      </c>
      <c r="E461" s="6">
        <v>0</v>
      </c>
      <c r="F461" s="5" t="s">
        <v>967</v>
      </c>
      <c r="G461" s="6">
        <v>2018</v>
      </c>
      <c r="H461" s="7">
        <v>3538600</v>
      </c>
      <c r="I461" s="5" t="s">
        <v>138</v>
      </c>
      <c r="J461" s="5" t="s">
        <v>968</v>
      </c>
    </row>
    <row r="462" spans="1:10" ht="45" x14ac:dyDescent="0.25">
      <c r="A462" s="5">
        <v>1</v>
      </c>
      <c r="B462" s="6">
        <v>106733</v>
      </c>
      <c r="C462" s="5" t="s">
        <v>10</v>
      </c>
      <c r="D462" s="5">
        <v>1637070214</v>
      </c>
      <c r="E462" s="6">
        <v>0</v>
      </c>
      <c r="F462" s="5" t="s">
        <v>969</v>
      </c>
      <c r="G462" s="6">
        <v>2018</v>
      </c>
      <c r="H462" s="7">
        <v>3538600</v>
      </c>
      <c r="I462" s="5">
        <v>79332590</v>
      </c>
      <c r="J462" s="5" t="s">
        <v>15</v>
      </c>
    </row>
    <row r="463" spans="1:10" ht="45" x14ac:dyDescent="0.25">
      <c r="A463" s="5">
        <v>1</v>
      </c>
      <c r="B463" s="6">
        <v>106734</v>
      </c>
      <c r="C463" s="5" t="s">
        <v>10</v>
      </c>
      <c r="D463" s="5">
        <v>1655110101</v>
      </c>
      <c r="E463" s="6">
        <v>0</v>
      </c>
      <c r="F463" s="5" t="s">
        <v>970</v>
      </c>
      <c r="G463" s="6">
        <v>2018</v>
      </c>
      <c r="H463" s="7">
        <v>3538600</v>
      </c>
      <c r="I463" s="5" t="s">
        <v>138</v>
      </c>
      <c r="J463" s="5" t="s">
        <v>971</v>
      </c>
    </row>
    <row r="464" spans="1:10" ht="45" x14ac:dyDescent="0.25">
      <c r="A464" s="5">
        <v>1</v>
      </c>
      <c r="B464" s="6">
        <v>106735</v>
      </c>
      <c r="C464" s="5" t="s">
        <v>10</v>
      </c>
      <c r="D464" s="5">
        <v>1655110101</v>
      </c>
      <c r="E464" s="6">
        <v>0</v>
      </c>
      <c r="F464" s="5" t="s">
        <v>972</v>
      </c>
      <c r="G464" s="6">
        <v>2018</v>
      </c>
      <c r="H464" s="7">
        <v>3538600</v>
      </c>
      <c r="I464" s="5" t="s">
        <v>138</v>
      </c>
      <c r="J464" s="5" t="s">
        <v>973</v>
      </c>
    </row>
    <row r="465" spans="1:10" ht="45" x14ac:dyDescent="0.25">
      <c r="A465" s="5">
        <v>1</v>
      </c>
      <c r="B465" s="6">
        <v>106736</v>
      </c>
      <c r="C465" s="5" t="s">
        <v>10</v>
      </c>
      <c r="D465" s="5">
        <v>1655110101</v>
      </c>
      <c r="E465" s="6">
        <v>0</v>
      </c>
      <c r="F465" s="5" t="s">
        <v>974</v>
      </c>
      <c r="G465" s="6">
        <v>2018</v>
      </c>
      <c r="H465" s="7">
        <v>3538600</v>
      </c>
      <c r="I465" s="5" t="s">
        <v>138</v>
      </c>
      <c r="J465" s="5" t="s">
        <v>399</v>
      </c>
    </row>
    <row r="466" spans="1:10" ht="45" x14ac:dyDescent="0.25">
      <c r="A466" s="5">
        <v>1</v>
      </c>
      <c r="B466" s="6">
        <v>106737</v>
      </c>
      <c r="C466" s="5" t="s">
        <v>10</v>
      </c>
      <c r="D466" s="5">
        <v>1655110101</v>
      </c>
      <c r="E466" s="6">
        <v>0</v>
      </c>
      <c r="F466" s="5" t="s">
        <v>975</v>
      </c>
      <c r="G466" s="6">
        <v>2018</v>
      </c>
      <c r="H466" s="7">
        <v>3538600</v>
      </c>
      <c r="I466" s="5" t="s">
        <v>138</v>
      </c>
      <c r="J466" s="5" t="s">
        <v>976</v>
      </c>
    </row>
    <row r="467" spans="1:10" ht="45" x14ac:dyDescent="0.25">
      <c r="A467" s="5">
        <v>1</v>
      </c>
      <c r="B467" s="6">
        <v>106738</v>
      </c>
      <c r="C467" s="5" t="s">
        <v>10</v>
      </c>
      <c r="D467" s="5">
        <v>1655110101</v>
      </c>
      <c r="E467" s="6">
        <v>0</v>
      </c>
      <c r="F467" s="5" t="s">
        <v>977</v>
      </c>
      <c r="G467" s="6">
        <v>2018</v>
      </c>
      <c r="H467" s="7">
        <v>3538600</v>
      </c>
      <c r="I467" s="5" t="s">
        <v>138</v>
      </c>
      <c r="J467" s="5" t="s">
        <v>439</v>
      </c>
    </row>
    <row r="468" spans="1:10" ht="45" x14ac:dyDescent="0.25">
      <c r="A468" s="5">
        <v>1</v>
      </c>
      <c r="B468" s="6">
        <v>106739</v>
      </c>
      <c r="C468" s="5" t="s">
        <v>10</v>
      </c>
      <c r="D468" s="5">
        <v>1655110101</v>
      </c>
      <c r="E468" s="6">
        <v>0</v>
      </c>
      <c r="F468" s="5" t="s">
        <v>978</v>
      </c>
      <c r="G468" s="6">
        <v>2018</v>
      </c>
      <c r="H468" s="7">
        <v>3538600</v>
      </c>
      <c r="I468" s="5" t="s">
        <v>138</v>
      </c>
      <c r="J468" s="5" t="s">
        <v>872</v>
      </c>
    </row>
    <row r="469" spans="1:10" ht="45" x14ac:dyDescent="0.25">
      <c r="A469" s="5">
        <v>1</v>
      </c>
      <c r="B469" s="6">
        <v>106740</v>
      </c>
      <c r="C469" s="5" t="s">
        <v>10</v>
      </c>
      <c r="D469" s="5">
        <v>1637070214</v>
      </c>
      <c r="E469" s="6">
        <v>0</v>
      </c>
      <c r="F469" s="5" t="s">
        <v>979</v>
      </c>
      <c r="G469" s="6">
        <v>2018</v>
      </c>
      <c r="H469" s="7">
        <v>3538600</v>
      </c>
      <c r="I469" s="5">
        <v>79332590</v>
      </c>
      <c r="J469" s="5" t="s">
        <v>15</v>
      </c>
    </row>
    <row r="470" spans="1:10" ht="45" x14ac:dyDescent="0.25">
      <c r="A470" s="5">
        <v>1</v>
      </c>
      <c r="B470" s="6">
        <v>106741</v>
      </c>
      <c r="C470" s="5" t="s">
        <v>10</v>
      </c>
      <c r="D470" s="5">
        <v>1655110101</v>
      </c>
      <c r="E470" s="6">
        <v>0</v>
      </c>
      <c r="F470" s="5" t="s">
        <v>980</v>
      </c>
      <c r="G470" s="6">
        <v>2018</v>
      </c>
      <c r="H470" s="7">
        <v>3538600</v>
      </c>
      <c r="I470" s="5" t="s">
        <v>138</v>
      </c>
      <c r="J470" s="5" t="s">
        <v>981</v>
      </c>
    </row>
    <row r="471" spans="1:10" ht="45" x14ac:dyDescent="0.25">
      <c r="A471" s="5">
        <v>1</v>
      </c>
      <c r="B471" s="6">
        <v>106742</v>
      </c>
      <c r="C471" s="5" t="s">
        <v>10</v>
      </c>
      <c r="D471" s="5">
        <v>1655110101</v>
      </c>
      <c r="E471" s="6">
        <v>0</v>
      </c>
      <c r="F471" s="5" t="s">
        <v>982</v>
      </c>
      <c r="G471" s="6">
        <v>2018</v>
      </c>
      <c r="H471" s="7">
        <v>3538600</v>
      </c>
      <c r="I471" s="5" t="s">
        <v>138</v>
      </c>
      <c r="J471" s="5" t="s">
        <v>983</v>
      </c>
    </row>
    <row r="472" spans="1:10" ht="45" x14ac:dyDescent="0.25">
      <c r="A472" s="5">
        <v>1</v>
      </c>
      <c r="B472" s="6">
        <v>106743</v>
      </c>
      <c r="C472" s="5" t="s">
        <v>10</v>
      </c>
      <c r="D472" s="5">
        <v>1655110101</v>
      </c>
      <c r="E472" s="6">
        <v>0</v>
      </c>
      <c r="F472" s="5" t="s">
        <v>984</v>
      </c>
      <c r="G472" s="6">
        <v>2018</v>
      </c>
      <c r="H472" s="7">
        <v>3538600</v>
      </c>
      <c r="I472" s="5" t="s">
        <v>138</v>
      </c>
      <c r="J472" s="5" t="s">
        <v>985</v>
      </c>
    </row>
    <row r="473" spans="1:10" ht="45" x14ac:dyDescent="0.25">
      <c r="A473" s="5">
        <v>1</v>
      </c>
      <c r="B473" s="6">
        <v>106744</v>
      </c>
      <c r="C473" s="5" t="s">
        <v>10</v>
      </c>
      <c r="D473" s="5">
        <v>1655110101</v>
      </c>
      <c r="E473" s="6">
        <v>0</v>
      </c>
      <c r="F473" s="5" t="s">
        <v>986</v>
      </c>
      <c r="G473" s="6">
        <v>2018</v>
      </c>
      <c r="H473" s="7">
        <v>3538600</v>
      </c>
      <c r="I473" s="5" t="s">
        <v>138</v>
      </c>
      <c r="J473" s="5" t="s">
        <v>987</v>
      </c>
    </row>
    <row r="474" spans="1:10" ht="45" x14ac:dyDescent="0.25">
      <c r="A474" s="5">
        <v>1</v>
      </c>
      <c r="B474" s="6">
        <v>106745</v>
      </c>
      <c r="C474" s="5" t="s">
        <v>10</v>
      </c>
      <c r="D474" s="5">
        <v>1655110101</v>
      </c>
      <c r="E474" s="6">
        <v>0</v>
      </c>
      <c r="F474" s="5" t="s">
        <v>988</v>
      </c>
      <c r="G474" s="6">
        <v>2018</v>
      </c>
      <c r="H474" s="7">
        <v>3538600</v>
      </c>
      <c r="I474" s="5" t="s">
        <v>138</v>
      </c>
      <c r="J474" s="5" t="s">
        <v>989</v>
      </c>
    </row>
    <row r="475" spans="1:10" ht="45" x14ac:dyDescent="0.25">
      <c r="A475" s="5">
        <v>1</v>
      </c>
      <c r="B475" s="6">
        <v>106748</v>
      </c>
      <c r="C475" s="5" t="s">
        <v>10</v>
      </c>
      <c r="D475" s="5">
        <v>1637070214</v>
      </c>
      <c r="E475" s="6">
        <v>0</v>
      </c>
      <c r="F475" s="5" t="s">
        <v>465</v>
      </c>
      <c r="G475" s="6">
        <v>2018</v>
      </c>
      <c r="H475" s="7">
        <v>4128417</v>
      </c>
      <c r="I475" s="5">
        <v>79332590</v>
      </c>
      <c r="J475" s="5" t="s">
        <v>15</v>
      </c>
    </row>
    <row r="476" spans="1:10" ht="45" x14ac:dyDescent="0.25">
      <c r="A476" s="5">
        <v>1</v>
      </c>
      <c r="B476" s="6">
        <v>106749</v>
      </c>
      <c r="C476" s="5" t="s">
        <v>10</v>
      </c>
      <c r="D476" s="5">
        <v>1637070214</v>
      </c>
      <c r="E476" s="6">
        <v>0</v>
      </c>
      <c r="F476" s="5" t="s">
        <v>465</v>
      </c>
      <c r="G476" s="6">
        <v>2018</v>
      </c>
      <c r="H476" s="7">
        <v>4128417</v>
      </c>
      <c r="I476" s="5">
        <v>79332590</v>
      </c>
      <c r="J476" s="5" t="s">
        <v>15</v>
      </c>
    </row>
    <row r="477" spans="1:10" ht="45" x14ac:dyDescent="0.25">
      <c r="A477" s="5">
        <v>1</v>
      </c>
      <c r="B477" s="6">
        <v>106750</v>
      </c>
      <c r="C477" s="5" t="s">
        <v>92</v>
      </c>
      <c r="D477" s="5">
        <v>1670020101</v>
      </c>
      <c r="E477" s="6">
        <v>0</v>
      </c>
      <c r="F477" s="5" t="s">
        <v>990</v>
      </c>
      <c r="G477" s="6">
        <v>2018</v>
      </c>
      <c r="H477" s="7">
        <v>7172869</v>
      </c>
      <c r="I477" s="5">
        <v>73578272</v>
      </c>
      <c r="J477" s="5" t="s">
        <v>91</v>
      </c>
    </row>
    <row r="478" spans="1:10" ht="45" x14ac:dyDescent="0.25">
      <c r="A478" s="5">
        <v>1</v>
      </c>
      <c r="B478" s="6">
        <v>106751</v>
      </c>
      <c r="C478" s="5" t="s">
        <v>92</v>
      </c>
      <c r="D478" s="5">
        <v>1670020101</v>
      </c>
      <c r="E478" s="6">
        <v>0</v>
      </c>
      <c r="F478" s="5" t="s">
        <v>991</v>
      </c>
      <c r="G478" s="6">
        <v>2018</v>
      </c>
      <c r="H478" s="7">
        <v>7172869</v>
      </c>
      <c r="I478" s="5">
        <v>53044304</v>
      </c>
      <c r="J478" s="5" t="s">
        <v>992</v>
      </c>
    </row>
    <row r="479" spans="1:10" ht="45" x14ac:dyDescent="0.25">
      <c r="A479" s="5">
        <v>1</v>
      </c>
      <c r="B479" s="6">
        <v>106752</v>
      </c>
      <c r="C479" s="5" t="s">
        <v>92</v>
      </c>
      <c r="D479" s="5">
        <v>1670020101</v>
      </c>
      <c r="E479" s="6">
        <v>0</v>
      </c>
      <c r="F479" s="5" t="s">
        <v>993</v>
      </c>
      <c r="G479" s="6">
        <v>2018</v>
      </c>
      <c r="H479" s="7">
        <v>7172869</v>
      </c>
      <c r="I479" s="5">
        <v>1014217014</v>
      </c>
      <c r="J479" s="5" t="s">
        <v>994</v>
      </c>
    </row>
    <row r="480" spans="1:10" ht="45" x14ac:dyDescent="0.25">
      <c r="A480" s="5">
        <v>1</v>
      </c>
      <c r="B480" s="6">
        <v>106753</v>
      </c>
      <c r="C480" s="5" t="s">
        <v>92</v>
      </c>
      <c r="D480" s="5">
        <v>1670020101</v>
      </c>
      <c r="E480" s="6">
        <v>0</v>
      </c>
      <c r="F480" s="5" t="s">
        <v>995</v>
      </c>
      <c r="G480" s="6">
        <v>2018</v>
      </c>
      <c r="H480" s="7">
        <v>7172869</v>
      </c>
      <c r="I480" s="5">
        <v>79306337</v>
      </c>
      <c r="J480" s="5" t="s">
        <v>659</v>
      </c>
    </row>
    <row r="481" spans="1:10" ht="45" x14ac:dyDescent="0.25">
      <c r="A481" s="5">
        <v>1</v>
      </c>
      <c r="B481" s="6">
        <v>106754</v>
      </c>
      <c r="C481" s="5" t="s">
        <v>92</v>
      </c>
      <c r="D481" s="5">
        <v>1670020101</v>
      </c>
      <c r="E481" s="6">
        <v>0</v>
      </c>
      <c r="F481" s="5" t="s">
        <v>996</v>
      </c>
      <c r="G481" s="6">
        <v>2018</v>
      </c>
      <c r="H481" s="7">
        <v>7172869</v>
      </c>
      <c r="I481" s="5">
        <v>80100455</v>
      </c>
      <c r="J481" s="5" t="s">
        <v>997</v>
      </c>
    </row>
    <row r="482" spans="1:10" ht="45" x14ac:dyDescent="0.25">
      <c r="A482" s="5">
        <v>1</v>
      </c>
      <c r="B482" s="6">
        <v>106755</v>
      </c>
      <c r="C482" s="5" t="s">
        <v>92</v>
      </c>
      <c r="D482" s="5">
        <v>1670020101</v>
      </c>
      <c r="E482" s="6">
        <v>0</v>
      </c>
      <c r="F482" s="5" t="s">
        <v>998</v>
      </c>
      <c r="G482" s="6">
        <v>2018</v>
      </c>
      <c r="H482" s="7">
        <v>7172869</v>
      </c>
      <c r="I482" s="5">
        <v>1019053696</v>
      </c>
      <c r="J482" s="5" t="s">
        <v>999</v>
      </c>
    </row>
    <row r="483" spans="1:10" ht="30" x14ac:dyDescent="0.25">
      <c r="A483" s="5">
        <v>1</v>
      </c>
      <c r="B483" s="6">
        <v>106757</v>
      </c>
      <c r="C483" s="5" t="s">
        <v>712</v>
      </c>
      <c r="D483" s="5">
        <v>1675020113</v>
      </c>
      <c r="E483" s="6">
        <v>0</v>
      </c>
      <c r="F483" s="5" t="s">
        <v>1000</v>
      </c>
      <c r="G483" s="6">
        <v>2018</v>
      </c>
      <c r="H483" s="7">
        <v>124000000</v>
      </c>
      <c r="I483" s="5">
        <v>9600603</v>
      </c>
      <c r="J483" s="5" t="s">
        <v>1001</v>
      </c>
    </row>
    <row r="484" spans="1:10" ht="30" x14ac:dyDescent="0.25">
      <c r="A484" s="5">
        <v>1</v>
      </c>
      <c r="B484" s="6">
        <v>106758</v>
      </c>
      <c r="C484" s="5" t="s">
        <v>712</v>
      </c>
      <c r="D484" s="5">
        <v>1675020113</v>
      </c>
      <c r="E484" s="6">
        <v>0</v>
      </c>
      <c r="F484" s="5" t="s">
        <v>1002</v>
      </c>
      <c r="G484" s="6">
        <v>2018</v>
      </c>
      <c r="H484" s="7">
        <v>124000000</v>
      </c>
      <c r="I484" s="5" t="s">
        <v>138</v>
      </c>
      <c r="J484" s="5" t="s">
        <v>1003</v>
      </c>
    </row>
    <row r="485" spans="1:10" ht="45" x14ac:dyDescent="0.25">
      <c r="A485" s="5">
        <v>1</v>
      </c>
      <c r="B485" s="6">
        <v>106759</v>
      </c>
      <c r="C485" s="5" t="s">
        <v>944</v>
      </c>
      <c r="D485" s="5">
        <v>1970080101</v>
      </c>
      <c r="E485" s="6">
        <v>0</v>
      </c>
      <c r="F485" s="5" t="s">
        <v>1004</v>
      </c>
      <c r="G485" s="6">
        <v>2018</v>
      </c>
      <c r="H485" s="7">
        <v>5105490</v>
      </c>
      <c r="I485" s="5">
        <v>73578272</v>
      </c>
      <c r="J485" s="5" t="s">
        <v>1005</v>
      </c>
    </row>
    <row r="486" spans="1:10" ht="45" x14ac:dyDescent="0.25">
      <c r="A486" s="5">
        <v>1</v>
      </c>
      <c r="B486" s="6">
        <v>106764</v>
      </c>
      <c r="C486" s="5" t="s">
        <v>944</v>
      </c>
      <c r="D486" s="5">
        <v>1970080101</v>
      </c>
      <c r="E486" s="6">
        <v>0</v>
      </c>
      <c r="F486" s="5" t="s">
        <v>1004</v>
      </c>
      <c r="G486" s="6">
        <v>2018</v>
      </c>
      <c r="H486" s="7">
        <v>5105490</v>
      </c>
      <c r="I486" s="5">
        <v>73578272</v>
      </c>
      <c r="J486" s="5" t="s">
        <v>1005</v>
      </c>
    </row>
    <row r="487" spans="1:10" ht="45" x14ac:dyDescent="0.25">
      <c r="A487" s="5">
        <v>1</v>
      </c>
      <c r="B487" s="6">
        <v>106765</v>
      </c>
      <c r="C487" s="5" t="s">
        <v>944</v>
      </c>
      <c r="D487" s="5">
        <v>1970080101</v>
      </c>
      <c r="E487" s="6">
        <v>0</v>
      </c>
      <c r="F487" s="5" t="s">
        <v>1004</v>
      </c>
      <c r="G487" s="6">
        <v>2018</v>
      </c>
      <c r="H487" s="7">
        <v>5105490</v>
      </c>
      <c r="I487" s="5">
        <v>73578272</v>
      </c>
      <c r="J487" s="5" t="s">
        <v>1005</v>
      </c>
    </row>
    <row r="488" spans="1:10" ht="45" x14ac:dyDescent="0.25">
      <c r="A488" s="5">
        <v>1</v>
      </c>
      <c r="B488" s="6">
        <v>106766</v>
      </c>
      <c r="C488" s="5" t="s">
        <v>944</v>
      </c>
      <c r="D488" s="5">
        <v>1970080101</v>
      </c>
      <c r="E488" s="6">
        <v>0</v>
      </c>
      <c r="F488" s="5" t="s">
        <v>1004</v>
      </c>
      <c r="G488" s="6">
        <v>2018</v>
      </c>
      <c r="H488" s="7">
        <v>5105490</v>
      </c>
      <c r="I488" s="5">
        <v>73578272</v>
      </c>
      <c r="J488" s="5" t="s">
        <v>1005</v>
      </c>
    </row>
    <row r="489" spans="1:10" ht="45" x14ac:dyDescent="0.25">
      <c r="A489" s="5">
        <v>1</v>
      </c>
      <c r="B489" s="6">
        <v>106767</v>
      </c>
      <c r="C489" s="5" t="s">
        <v>944</v>
      </c>
      <c r="D489" s="5">
        <v>1970080101</v>
      </c>
      <c r="E489" s="6">
        <v>0</v>
      </c>
      <c r="F489" s="5" t="s">
        <v>1004</v>
      </c>
      <c r="G489" s="6">
        <v>2018</v>
      </c>
      <c r="H489" s="7">
        <v>5105490</v>
      </c>
      <c r="I489" s="5">
        <v>73578272</v>
      </c>
      <c r="J489" s="5" t="s">
        <v>1005</v>
      </c>
    </row>
    <row r="490" spans="1:10" ht="45" x14ac:dyDescent="0.25">
      <c r="A490" s="5">
        <v>1</v>
      </c>
      <c r="B490" s="6">
        <v>106768</v>
      </c>
      <c r="C490" s="5" t="s">
        <v>944</v>
      </c>
      <c r="D490" s="5">
        <v>1970080101</v>
      </c>
      <c r="E490" s="6">
        <v>0</v>
      </c>
      <c r="F490" s="5" t="s">
        <v>1004</v>
      </c>
      <c r="G490" s="6">
        <v>2018</v>
      </c>
      <c r="H490" s="7">
        <v>5105490</v>
      </c>
      <c r="I490" s="5">
        <v>73578272</v>
      </c>
      <c r="J490" s="5" t="s">
        <v>1005</v>
      </c>
    </row>
    <row r="491" spans="1:10" ht="45" x14ac:dyDescent="0.25">
      <c r="A491" s="5">
        <v>1</v>
      </c>
      <c r="B491" s="6">
        <v>106769</v>
      </c>
      <c r="C491" s="5" t="s">
        <v>944</v>
      </c>
      <c r="D491" s="5">
        <v>1970080101</v>
      </c>
      <c r="E491" s="6">
        <v>0</v>
      </c>
      <c r="F491" s="5" t="s">
        <v>1004</v>
      </c>
      <c r="G491" s="6">
        <v>2018</v>
      </c>
      <c r="H491" s="7">
        <v>5105490</v>
      </c>
      <c r="I491" s="5">
        <v>73578272</v>
      </c>
      <c r="J491" s="5" t="s">
        <v>1005</v>
      </c>
    </row>
    <row r="492" spans="1:10" ht="45" x14ac:dyDescent="0.25">
      <c r="A492" s="5">
        <v>1</v>
      </c>
      <c r="B492" s="6">
        <v>106770</v>
      </c>
      <c r="C492" s="5" t="s">
        <v>944</v>
      </c>
      <c r="D492" s="5">
        <v>1970080101</v>
      </c>
      <c r="E492" s="6">
        <v>0</v>
      </c>
      <c r="F492" s="5" t="s">
        <v>1004</v>
      </c>
      <c r="G492" s="6">
        <v>2018</v>
      </c>
      <c r="H492" s="7">
        <v>5105490</v>
      </c>
      <c r="I492" s="5">
        <v>73578272</v>
      </c>
      <c r="J492" s="5" t="s">
        <v>1005</v>
      </c>
    </row>
    <row r="493" spans="1:10" ht="45" x14ac:dyDescent="0.25">
      <c r="A493" s="5">
        <v>1</v>
      </c>
      <c r="B493" s="6">
        <v>106771</v>
      </c>
      <c r="C493" s="5" t="s">
        <v>944</v>
      </c>
      <c r="D493" s="5">
        <v>1970080101</v>
      </c>
      <c r="E493" s="6">
        <v>0</v>
      </c>
      <c r="F493" s="5" t="s">
        <v>1004</v>
      </c>
      <c r="G493" s="6">
        <v>2018</v>
      </c>
      <c r="H493" s="7">
        <v>5105490</v>
      </c>
      <c r="I493" s="5">
        <v>73578272</v>
      </c>
      <c r="J493" s="5" t="s">
        <v>1005</v>
      </c>
    </row>
    <row r="494" spans="1:10" ht="45" x14ac:dyDescent="0.25">
      <c r="A494" s="5">
        <v>1</v>
      </c>
      <c r="B494" s="6">
        <v>106772</v>
      </c>
      <c r="C494" s="5" t="s">
        <v>944</v>
      </c>
      <c r="D494" s="5">
        <v>1970080101</v>
      </c>
      <c r="E494" s="6">
        <v>0</v>
      </c>
      <c r="F494" s="5" t="s">
        <v>1004</v>
      </c>
      <c r="G494" s="6">
        <v>2018</v>
      </c>
      <c r="H494" s="7">
        <v>5105490</v>
      </c>
      <c r="I494" s="5">
        <v>73578272</v>
      </c>
      <c r="J494" s="5" t="s">
        <v>1005</v>
      </c>
    </row>
    <row r="495" spans="1:10" ht="30" x14ac:dyDescent="0.25">
      <c r="A495" s="5">
        <v>1</v>
      </c>
      <c r="B495" s="6">
        <v>106760</v>
      </c>
      <c r="C495" s="5" t="s">
        <v>10</v>
      </c>
      <c r="D495" s="5">
        <v>1655110101</v>
      </c>
      <c r="E495" s="6">
        <v>0</v>
      </c>
      <c r="F495" s="5" t="s">
        <v>1006</v>
      </c>
      <c r="G495" s="6">
        <v>2018</v>
      </c>
      <c r="H495" s="7">
        <v>31196202</v>
      </c>
      <c r="I495" s="5">
        <v>79995939</v>
      </c>
      <c r="J495" s="5" t="s">
        <v>1007</v>
      </c>
    </row>
    <row r="496" spans="1:10" ht="30" x14ac:dyDescent="0.25">
      <c r="A496" s="5">
        <v>1</v>
      </c>
      <c r="B496" s="6">
        <v>106761</v>
      </c>
      <c r="C496" s="5" t="s">
        <v>10</v>
      </c>
      <c r="D496" s="5">
        <v>1655110101</v>
      </c>
      <c r="E496" s="6">
        <v>0</v>
      </c>
      <c r="F496" s="5" t="s">
        <v>1008</v>
      </c>
      <c r="G496" s="6">
        <v>2018</v>
      </c>
      <c r="H496" s="7">
        <v>11786524</v>
      </c>
      <c r="I496" s="5">
        <v>79467907</v>
      </c>
      <c r="J496" s="5" t="s">
        <v>651</v>
      </c>
    </row>
    <row r="497" spans="1:10" x14ac:dyDescent="0.25">
      <c r="A497" s="5">
        <v>1</v>
      </c>
      <c r="B497" s="6">
        <v>106762</v>
      </c>
      <c r="C497" s="5" t="s">
        <v>10</v>
      </c>
      <c r="D497" s="5">
        <v>1655110101</v>
      </c>
      <c r="E497" s="6">
        <v>0</v>
      </c>
      <c r="F497" s="5" t="s">
        <v>1009</v>
      </c>
      <c r="G497" s="6">
        <v>2018</v>
      </c>
      <c r="H497" s="7">
        <v>14691040</v>
      </c>
      <c r="I497" s="5">
        <v>79326906</v>
      </c>
      <c r="J497" s="5" t="s">
        <v>41</v>
      </c>
    </row>
    <row r="498" spans="1:10" ht="30" x14ac:dyDescent="0.25">
      <c r="A498" s="5">
        <v>1</v>
      </c>
      <c r="B498" s="6">
        <v>106763</v>
      </c>
      <c r="C498" s="5" t="s">
        <v>10</v>
      </c>
      <c r="D498" s="5">
        <v>1655110101</v>
      </c>
      <c r="E498" s="6">
        <v>0</v>
      </c>
      <c r="F498" s="5" t="s">
        <v>1010</v>
      </c>
      <c r="G498" s="6">
        <v>2018</v>
      </c>
      <c r="H498" s="7">
        <v>64236445</v>
      </c>
      <c r="I498" s="5">
        <v>79294129</v>
      </c>
      <c r="J498" s="5" t="s">
        <v>679</v>
      </c>
    </row>
    <row r="499" spans="1:10" ht="45" x14ac:dyDescent="0.25">
      <c r="A499" s="5">
        <v>1</v>
      </c>
      <c r="B499" s="6">
        <v>106756</v>
      </c>
      <c r="C499" s="5" t="s">
        <v>87</v>
      </c>
      <c r="D499" s="5">
        <v>1670010101</v>
      </c>
      <c r="E499" s="6">
        <v>0</v>
      </c>
      <c r="F499" s="5" t="s">
        <v>1011</v>
      </c>
      <c r="G499" s="6">
        <v>2018</v>
      </c>
      <c r="H499" s="7">
        <v>2552983</v>
      </c>
      <c r="I499" s="5">
        <v>9519622</v>
      </c>
      <c r="J499" s="5" t="s">
        <v>682</v>
      </c>
    </row>
    <row r="500" spans="1:10" ht="60" x14ac:dyDescent="0.25">
      <c r="A500" s="5">
        <v>1</v>
      </c>
      <c r="B500" s="6">
        <v>106785</v>
      </c>
      <c r="C500" s="5" t="s">
        <v>34</v>
      </c>
      <c r="D500" s="5">
        <v>1655010101</v>
      </c>
      <c r="E500" s="6">
        <v>0</v>
      </c>
      <c r="F500" s="5" t="s">
        <v>1012</v>
      </c>
      <c r="G500" s="6">
        <v>2018</v>
      </c>
      <c r="H500" s="7">
        <v>8455000</v>
      </c>
      <c r="I500" s="5">
        <v>79294129</v>
      </c>
      <c r="J500" s="5" t="s">
        <v>679</v>
      </c>
    </row>
    <row r="501" spans="1:10" ht="60" x14ac:dyDescent="0.25">
      <c r="A501" s="5">
        <v>1</v>
      </c>
      <c r="B501" s="6">
        <v>106786</v>
      </c>
      <c r="C501" s="5" t="s">
        <v>34</v>
      </c>
      <c r="D501" s="5">
        <v>1655010101</v>
      </c>
      <c r="E501" s="6">
        <v>0</v>
      </c>
      <c r="F501" s="5" t="s">
        <v>1012</v>
      </c>
      <c r="G501" s="6">
        <v>2018</v>
      </c>
      <c r="H501" s="7">
        <v>8455000</v>
      </c>
      <c r="I501" s="5">
        <v>79467907</v>
      </c>
      <c r="J501" s="5" t="s">
        <v>651</v>
      </c>
    </row>
    <row r="502" spans="1:10" ht="60" x14ac:dyDescent="0.25">
      <c r="A502" s="5">
        <v>1</v>
      </c>
      <c r="B502" s="6">
        <v>106788</v>
      </c>
      <c r="C502" s="5" t="s">
        <v>34</v>
      </c>
      <c r="D502" s="5">
        <v>1637070208</v>
      </c>
      <c r="E502" s="6">
        <v>0</v>
      </c>
      <c r="F502" s="5" t="s">
        <v>1013</v>
      </c>
      <c r="G502" s="6">
        <v>2018</v>
      </c>
      <c r="H502" s="7">
        <v>1281550</v>
      </c>
      <c r="I502" s="5">
        <v>79332590</v>
      </c>
      <c r="J502" s="5" t="s">
        <v>15</v>
      </c>
    </row>
    <row r="503" spans="1:10" ht="60" x14ac:dyDescent="0.25">
      <c r="A503" s="5">
        <v>1</v>
      </c>
      <c r="B503" s="6">
        <v>106789</v>
      </c>
      <c r="C503" s="5" t="s">
        <v>34</v>
      </c>
      <c r="D503" s="5">
        <v>1655010101</v>
      </c>
      <c r="E503" s="6">
        <v>0</v>
      </c>
      <c r="F503" s="5" t="s">
        <v>1013</v>
      </c>
      <c r="G503" s="6">
        <v>2018</v>
      </c>
      <c r="H503" s="7">
        <v>1281550</v>
      </c>
      <c r="I503" s="5">
        <v>79467907</v>
      </c>
      <c r="J503" s="5" t="s">
        <v>651</v>
      </c>
    </row>
    <row r="504" spans="1:10" ht="45" x14ac:dyDescent="0.25">
      <c r="A504" s="5">
        <v>1</v>
      </c>
      <c r="B504" s="6">
        <v>106787</v>
      </c>
      <c r="C504" s="5" t="s">
        <v>34</v>
      </c>
      <c r="D504" s="5">
        <v>1655010101</v>
      </c>
      <c r="E504" s="6">
        <v>0</v>
      </c>
      <c r="F504" s="5" t="s">
        <v>1014</v>
      </c>
      <c r="G504" s="6">
        <v>2018</v>
      </c>
      <c r="H504" s="7">
        <v>3230000</v>
      </c>
      <c r="I504" s="5">
        <v>1023017707</v>
      </c>
      <c r="J504" s="5" t="s">
        <v>16</v>
      </c>
    </row>
    <row r="505" spans="1:10" ht="60" x14ac:dyDescent="0.25">
      <c r="A505" s="5">
        <v>1</v>
      </c>
      <c r="B505" s="6">
        <v>106782</v>
      </c>
      <c r="C505" s="5" t="s">
        <v>34</v>
      </c>
      <c r="D505" s="5">
        <v>1655010101</v>
      </c>
      <c r="E505" s="6">
        <v>0</v>
      </c>
      <c r="F505" s="5" t="s">
        <v>1015</v>
      </c>
      <c r="G505" s="6">
        <v>2018</v>
      </c>
      <c r="H505" s="7">
        <v>13870000</v>
      </c>
      <c r="I505" s="5">
        <v>79496426</v>
      </c>
      <c r="J505" s="5" t="s">
        <v>1016</v>
      </c>
    </row>
    <row r="506" spans="1:10" ht="60" x14ac:dyDescent="0.25">
      <c r="A506" s="5">
        <v>1</v>
      </c>
      <c r="B506" s="6">
        <v>106781</v>
      </c>
      <c r="C506" s="5" t="s">
        <v>34</v>
      </c>
      <c r="D506" s="5">
        <v>1637070208</v>
      </c>
      <c r="E506" s="6">
        <v>0</v>
      </c>
      <c r="F506" s="5" t="s">
        <v>1015</v>
      </c>
      <c r="G506" s="6">
        <v>2018</v>
      </c>
      <c r="H506" s="7">
        <v>13870000</v>
      </c>
      <c r="I506" s="5">
        <v>79332590</v>
      </c>
      <c r="J506" s="5" t="s">
        <v>15</v>
      </c>
    </row>
    <row r="507" spans="1:10" ht="60" x14ac:dyDescent="0.25">
      <c r="A507" s="5">
        <v>1</v>
      </c>
      <c r="B507" s="6">
        <v>106779</v>
      </c>
      <c r="C507" s="5" t="s">
        <v>34</v>
      </c>
      <c r="D507" s="5">
        <v>1655010101</v>
      </c>
      <c r="E507" s="6">
        <v>0</v>
      </c>
      <c r="F507" s="5" t="s">
        <v>1017</v>
      </c>
      <c r="G507" s="6">
        <v>2018</v>
      </c>
      <c r="H507" s="7">
        <v>52250000</v>
      </c>
      <c r="I507" s="5">
        <v>1023017707</v>
      </c>
      <c r="J507" s="5" t="s">
        <v>1018</v>
      </c>
    </row>
    <row r="508" spans="1:10" ht="45" x14ac:dyDescent="0.25">
      <c r="A508" s="5">
        <v>1</v>
      </c>
      <c r="B508" s="6">
        <v>106784</v>
      </c>
      <c r="C508" s="5" t="s">
        <v>34</v>
      </c>
      <c r="D508" s="5">
        <v>1655010101</v>
      </c>
      <c r="E508" s="6">
        <v>0</v>
      </c>
      <c r="F508" s="5" t="s">
        <v>1019</v>
      </c>
      <c r="G508" s="6">
        <v>2018</v>
      </c>
      <c r="H508" s="7">
        <v>6175000</v>
      </c>
      <c r="I508" s="5">
        <v>80548625</v>
      </c>
      <c r="J508" s="5" t="s">
        <v>466</v>
      </c>
    </row>
    <row r="509" spans="1:10" ht="30" x14ac:dyDescent="0.25">
      <c r="A509" s="5">
        <v>1</v>
      </c>
      <c r="B509" s="6">
        <v>106780</v>
      </c>
      <c r="C509" s="5" t="s">
        <v>34</v>
      </c>
      <c r="D509" s="5">
        <v>1655010101</v>
      </c>
      <c r="E509" s="6">
        <v>0</v>
      </c>
      <c r="F509" s="5" t="s">
        <v>1020</v>
      </c>
      <c r="G509" s="6">
        <v>2018</v>
      </c>
      <c r="H509" s="7">
        <v>43700000</v>
      </c>
      <c r="I509" s="5">
        <v>1023017707</v>
      </c>
      <c r="J509" s="5" t="s">
        <v>16</v>
      </c>
    </row>
    <row r="510" spans="1:10" ht="45" x14ac:dyDescent="0.25">
      <c r="A510" s="5">
        <v>1</v>
      </c>
      <c r="B510" s="6">
        <v>106783</v>
      </c>
      <c r="C510" s="5" t="s">
        <v>34</v>
      </c>
      <c r="D510" s="5">
        <v>1655010101</v>
      </c>
      <c r="E510" s="6">
        <v>0</v>
      </c>
      <c r="F510" s="5" t="s">
        <v>1021</v>
      </c>
      <c r="G510" s="6">
        <v>2018</v>
      </c>
      <c r="H510" s="7">
        <v>7980000</v>
      </c>
      <c r="I510" s="5">
        <v>1023017707</v>
      </c>
      <c r="J510" s="5" t="s">
        <v>16</v>
      </c>
    </row>
    <row r="511" spans="1:10" ht="45" x14ac:dyDescent="0.25">
      <c r="A511" s="5">
        <v>1</v>
      </c>
      <c r="B511" s="6">
        <v>106777</v>
      </c>
      <c r="C511" s="5" t="s">
        <v>34</v>
      </c>
      <c r="D511" s="5">
        <v>1637070208</v>
      </c>
      <c r="E511" s="6">
        <v>0</v>
      </c>
      <c r="F511" s="5" t="s">
        <v>1022</v>
      </c>
      <c r="G511" s="6">
        <v>2018</v>
      </c>
      <c r="H511" s="7">
        <v>8455000</v>
      </c>
      <c r="I511" s="5">
        <v>79332590</v>
      </c>
      <c r="J511" s="5" t="s">
        <v>15</v>
      </c>
    </row>
    <row r="512" spans="1:10" ht="45" x14ac:dyDescent="0.25">
      <c r="A512" s="5">
        <v>1</v>
      </c>
      <c r="B512" s="6">
        <v>106778</v>
      </c>
      <c r="C512" s="5" t="s">
        <v>34</v>
      </c>
      <c r="D512" s="5">
        <v>1635010208</v>
      </c>
      <c r="E512" s="6">
        <v>0</v>
      </c>
      <c r="F512" s="5" t="s">
        <v>1022</v>
      </c>
      <c r="G512" s="6">
        <v>2018</v>
      </c>
      <c r="H512" s="7">
        <v>8455000</v>
      </c>
      <c r="I512" s="5">
        <v>79332590</v>
      </c>
      <c r="J512" s="5" t="s">
        <v>15</v>
      </c>
    </row>
    <row r="513" spans="1:10" ht="195" x14ac:dyDescent="0.25">
      <c r="A513" s="5">
        <v>1</v>
      </c>
      <c r="B513" s="6">
        <v>106773</v>
      </c>
      <c r="C513" s="5" t="s">
        <v>34</v>
      </c>
      <c r="D513" s="5">
        <v>1655010101</v>
      </c>
      <c r="E513" s="6">
        <v>0</v>
      </c>
      <c r="F513" s="5" t="s">
        <v>1023</v>
      </c>
      <c r="G513" s="6">
        <v>2018</v>
      </c>
      <c r="H513" s="7">
        <v>3325000</v>
      </c>
      <c r="I513" s="5">
        <v>1012319470</v>
      </c>
      <c r="J513" s="5" t="s">
        <v>1024</v>
      </c>
    </row>
    <row r="514" spans="1:10" ht="195" x14ac:dyDescent="0.25">
      <c r="A514" s="5">
        <v>1</v>
      </c>
      <c r="B514" s="6">
        <v>106774</v>
      </c>
      <c r="C514" s="5" t="s">
        <v>34</v>
      </c>
      <c r="D514" s="5">
        <v>1655010101</v>
      </c>
      <c r="E514" s="6">
        <v>0</v>
      </c>
      <c r="F514" s="5" t="s">
        <v>1023</v>
      </c>
      <c r="G514" s="6">
        <v>2018</v>
      </c>
      <c r="H514" s="7">
        <v>3325000</v>
      </c>
      <c r="I514" s="5">
        <v>1012319470</v>
      </c>
      <c r="J514" s="5" t="s">
        <v>1024</v>
      </c>
    </row>
    <row r="515" spans="1:10" ht="195" x14ac:dyDescent="0.25">
      <c r="A515" s="5">
        <v>1</v>
      </c>
      <c r="B515" s="6">
        <v>106775</v>
      </c>
      <c r="C515" s="5" t="s">
        <v>34</v>
      </c>
      <c r="D515" s="5">
        <v>1655010101</v>
      </c>
      <c r="E515" s="6">
        <v>0</v>
      </c>
      <c r="F515" s="5" t="s">
        <v>1023</v>
      </c>
      <c r="G515" s="6">
        <v>2018</v>
      </c>
      <c r="H515" s="7">
        <v>3325000</v>
      </c>
      <c r="I515" s="5">
        <v>1012319470</v>
      </c>
      <c r="J515" s="5" t="s">
        <v>1024</v>
      </c>
    </row>
    <row r="516" spans="1:10" ht="195" x14ac:dyDescent="0.25">
      <c r="A516" s="5">
        <v>1</v>
      </c>
      <c r="B516" s="6">
        <v>106776</v>
      </c>
      <c r="C516" s="5" t="s">
        <v>34</v>
      </c>
      <c r="D516" s="5">
        <v>1655010101</v>
      </c>
      <c r="E516" s="6">
        <v>0</v>
      </c>
      <c r="F516" s="5" t="s">
        <v>1023</v>
      </c>
      <c r="G516" s="6">
        <v>2018</v>
      </c>
      <c r="H516" s="7">
        <v>3325000</v>
      </c>
      <c r="I516" s="5">
        <v>1023017707</v>
      </c>
      <c r="J516" s="5" t="s">
        <v>16</v>
      </c>
    </row>
    <row r="517" spans="1:10" ht="30" x14ac:dyDescent="0.25">
      <c r="A517" s="5">
        <v>1</v>
      </c>
      <c r="B517" s="6">
        <v>106790</v>
      </c>
      <c r="C517" s="5" t="s">
        <v>92</v>
      </c>
      <c r="D517" s="5">
        <v>1670020101</v>
      </c>
      <c r="E517" s="6">
        <v>0</v>
      </c>
      <c r="F517" s="5" t="s">
        <v>1025</v>
      </c>
      <c r="G517" s="6">
        <v>2018</v>
      </c>
      <c r="H517" s="7">
        <v>2295293.79</v>
      </c>
      <c r="I517" s="5">
        <v>52096338</v>
      </c>
      <c r="J517" s="5" t="s">
        <v>698</v>
      </c>
    </row>
    <row r="518" spans="1:10" ht="30" x14ac:dyDescent="0.25">
      <c r="A518" s="5">
        <v>1</v>
      </c>
      <c r="B518" s="6">
        <v>106791</v>
      </c>
      <c r="C518" s="5" t="s">
        <v>92</v>
      </c>
      <c r="D518" s="5">
        <v>1670020101</v>
      </c>
      <c r="E518" s="6">
        <v>0</v>
      </c>
      <c r="F518" s="5" t="s">
        <v>1026</v>
      </c>
      <c r="G518" s="6">
        <v>2018</v>
      </c>
      <c r="H518" s="7">
        <v>2295293.79</v>
      </c>
      <c r="I518" s="5">
        <v>52096338</v>
      </c>
      <c r="J518" s="5" t="s">
        <v>698</v>
      </c>
    </row>
    <row r="519" spans="1:10" ht="30" x14ac:dyDescent="0.25">
      <c r="A519" s="5">
        <v>1</v>
      </c>
      <c r="B519" s="6">
        <v>106792</v>
      </c>
      <c r="C519" s="5" t="s">
        <v>92</v>
      </c>
      <c r="D519" s="5">
        <v>1670020101</v>
      </c>
      <c r="E519" s="6">
        <v>0</v>
      </c>
      <c r="F519" s="5" t="s">
        <v>1027</v>
      </c>
      <c r="G519" s="6">
        <v>2018</v>
      </c>
      <c r="H519" s="7">
        <v>3990185</v>
      </c>
      <c r="I519" s="5">
        <v>20886320</v>
      </c>
      <c r="J519" s="5" t="s">
        <v>1028</v>
      </c>
    </row>
    <row r="520" spans="1:10" ht="30" x14ac:dyDescent="0.25">
      <c r="A520" s="5">
        <v>1</v>
      </c>
      <c r="B520" s="6">
        <v>106798</v>
      </c>
      <c r="C520" s="5" t="s">
        <v>92</v>
      </c>
      <c r="D520" s="5">
        <v>1670020101</v>
      </c>
      <c r="E520" s="6">
        <v>0</v>
      </c>
      <c r="F520" s="5" t="s">
        <v>1029</v>
      </c>
      <c r="G520" s="6">
        <v>2018</v>
      </c>
      <c r="H520" s="7">
        <v>7060581</v>
      </c>
      <c r="I520" s="5">
        <v>52516419</v>
      </c>
      <c r="J520" s="5" t="s">
        <v>628</v>
      </c>
    </row>
    <row r="521" spans="1:10" ht="30" x14ac:dyDescent="0.25">
      <c r="A521" s="5">
        <v>1</v>
      </c>
      <c r="B521" s="6">
        <v>106799</v>
      </c>
      <c r="C521" s="5" t="s">
        <v>92</v>
      </c>
      <c r="D521" s="5">
        <v>1670020101</v>
      </c>
      <c r="E521" s="6">
        <v>0</v>
      </c>
      <c r="F521" s="5" t="s">
        <v>1030</v>
      </c>
      <c r="G521" s="6">
        <v>2018</v>
      </c>
      <c r="H521" s="7">
        <v>2295293.79</v>
      </c>
      <c r="I521" s="5">
        <v>80727048</v>
      </c>
      <c r="J521" s="5" t="s">
        <v>1031</v>
      </c>
    </row>
    <row r="522" spans="1:10" ht="30" x14ac:dyDescent="0.25">
      <c r="A522" s="5">
        <v>1</v>
      </c>
      <c r="B522" s="6">
        <v>106800</v>
      </c>
      <c r="C522" s="5" t="s">
        <v>92</v>
      </c>
      <c r="D522" s="5">
        <v>1670020101</v>
      </c>
      <c r="E522" s="6">
        <v>0</v>
      </c>
      <c r="F522" s="5" t="s">
        <v>1032</v>
      </c>
      <c r="G522" s="6">
        <v>2018</v>
      </c>
      <c r="H522" s="7">
        <v>2295293.79</v>
      </c>
      <c r="I522" s="5">
        <v>80217720</v>
      </c>
      <c r="J522" s="5" t="s">
        <v>1033</v>
      </c>
    </row>
    <row r="523" spans="1:10" ht="30" x14ac:dyDescent="0.25">
      <c r="A523" s="5">
        <v>1</v>
      </c>
      <c r="B523" s="6">
        <v>106801</v>
      </c>
      <c r="C523" s="5" t="s">
        <v>87</v>
      </c>
      <c r="D523" s="5">
        <v>1670010101</v>
      </c>
      <c r="E523" s="6">
        <v>2018155001</v>
      </c>
      <c r="F523" s="5" t="s">
        <v>1034</v>
      </c>
      <c r="G523" s="6">
        <v>2018</v>
      </c>
      <c r="H523" s="7">
        <v>2092907</v>
      </c>
      <c r="I523" s="5">
        <v>79970030</v>
      </c>
      <c r="J523" s="5" t="s">
        <v>685</v>
      </c>
    </row>
    <row r="524" spans="1:10" ht="30" x14ac:dyDescent="0.25">
      <c r="A524" s="5">
        <v>1</v>
      </c>
      <c r="B524" s="6">
        <v>106802</v>
      </c>
      <c r="C524" s="5" t="s">
        <v>87</v>
      </c>
      <c r="D524" s="5">
        <v>1670010101</v>
      </c>
      <c r="E524" s="6">
        <v>2018155002</v>
      </c>
      <c r="F524" s="5" t="s">
        <v>1034</v>
      </c>
      <c r="G524" s="6">
        <v>2018</v>
      </c>
      <c r="H524" s="7">
        <v>2092907</v>
      </c>
      <c r="I524" s="5">
        <v>79970030</v>
      </c>
      <c r="J524" s="5" t="s">
        <v>685</v>
      </c>
    </row>
    <row r="525" spans="1:10" ht="30" x14ac:dyDescent="0.25">
      <c r="A525" s="5">
        <v>1</v>
      </c>
      <c r="B525" s="6">
        <v>106803</v>
      </c>
      <c r="C525" s="5" t="s">
        <v>87</v>
      </c>
      <c r="D525" s="5">
        <v>1670010101</v>
      </c>
      <c r="E525" s="6">
        <v>2018155003</v>
      </c>
      <c r="F525" s="5" t="s">
        <v>1034</v>
      </c>
      <c r="G525" s="6">
        <v>2018</v>
      </c>
      <c r="H525" s="7">
        <v>2092907</v>
      </c>
      <c r="I525" s="5">
        <v>77970630</v>
      </c>
      <c r="J525" s="5" t="s">
        <v>685</v>
      </c>
    </row>
    <row r="526" spans="1:10" ht="30" x14ac:dyDescent="0.25">
      <c r="A526" s="5">
        <v>1</v>
      </c>
      <c r="B526" s="6">
        <v>106804</v>
      </c>
      <c r="C526" s="5" t="s">
        <v>87</v>
      </c>
      <c r="D526" s="5">
        <v>1670010101</v>
      </c>
      <c r="E526" s="6">
        <v>2018155004</v>
      </c>
      <c r="F526" s="5" t="s">
        <v>1034</v>
      </c>
      <c r="G526" s="6">
        <v>2018</v>
      </c>
      <c r="H526" s="7">
        <v>2092907</v>
      </c>
      <c r="I526" s="5">
        <v>77970630</v>
      </c>
      <c r="J526" s="5" t="s">
        <v>685</v>
      </c>
    </row>
    <row r="527" spans="1:10" ht="30" x14ac:dyDescent="0.25">
      <c r="A527" s="5">
        <v>1</v>
      </c>
      <c r="B527" s="6">
        <v>106805</v>
      </c>
      <c r="C527" s="5" t="s">
        <v>87</v>
      </c>
      <c r="D527" s="5">
        <v>1670010101</v>
      </c>
      <c r="E527" s="6">
        <v>2018155005</v>
      </c>
      <c r="F527" s="5" t="s">
        <v>1034</v>
      </c>
      <c r="G527" s="6">
        <v>2018</v>
      </c>
      <c r="H527" s="7">
        <v>2092907</v>
      </c>
      <c r="I527" s="5">
        <v>77970630</v>
      </c>
      <c r="J527" s="5" t="s">
        <v>685</v>
      </c>
    </row>
    <row r="528" spans="1:10" ht="30" x14ac:dyDescent="0.25">
      <c r="A528" s="5">
        <v>1</v>
      </c>
      <c r="B528" s="6">
        <v>106806</v>
      </c>
      <c r="C528" s="5" t="s">
        <v>87</v>
      </c>
      <c r="D528" s="5">
        <v>1670010101</v>
      </c>
      <c r="E528" s="6">
        <v>2018155006</v>
      </c>
      <c r="F528" s="5" t="s">
        <v>1034</v>
      </c>
      <c r="G528" s="6">
        <v>2018</v>
      </c>
      <c r="H528" s="7">
        <v>2092907</v>
      </c>
      <c r="I528" s="5">
        <v>77970630</v>
      </c>
      <c r="J528" s="5" t="s">
        <v>685</v>
      </c>
    </row>
    <row r="529" spans="1:10" ht="30" x14ac:dyDescent="0.25">
      <c r="A529" s="5">
        <v>1</v>
      </c>
      <c r="B529" s="6">
        <v>106807</v>
      </c>
      <c r="C529" s="5" t="s">
        <v>87</v>
      </c>
      <c r="D529" s="5">
        <v>1670010101</v>
      </c>
      <c r="E529" s="6">
        <v>2018155007</v>
      </c>
      <c r="F529" s="5" t="s">
        <v>1034</v>
      </c>
      <c r="G529" s="6">
        <v>2018</v>
      </c>
      <c r="H529" s="7">
        <v>2092907</v>
      </c>
      <c r="I529" s="5">
        <v>77970630</v>
      </c>
      <c r="J529" s="5" t="s">
        <v>685</v>
      </c>
    </row>
    <row r="530" spans="1:10" ht="30" x14ac:dyDescent="0.25">
      <c r="A530" s="5">
        <v>1</v>
      </c>
      <c r="B530" s="6">
        <v>106808</v>
      </c>
      <c r="C530" s="5" t="s">
        <v>87</v>
      </c>
      <c r="D530" s="5">
        <v>1670010101</v>
      </c>
      <c r="E530" s="6">
        <v>2018155008</v>
      </c>
      <c r="F530" s="5" t="s">
        <v>1034</v>
      </c>
      <c r="G530" s="6">
        <v>2018</v>
      </c>
      <c r="H530" s="7">
        <v>2092907</v>
      </c>
      <c r="I530" s="5">
        <v>77970630</v>
      </c>
      <c r="J530" s="5" t="s">
        <v>685</v>
      </c>
    </row>
    <row r="531" spans="1:10" ht="30" x14ac:dyDescent="0.25">
      <c r="A531" s="5">
        <v>1</v>
      </c>
      <c r="B531" s="6">
        <v>106809</v>
      </c>
      <c r="C531" s="5" t="s">
        <v>87</v>
      </c>
      <c r="D531" s="5">
        <v>1670010101</v>
      </c>
      <c r="E531" s="6">
        <v>2018155009</v>
      </c>
      <c r="F531" s="5" t="s">
        <v>1034</v>
      </c>
      <c r="G531" s="6">
        <v>2018</v>
      </c>
      <c r="H531" s="7">
        <v>2092907</v>
      </c>
      <c r="I531" s="5">
        <v>77970630</v>
      </c>
      <c r="J531" s="5" t="s">
        <v>685</v>
      </c>
    </row>
    <row r="532" spans="1:10" ht="30" x14ac:dyDescent="0.25">
      <c r="A532" s="5">
        <v>1</v>
      </c>
      <c r="B532" s="6">
        <v>106810</v>
      </c>
      <c r="C532" s="5" t="s">
        <v>87</v>
      </c>
      <c r="D532" s="5">
        <v>1670010101</v>
      </c>
      <c r="E532" s="6">
        <v>2018155010</v>
      </c>
      <c r="F532" s="5" t="s">
        <v>1034</v>
      </c>
      <c r="G532" s="6">
        <v>2018</v>
      </c>
      <c r="H532" s="7">
        <v>2092907</v>
      </c>
      <c r="I532" s="5">
        <v>77970630</v>
      </c>
      <c r="J532" s="5" t="s">
        <v>685</v>
      </c>
    </row>
    <row r="533" spans="1:10" ht="30" x14ac:dyDescent="0.25">
      <c r="A533" s="5">
        <v>1</v>
      </c>
      <c r="B533" s="6">
        <v>106811</v>
      </c>
      <c r="C533" s="5" t="s">
        <v>87</v>
      </c>
      <c r="D533" s="5">
        <v>1670010101</v>
      </c>
      <c r="E533" s="6">
        <v>2018155011</v>
      </c>
      <c r="F533" s="5" t="s">
        <v>1034</v>
      </c>
      <c r="G533" s="6">
        <v>2018</v>
      </c>
      <c r="H533" s="7">
        <v>2092907</v>
      </c>
      <c r="I533" s="5">
        <v>77970630</v>
      </c>
      <c r="J533" s="5" t="s">
        <v>685</v>
      </c>
    </row>
    <row r="534" spans="1:10" ht="30" x14ac:dyDescent="0.25">
      <c r="A534" s="5">
        <v>1</v>
      </c>
      <c r="B534" s="6">
        <v>106812</v>
      </c>
      <c r="C534" s="5" t="s">
        <v>87</v>
      </c>
      <c r="D534" s="5">
        <v>1670010101</v>
      </c>
      <c r="E534" s="6">
        <v>2018155012</v>
      </c>
      <c r="F534" s="5" t="s">
        <v>1034</v>
      </c>
      <c r="G534" s="6">
        <v>2018</v>
      </c>
      <c r="H534" s="7">
        <v>2092907</v>
      </c>
      <c r="I534" s="5">
        <v>77970630</v>
      </c>
      <c r="J534" s="5" t="s">
        <v>685</v>
      </c>
    </row>
    <row r="535" spans="1:10" ht="30" x14ac:dyDescent="0.25">
      <c r="A535" s="5">
        <v>1</v>
      </c>
      <c r="B535" s="6">
        <v>106813</v>
      </c>
      <c r="C535" s="5" t="s">
        <v>87</v>
      </c>
      <c r="D535" s="5">
        <v>1670010101</v>
      </c>
      <c r="E535" s="6">
        <v>2018155013</v>
      </c>
      <c r="F535" s="5" t="s">
        <v>1034</v>
      </c>
      <c r="G535" s="6">
        <v>2018</v>
      </c>
      <c r="H535" s="7">
        <v>2092907</v>
      </c>
      <c r="I535" s="5">
        <v>77970630</v>
      </c>
      <c r="J535" s="5" t="s">
        <v>685</v>
      </c>
    </row>
    <row r="536" spans="1:10" ht="30" x14ac:dyDescent="0.25">
      <c r="A536" s="5">
        <v>1</v>
      </c>
      <c r="B536" s="6">
        <v>106814</v>
      </c>
      <c r="C536" s="5" t="s">
        <v>87</v>
      </c>
      <c r="D536" s="5">
        <v>1670010101</v>
      </c>
      <c r="E536" s="6">
        <v>2018155014</v>
      </c>
      <c r="F536" s="5" t="s">
        <v>1034</v>
      </c>
      <c r="G536" s="6">
        <v>2018</v>
      </c>
      <c r="H536" s="7">
        <v>2092907</v>
      </c>
      <c r="I536" s="5">
        <v>77970630</v>
      </c>
      <c r="J536" s="5" t="s">
        <v>685</v>
      </c>
    </row>
    <row r="537" spans="1:10" ht="45" x14ac:dyDescent="0.25">
      <c r="A537" s="5">
        <v>1</v>
      </c>
      <c r="B537" s="6">
        <v>106815</v>
      </c>
      <c r="C537" s="5" t="s">
        <v>944</v>
      </c>
      <c r="D537" s="5">
        <v>1970080101</v>
      </c>
      <c r="E537" s="6">
        <v>0</v>
      </c>
      <c r="F537" s="5" t="s">
        <v>1035</v>
      </c>
      <c r="G537" s="6">
        <v>2018</v>
      </c>
      <c r="H537" s="7">
        <v>3200000</v>
      </c>
      <c r="I537" s="5">
        <v>1020761601</v>
      </c>
      <c r="J537" s="5" t="s">
        <v>671</v>
      </c>
    </row>
    <row r="538" spans="1:10" ht="45" x14ac:dyDescent="0.25">
      <c r="A538" s="5">
        <v>1</v>
      </c>
      <c r="B538" s="6">
        <v>106816</v>
      </c>
      <c r="C538" s="5" t="s">
        <v>944</v>
      </c>
      <c r="D538" s="5">
        <v>1970080101</v>
      </c>
      <c r="E538" s="6">
        <v>0</v>
      </c>
      <c r="F538" s="5" t="s">
        <v>1035</v>
      </c>
      <c r="G538" s="6">
        <v>2018</v>
      </c>
      <c r="H538" s="7">
        <v>3200000</v>
      </c>
      <c r="I538" s="5">
        <v>80801224</v>
      </c>
      <c r="J538" s="5" t="s">
        <v>1036</v>
      </c>
    </row>
    <row r="539" spans="1:10" ht="45" x14ac:dyDescent="0.25">
      <c r="A539" s="5">
        <v>1</v>
      </c>
      <c r="B539" s="6">
        <v>106817</v>
      </c>
      <c r="C539" s="5" t="s">
        <v>944</v>
      </c>
      <c r="D539" s="5">
        <v>1970080101</v>
      </c>
      <c r="E539" s="6">
        <v>0</v>
      </c>
      <c r="F539" s="5" t="s">
        <v>1035</v>
      </c>
      <c r="G539" s="6">
        <v>2018</v>
      </c>
      <c r="H539" s="7">
        <v>3200000</v>
      </c>
      <c r="I539" s="5">
        <v>80006049</v>
      </c>
      <c r="J539" s="5" t="s">
        <v>96</v>
      </c>
    </row>
    <row r="540" spans="1:10" ht="45" x14ac:dyDescent="0.25">
      <c r="A540" s="5">
        <v>1</v>
      </c>
      <c r="B540" s="6">
        <v>106818</v>
      </c>
      <c r="C540" s="5" t="s">
        <v>944</v>
      </c>
      <c r="D540" s="5">
        <v>1970080101</v>
      </c>
      <c r="E540" s="6">
        <v>0</v>
      </c>
      <c r="F540" s="5" t="s">
        <v>1035</v>
      </c>
      <c r="G540" s="6">
        <v>2018</v>
      </c>
      <c r="H540" s="7">
        <v>3200000</v>
      </c>
      <c r="I540" s="5">
        <v>52516419</v>
      </c>
      <c r="J540" s="5" t="s">
        <v>628</v>
      </c>
    </row>
    <row r="541" spans="1:10" ht="30" x14ac:dyDescent="0.25">
      <c r="A541" s="5">
        <v>1</v>
      </c>
      <c r="B541" s="6">
        <v>106819</v>
      </c>
      <c r="C541" s="5" t="s">
        <v>944</v>
      </c>
      <c r="D541" s="5">
        <v>1970080101</v>
      </c>
      <c r="E541" s="6">
        <v>0</v>
      </c>
      <c r="F541" s="5" t="s">
        <v>1037</v>
      </c>
      <c r="G541" s="6">
        <v>2018</v>
      </c>
      <c r="H541" s="7">
        <v>20128562.66</v>
      </c>
      <c r="I541" s="5">
        <v>79306337</v>
      </c>
      <c r="J541" s="5" t="s">
        <v>659</v>
      </c>
    </row>
    <row r="542" spans="1:10" ht="30" x14ac:dyDescent="0.25">
      <c r="A542" s="5">
        <v>1</v>
      </c>
      <c r="B542" s="6">
        <v>106820</v>
      </c>
      <c r="C542" s="5" t="s">
        <v>944</v>
      </c>
      <c r="D542" s="5">
        <v>1970080101</v>
      </c>
      <c r="E542" s="6">
        <v>0</v>
      </c>
      <c r="F542" s="5" t="s">
        <v>1037</v>
      </c>
      <c r="G542" s="6">
        <v>2018</v>
      </c>
      <c r="H542" s="7">
        <v>20128562.66</v>
      </c>
      <c r="I542" s="5">
        <v>79306337</v>
      </c>
      <c r="J542" s="5" t="s">
        <v>659</v>
      </c>
    </row>
    <row r="543" spans="1:10" ht="30" x14ac:dyDescent="0.25">
      <c r="A543" s="5">
        <v>1</v>
      </c>
      <c r="B543" s="6">
        <v>106821</v>
      </c>
      <c r="C543" s="5" t="s">
        <v>944</v>
      </c>
      <c r="D543" s="5">
        <v>1970080101</v>
      </c>
      <c r="E543" s="6">
        <v>0</v>
      </c>
      <c r="F543" s="5" t="s">
        <v>1037</v>
      </c>
      <c r="G543" s="6">
        <v>2018</v>
      </c>
      <c r="H543" s="7">
        <v>20128562.66</v>
      </c>
      <c r="I543" s="5">
        <v>79306337</v>
      </c>
      <c r="J543" s="5" t="s">
        <v>659</v>
      </c>
    </row>
    <row r="544" spans="1:10" ht="60" x14ac:dyDescent="0.25">
      <c r="A544" s="5">
        <v>1</v>
      </c>
      <c r="B544" s="6">
        <v>106822</v>
      </c>
      <c r="C544" s="5" t="s">
        <v>944</v>
      </c>
      <c r="D544" s="5">
        <v>1970080101</v>
      </c>
      <c r="E544" s="6">
        <v>0</v>
      </c>
      <c r="F544" s="5" t="s">
        <v>1038</v>
      </c>
      <c r="G544" s="6">
        <v>2018</v>
      </c>
      <c r="H544" s="7">
        <v>9110055.6999999993</v>
      </c>
      <c r="I544" s="5">
        <v>79306337</v>
      </c>
      <c r="J544" s="5" t="s">
        <v>659</v>
      </c>
    </row>
    <row r="545" spans="1:10" ht="30" x14ac:dyDescent="0.25">
      <c r="A545" s="5">
        <v>1</v>
      </c>
      <c r="B545" s="6">
        <v>106825</v>
      </c>
      <c r="C545" s="5" t="s">
        <v>92</v>
      </c>
      <c r="D545" s="5">
        <v>1670020101</v>
      </c>
      <c r="E545" s="6">
        <v>0</v>
      </c>
      <c r="F545" s="5" t="s">
        <v>1039</v>
      </c>
      <c r="G545" s="6">
        <v>2018</v>
      </c>
      <c r="H545" s="7">
        <v>19310336</v>
      </c>
      <c r="I545" s="5">
        <v>52516419</v>
      </c>
      <c r="J545" s="5" t="s">
        <v>628</v>
      </c>
    </row>
    <row r="546" spans="1:10" ht="45" x14ac:dyDescent="0.25">
      <c r="A546" s="5">
        <v>1</v>
      </c>
      <c r="B546" s="6">
        <v>106826</v>
      </c>
      <c r="C546" s="5" t="s">
        <v>87</v>
      </c>
      <c r="D546" s="5">
        <v>1670010101</v>
      </c>
      <c r="E546" s="6">
        <v>2018155007</v>
      </c>
      <c r="F546" s="5" t="s">
        <v>1040</v>
      </c>
      <c r="G546" s="6">
        <v>2018</v>
      </c>
      <c r="H546" s="7">
        <v>15780625.83</v>
      </c>
      <c r="I546" s="5">
        <v>38559759</v>
      </c>
      <c r="J546" s="5" t="s">
        <v>1041</v>
      </c>
    </row>
    <row r="547" spans="1:10" ht="45" x14ac:dyDescent="0.25">
      <c r="A547" s="5">
        <v>1</v>
      </c>
      <c r="B547" s="6">
        <v>106827</v>
      </c>
      <c r="C547" s="5" t="s">
        <v>87</v>
      </c>
      <c r="D547" s="5">
        <v>1670010101</v>
      </c>
      <c r="E547" s="6">
        <v>2018155007</v>
      </c>
      <c r="F547" s="5" t="s">
        <v>1042</v>
      </c>
      <c r="G547" s="6">
        <v>2018</v>
      </c>
      <c r="H547" s="7">
        <v>19524098.439999998</v>
      </c>
      <c r="I547" s="5">
        <v>31793228</v>
      </c>
      <c r="J547" s="5" t="s">
        <v>696</v>
      </c>
    </row>
    <row r="548" spans="1:10" ht="60" x14ac:dyDescent="0.25">
      <c r="A548" s="5">
        <v>1</v>
      </c>
      <c r="B548" s="6">
        <v>106828</v>
      </c>
      <c r="C548" s="5" t="s">
        <v>87</v>
      </c>
      <c r="D548" s="5">
        <v>1670010101</v>
      </c>
      <c r="E548" s="6">
        <v>2018155007</v>
      </c>
      <c r="F548" s="5" t="s">
        <v>1043</v>
      </c>
      <c r="G548" s="6">
        <v>2018</v>
      </c>
      <c r="H548" s="7">
        <v>3759325.87</v>
      </c>
      <c r="I548" s="5">
        <v>3055560</v>
      </c>
      <c r="J548" s="5" t="s">
        <v>621</v>
      </c>
    </row>
    <row r="549" spans="1:10" ht="75" x14ac:dyDescent="0.25">
      <c r="A549" s="5">
        <v>1</v>
      </c>
      <c r="B549" s="6">
        <v>106829</v>
      </c>
      <c r="C549" s="5" t="s">
        <v>87</v>
      </c>
      <c r="D549" s="5">
        <v>1670010101</v>
      </c>
      <c r="E549" s="6">
        <v>2018155007</v>
      </c>
      <c r="F549" s="5" t="s">
        <v>1044</v>
      </c>
      <c r="G549" s="6">
        <v>2018</v>
      </c>
      <c r="H549" s="7">
        <v>2661306.94</v>
      </c>
      <c r="I549" s="5">
        <v>79322114</v>
      </c>
      <c r="J549" s="5" t="s">
        <v>1045</v>
      </c>
    </row>
    <row r="550" spans="1:10" ht="90" x14ac:dyDescent="0.25">
      <c r="A550" s="5">
        <v>1</v>
      </c>
      <c r="B550" s="6">
        <v>106830</v>
      </c>
      <c r="C550" s="5" t="s">
        <v>87</v>
      </c>
      <c r="D550" s="5">
        <v>1637100207</v>
      </c>
      <c r="E550" s="6">
        <v>2018155007</v>
      </c>
      <c r="F550" s="5" t="s">
        <v>1046</v>
      </c>
      <c r="G550" s="6">
        <v>2018</v>
      </c>
      <c r="H550" s="7">
        <v>2661306.94</v>
      </c>
      <c r="I550" s="5">
        <v>7932590</v>
      </c>
      <c r="J550" s="5" t="s">
        <v>15</v>
      </c>
    </row>
    <row r="551" spans="1:10" ht="75" x14ac:dyDescent="0.25">
      <c r="A551" s="5">
        <v>1</v>
      </c>
      <c r="B551" s="6">
        <v>106831</v>
      </c>
      <c r="C551" s="5" t="s">
        <v>87</v>
      </c>
      <c r="D551" s="5">
        <v>1670010101</v>
      </c>
      <c r="E551" s="6">
        <v>2018155007</v>
      </c>
      <c r="F551" s="5" t="s">
        <v>1047</v>
      </c>
      <c r="G551" s="6">
        <v>2018</v>
      </c>
      <c r="H551" s="7">
        <v>1854174.92</v>
      </c>
      <c r="I551" s="5">
        <v>52965163</v>
      </c>
      <c r="J551" s="5" t="s">
        <v>1048</v>
      </c>
    </row>
    <row r="552" spans="1:10" ht="75" x14ac:dyDescent="0.25">
      <c r="A552" s="5">
        <v>1</v>
      </c>
      <c r="B552" s="6">
        <v>106832</v>
      </c>
      <c r="C552" s="5" t="s">
        <v>87</v>
      </c>
      <c r="D552" s="5">
        <v>1670010101</v>
      </c>
      <c r="E552" s="6">
        <v>2018155007</v>
      </c>
      <c r="F552" s="5" t="s">
        <v>1049</v>
      </c>
      <c r="G552" s="6">
        <v>2018</v>
      </c>
      <c r="H552" s="7">
        <v>4019034.7199999997</v>
      </c>
      <c r="I552" s="5">
        <v>19192111</v>
      </c>
      <c r="J552" s="5" t="s">
        <v>1050</v>
      </c>
    </row>
    <row r="553" spans="1:10" ht="75" x14ac:dyDescent="0.25">
      <c r="A553" s="5">
        <v>1</v>
      </c>
      <c r="B553" s="6">
        <v>106833</v>
      </c>
      <c r="C553" s="5" t="s">
        <v>87</v>
      </c>
      <c r="D553" s="5">
        <v>1670010101</v>
      </c>
      <c r="E553" s="6">
        <v>2018155007</v>
      </c>
      <c r="F553" s="5" t="s">
        <v>1051</v>
      </c>
      <c r="G553" s="6">
        <v>2018</v>
      </c>
      <c r="H553" s="7">
        <v>4019034.7199999997</v>
      </c>
      <c r="I553" s="5">
        <v>19192111</v>
      </c>
      <c r="J553" s="5" t="s">
        <v>1050</v>
      </c>
    </row>
    <row r="554" spans="1:10" ht="75" x14ac:dyDescent="0.25">
      <c r="A554" s="5">
        <v>1</v>
      </c>
      <c r="B554" s="6">
        <v>106834</v>
      </c>
      <c r="C554" s="5" t="s">
        <v>87</v>
      </c>
      <c r="D554" s="5">
        <v>1670010101</v>
      </c>
      <c r="E554" s="6">
        <v>2018155007</v>
      </c>
      <c r="F554" s="5" t="s">
        <v>1052</v>
      </c>
      <c r="G554" s="6">
        <v>2018</v>
      </c>
      <c r="H554" s="7">
        <v>4019034.7199999997</v>
      </c>
      <c r="I554" s="5">
        <v>19192111</v>
      </c>
      <c r="J554" s="5" t="s">
        <v>1050</v>
      </c>
    </row>
    <row r="555" spans="1:10" ht="30" x14ac:dyDescent="0.25">
      <c r="A555" s="5">
        <v>1</v>
      </c>
      <c r="B555" s="6">
        <v>106835</v>
      </c>
      <c r="C555" s="5" t="s">
        <v>87</v>
      </c>
      <c r="D555" s="5">
        <v>1670010101</v>
      </c>
      <c r="E555" s="6">
        <v>2018155007</v>
      </c>
      <c r="F555" s="5" t="s">
        <v>1053</v>
      </c>
      <c r="G555" s="6">
        <v>2018</v>
      </c>
      <c r="H555" s="7">
        <v>3691073.15</v>
      </c>
      <c r="I555" s="5">
        <v>19192111</v>
      </c>
      <c r="J555" s="5" t="s">
        <v>1050</v>
      </c>
    </row>
    <row r="556" spans="1:10" ht="30" x14ac:dyDescent="0.25">
      <c r="A556" s="5">
        <v>1</v>
      </c>
      <c r="B556" s="6">
        <v>106836</v>
      </c>
      <c r="C556" s="5" t="s">
        <v>87</v>
      </c>
      <c r="D556" s="5">
        <v>1670010101</v>
      </c>
      <c r="E556" s="6">
        <v>2018155007</v>
      </c>
      <c r="F556" s="5" t="s">
        <v>1053</v>
      </c>
      <c r="G556" s="6">
        <v>2018</v>
      </c>
      <c r="H556" s="7">
        <v>3691073.15</v>
      </c>
      <c r="I556" s="5">
        <v>19192111</v>
      </c>
      <c r="J556" s="5" t="s">
        <v>1253</v>
      </c>
    </row>
    <row r="557" spans="1:10" ht="30" x14ac:dyDescent="0.25">
      <c r="A557" s="5">
        <v>1</v>
      </c>
      <c r="B557" s="6">
        <v>106837</v>
      </c>
      <c r="C557" s="5" t="s">
        <v>87</v>
      </c>
      <c r="D557" s="5">
        <v>1670010101</v>
      </c>
      <c r="E557" s="6">
        <v>2018155007</v>
      </c>
      <c r="F557" s="5" t="s">
        <v>1053</v>
      </c>
      <c r="G557" s="6">
        <v>2018</v>
      </c>
      <c r="H557" s="7">
        <v>3691073.15</v>
      </c>
      <c r="I557" s="5">
        <v>19192111</v>
      </c>
      <c r="J557" s="5" t="s">
        <v>1050</v>
      </c>
    </row>
    <row r="558" spans="1:10" ht="30" x14ac:dyDescent="0.25">
      <c r="A558" s="5">
        <v>1</v>
      </c>
      <c r="B558" s="6">
        <v>106838</v>
      </c>
      <c r="C558" s="5" t="s">
        <v>87</v>
      </c>
      <c r="D558" s="5">
        <v>1670010101</v>
      </c>
      <c r="E558" s="6">
        <v>2018155007</v>
      </c>
      <c r="F558" s="5" t="s">
        <v>1054</v>
      </c>
      <c r="G558" s="6">
        <v>2018</v>
      </c>
      <c r="H558" s="7">
        <v>1988292.5299999998</v>
      </c>
      <c r="I558" s="5">
        <v>3055560</v>
      </c>
      <c r="J558" s="5" t="s">
        <v>621</v>
      </c>
    </row>
    <row r="559" spans="1:10" ht="30" x14ac:dyDescent="0.25">
      <c r="A559" s="5">
        <v>1</v>
      </c>
      <c r="B559" s="6">
        <v>106839</v>
      </c>
      <c r="C559" s="5" t="s">
        <v>87</v>
      </c>
      <c r="D559" s="5">
        <v>1670010101</v>
      </c>
      <c r="E559" s="6">
        <v>2018155007</v>
      </c>
      <c r="F559" s="5" t="s">
        <v>1054</v>
      </c>
      <c r="G559" s="6">
        <v>2018</v>
      </c>
      <c r="H559" s="7">
        <v>1988292.5299999998</v>
      </c>
      <c r="I559" s="5">
        <v>52516419</v>
      </c>
      <c r="J559" s="5" t="s">
        <v>628</v>
      </c>
    </row>
    <row r="560" spans="1:10" ht="30" x14ac:dyDescent="0.25">
      <c r="A560" s="5">
        <v>1</v>
      </c>
      <c r="B560" s="6">
        <v>106840</v>
      </c>
      <c r="C560" s="5" t="s">
        <v>87</v>
      </c>
      <c r="D560" s="5">
        <v>1670010101</v>
      </c>
      <c r="E560" s="6">
        <v>2018155007</v>
      </c>
      <c r="F560" s="5" t="s">
        <v>1054</v>
      </c>
      <c r="G560" s="6">
        <v>2018</v>
      </c>
      <c r="H560" s="7">
        <v>1988292.5299999998</v>
      </c>
      <c r="I560" s="5">
        <v>52703963</v>
      </c>
      <c r="J560" s="5" t="s">
        <v>25</v>
      </c>
    </row>
    <row r="561" spans="1:10" ht="30" x14ac:dyDescent="0.25">
      <c r="A561" s="5">
        <v>1</v>
      </c>
      <c r="B561" s="6">
        <v>106841</v>
      </c>
      <c r="C561" s="5" t="s">
        <v>87</v>
      </c>
      <c r="D561" s="5">
        <v>1670010101</v>
      </c>
      <c r="E561" s="6">
        <v>2018155007</v>
      </c>
      <c r="F561" s="5" t="s">
        <v>1054</v>
      </c>
      <c r="G561" s="6">
        <v>2018</v>
      </c>
      <c r="H561" s="7">
        <v>1988292.5299999998</v>
      </c>
      <c r="I561" s="5">
        <v>52703963</v>
      </c>
      <c r="J561" s="5" t="s">
        <v>25</v>
      </c>
    </row>
    <row r="562" spans="1:10" ht="60" x14ac:dyDescent="0.25">
      <c r="A562" s="5">
        <v>1</v>
      </c>
      <c r="B562" s="6">
        <v>106842</v>
      </c>
      <c r="C562" s="5" t="s">
        <v>87</v>
      </c>
      <c r="D562" s="5">
        <v>1670010101</v>
      </c>
      <c r="E562" s="6">
        <v>2018155007</v>
      </c>
      <c r="F562" s="5" t="s">
        <v>1055</v>
      </c>
      <c r="G562" s="6">
        <v>2018</v>
      </c>
      <c r="H562" s="7">
        <v>3762804.8000000003</v>
      </c>
      <c r="I562" s="5">
        <v>52703963</v>
      </c>
      <c r="J562" s="5" t="s">
        <v>25</v>
      </c>
    </row>
    <row r="563" spans="1:10" ht="60" x14ac:dyDescent="0.25">
      <c r="A563" s="5">
        <v>1</v>
      </c>
      <c r="B563" s="6">
        <v>106843</v>
      </c>
      <c r="C563" s="5" t="s">
        <v>87</v>
      </c>
      <c r="D563" s="5">
        <v>1670010101</v>
      </c>
      <c r="E563" s="6">
        <v>2018155007</v>
      </c>
      <c r="F563" s="5" t="s">
        <v>1056</v>
      </c>
      <c r="G563" s="6">
        <v>2018</v>
      </c>
      <c r="H563" s="7">
        <v>3762804.8000000003</v>
      </c>
      <c r="I563" s="5">
        <v>3055560</v>
      </c>
      <c r="J563" s="5" t="s">
        <v>621</v>
      </c>
    </row>
    <row r="564" spans="1:10" ht="60" x14ac:dyDescent="0.25">
      <c r="A564" s="5">
        <v>1</v>
      </c>
      <c r="B564" s="6">
        <v>106844</v>
      </c>
      <c r="C564" s="5" t="s">
        <v>87</v>
      </c>
      <c r="D564" s="5">
        <v>1670010101</v>
      </c>
      <c r="E564" s="6">
        <v>2018155007</v>
      </c>
      <c r="F564" s="5" t="s">
        <v>1057</v>
      </c>
      <c r="G564" s="6">
        <v>2018</v>
      </c>
      <c r="H564" s="7">
        <v>3762804.8000000003</v>
      </c>
      <c r="I564" s="5">
        <v>52516419</v>
      </c>
      <c r="J564" s="5" t="s">
        <v>628</v>
      </c>
    </row>
    <row r="565" spans="1:10" ht="60" x14ac:dyDescent="0.25">
      <c r="A565" s="5">
        <v>1</v>
      </c>
      <c r="B565" s="6">
        <v>106845</v>
      </c>
      <c r="C565" s="5" t="s">
        <v>87</v>
      </c>
      <c r="D565" s="5">
        <v>1670010101</v>
      </c>
      <c r="E565" s="6">
        <v>2018155007</v>
      </c>
      <c r="F565" s="5" t="s">
        <v>1058</v>
      </c>
      <c r="G565" s="6">
        <v>2018</v>
      </c>
      <c r="H565" s="7">
        <v>3762804.8000000003</v>
      </c>
      <c r="I565" s="5">
        <v>52703963</v>
      </c>
      <c r="J565" s="5" t="s">
        <v>25</v>
      </c>
    </row>
    <row r="566" spans="1:10" ht="30" x14ac:dyDescent="0.25">
      <c r="A566" s="5">
        <v>1</v>
      </c>
      <c r="B566" s="6">
        <v>106846</v>
      </c>
      <c r="C566" s="5" t="s">
        <v>34</v>
      </c>
      <c r="D566" s="5">
        <v>1655010101</v>
      </c>
      <c r="E566" s="6" t="s">
        <v>1059</v>
      </c>
      <c r="F566" s="5" t="s">
        <v>1060</v>
      </c>
      <c r="G566" s="6">
        <v>2018</v>
      </c>
      <c r="H566" s="7">
        <v>192500000</v>
      </c>
      <c r="I566" s="5" t="s">
        <v>138</v>
      </c>
      <c r="J566" s="5" t="s">
        <v>1061</v>
      </c>
    </row>
    <row r="567" spans="1:10" ht="30" x14ac:dyDescent="0.25">
      <c r="A567" s="5">
        <v>1</v>
      </c>
      <c r="B567" s="6">
        <v>106847</v>
      </c>
      <c r="C567" s="5" t="s">
        <v>34</v>
      </c>
      <c r="D567" s="5">
        <v>1655010101</v>
      </c>
      <c r="E567" s="6" t="s">
        <v>1059</v>
      </c>
      <c r="F567" s="5" t="s">
        <v>1062</v>
      </c>
      <c r="G567" s="6">
        <v>2018</v>
      </c>
      <c r="H567" s="7">
        <v>192500000</v>
      </c>
      <c r="I567" s="5">
        <v>19456893</v>
      </c>
      <c r="J567" s="5" t="s">
        <v>375</v>
      </c>
    </row>
    <row r="568" spans="1:10" ht="30" x14ac:dyDescent="0.25">
      <c r="A568" s="5">
        <v>1</v>
      </c>
      <c r="B568" s="6">
        <v>106848</v>
      </c>
      <c r="C568" s="5" t="s">
        <v>34</v>
      </c>
      <c r="D568" s="5">
        <v>1655010101</v>
      </c>
      <c r="E568" s="6" t="s">
        <v>1059</v>
      </c>
      <c r="F568" s="5" t="s">
        <v>1063</v>
      </c>
      <c r="G568" s="6">
        <v>2018</v>
      </c>
      <c r="H568" s="7">
        <v>192500000</v>
      </c>
      <c r="I568" s="5" t="s">
        <v>138</v>
      </c>
      <c r="J568" s="5" t="s">
        <v>1064</v>
      </c>
    </row>
    <row r="569" spans="1:10" ht="30" x14ac:dyDescent="0.25">
      <c r="A569" s="5">
        <v>1</v>
      </c>
      <c r="B569" s="6">
        <v>106849</v>
      </c>
      <c r="C569" s="5" t="s">
        <v>34</v>
      </c>
      <c r="D569" s="5">
        <v>1655010101</v>
      </c>
      <c r="E569" s="6" t="s">
        <v>1059</v>
      </c>
      <c r="F569" s="5" t="s">
        <v>1065</v>
      </c>
      <c r="G569" s="6">
        <v>2018</v>
      </c>
      <c r="H569" s="7">
        <v>192500000</v>
      </c>
      <c r="I569" s="5">
        <v>1023873211</v>
      </c>
      <c r="J569" s="5" t="s">
        <v>1066</v>
      </c>
    </row>
    <row r="570" spans="1:10" ht="30" x14ac:dyDescent="0.25">
      <c r="A570" s="5">
        <v>1</v>
      </c>
      <c r="B570" s="6">
        <v>106850</v>
      </c>
      <c r="C570" s="5" t="s">
        <v>92</v>
      </c>
      <c r="D570" s="5">
        <v>1670020101</v>
      </c>
      <c r="E570" s="6" t="s">
        <v>1067</v>
      </c>
      <c r="F570" s="5" t="s">
        <v>1029</v>
      </c>
      <c r="G570" s="6">
        <v>2018</v>
      </c>
      <c r="H570" s="7">
        <v>7060581</v>
      </c>
      <c r="I570" s="5">
        <v>80801224</v>
      </c>
      <c r="J570" s="5" t="s">
        <v>1036</v>
      </c>
    </row>
    <row r="571" spans="1:10" ht="30" x14ac:dyDescent="0.25">
      <c r="A571" s="5">
        <v>1</v>
      </c>
      <c r="B571" s="6">
        <v>106851</v>
      </c>
      <c r="C571" s="5" t="s">
        <v>92</v>
      </c>
      <c r="D571" s="5">
        <v>1670020101</v>
      </c>
      <c r="E571" s="6" t="s">
        <v>1068</v>
      </c>
      <c r="F571" s="5" t="s">
        <v>1029</v>
      </c>
      <c r="G571" s="6">
        <v>2018</v>
      </c>
      <c r="H571" s="7">
        <v>7060581</v>
      </c>
      <c r="I571" s="5">
        <v>1020761601</v>
      </c>
      <c r="J571" s="5" t="s">
        <v>671</v>
      </c>
    </row>
    <row r="572" spans="1:10" ht="45" x14ac:dyDescent="0.25">
      <c r="A572" s="5">
        <v>1</v>
      </c>
      <c r="B572" s="6">
        <v>106852</v>
      </c>
      <c r="C572" s="5" t="s">
        <v>92</v>
      </c>
      <c r="D572" s="5">
        <v>1670020101</v>
      </c>
      <c r="E572" s="6" t="s">
        <v>1069</v>
      </c>
      <c r="F572" s="5" t="s">
        <v>1070</v>
      </c>
      <c r="G572" s="6">
        <v>2018</v>
      </c>
      <c r="H572" s="7">
        <v>9118241.7200000007</v>
      </c>
      <c r="I572" s="5">
        <v>73578272</v>
      </c>
      <c r="J572" s="5" t="s">
        <v>91</v>
      </c>
    </row>
    <row r="573" spans="1:10" ht="75" x14ac:dyDescent="0.25">
      <c r="A573" s="5">
        <v>1</v>
      </c>
      <c r="B573" s="6">
        <v>106853</v>
      </c>
      <c r="C573" s="5" t="s">
        <v>92</v>
      </c>
      <c r="D573" s="5">
        <v>1670020101</v>
      </c>
      <c r="E573" s="6" t="s">
        <v>1069</v>
      </c>
      <c r="F573" s="5" t="s">
        <v>1071</v>
      </c>
      <c r="G573" s="6">
        <v>2018</v>
      </c>
      <c r="H573" s="7">
        <v>4210119.62</v>
      </c>
      <c r="I573" s="5">
        <v>73578272</v>
      </c>
      <c r="J573" s="5" t="s">
        <v>91</v>
      </c>
    </row>
    <row r="574" spans="1:10" ht="60" x14ac:dyDescent="0.25">
      <c r="A574" s="5">
        <v>1</v>
      </c>
      <c r="B574" s="6">
        <v>106854</v>
      </c>
      <c r="C574" s="5" t="s">
        <v>92</v>
      </c>
      <c r="D574" s="5">
        <v>1670020101</v>
      </c>
      <c r="E574" s="6" t="s">
        <v>1069</v>
      </c>
      <c r="F574" s="5" t="s">
        <v>1072</v>
      </c>
      <c r="G574" s="6">
        <v>2018</v>
      </c>
      <c r="H574" s="7">
        <v>6287513.3300000001</v>
      </c>
      <c r="I574" s="5">
        <v>73578272</v>
      </c>
      <c r="J574" s="5" t="s">
        <v>91</v>
      </c>
    </row>
    <row r="575" spans="1:10" ht="30" x14ac:dyDescent="0.25">
      <c r="A575" s="5">
        <v>1</v>
      </c>
      <c r="B575" s="6">
        <v>106855</v>
      </c>
      <c r="C575" s="5" t="s">
        <v>944</v>
      </c>
      <c r="D575" s="5">
        <v>1970080101</v>
      </c>
      <c r="E575" s="6" t="s">
        <v>1069</v>
      </c>
      <c r="F575" s="5" t="s">
        <v>1073</v>
      </c>
      <c r="G575" s="6">
        <v>2018</v>
      </c>
      <c r="H575" s="7">
        <v>3050891.42</v>
      </c>
      <c r="I575" s="5">
        <v>73578272</v>
      </c>
      <c r="J575" s="5" t="s">
        <v>91</v>
      </c>
    </row>
    <row r="576" spans="1:10" ht="60" x14ac:dyDescent="0.25">
      <c r="A576" s="5">
        <v>1</v>
      </c>
      <c r="B576" s="6">
        <v>103698</v>
      </c>
      <c r="C576" s="5" t="s">
        <v>34</v>
      </c>
      <c r="D576" s="5">
        <v>1655010101</v>
      </c>
      <c r="E576" s="6" t="s">
        <v>1074</v>
      </c>
      <c r="F576" s="5" t="s">
        <v>1075</v>
      </c>
      <c r="G576" s="6">
        <v>2017</v>
      </c>
      <c r="H576" s="7">
        <v>168200000</v>
      </c>
      <c r="I576" s="5">
        <v>79294129</v>
      </c>
      <c r="J576" s="5" t="s">
        <v>679</v>
      </c>
    </row>
    <row r="577" spans="1:10" ht="30" x14ac:dyDescent="0.25">
      <c r="A577" s="5">
        <v>1</v>
      </c>
      <c r="B577" s="6">
        <v>106513</v>
      </c>
      <c r="C577" s="5" t="s">
        <v>10</v>
      </c>
      <c r="D577" s="5">
        <v>1637070214</v>
      </c>
      <c r="E577" s="6" t="s">
        <v>1076</v>
      </c>
      <c r="F577" s="5" t="s">
        <v>1077</v>
      </c>
      <c r="G577" s="6">
        <v>2017</v>
      </c>
      <c r="H577" s="7">
        <v>2261000</v>
      </c>
      <c r="I577" s="5">
        <v>79332590</v>
      </c>
      <c r="J577" s="5" t="s">
        <v>15</v>
      </c>
    </row>
    <row r="578" spans="1:10" ht="30" x14ac:dyDescent="0.25">
      <c r="A578" s="5">
        <v>1</v>
      </c>
      <c r="B578" s="6">
        <v>106514</v>
      </c>
      <c r="C578" s="5" t="s">
        <v>10</v>
      </c>
      <c r="D578" s="5">
        <v>1637070214</v>
      </c>
      <c r="E578" s="6" t="s">
        <v>1078</v>
      </c>
      <c r="F578" s="5" t="s">
        <v>19</v>
      </c>
      <c r="G578" s="6">
        <v>2017</v>
      </c>
      <c r="H578" s="7">
        <v>2261000</v>
      </c>
      <c r="I578" s="5">
        <v>79332590</v>
      </c>
      <c r="J578" s="5" t="s">
        <v>15</v>
      </c>
    </row>
    <row r="579" spans="1:10" ht="30" x14ac:dyDescent="0.25">
      <c r="A579" s="5">
        <v>1</v>
      </c>
      <c r="B579" s="6">
        <v>106515</v>
      </c>
      <c r="C579" s="5" t="s">
        <v>10</v>
      </c>
      <c r="D579" s="5">
        <v>1637070214</v>
      </c>
      <c r="E579" s="6" t="s">
        <v>1079</v>
      </c>
      <c r="F579" s="5" t="s">
        <v>19</v>
      </c>
      <c r="G579" s="6">
        <v>2017</v>
      </c>
      <c r="H579" s="7">
        <v>2261000</v>
      </c>
      <c r="I579" s="5">
        <v>79332590</v>
      </c>
      <c r="J579" s="5" t="s">
        <v>15</v>
      </c>
    </row>
    <row r="580" spans="1:10" ht="45" x14ac:dyDescent="0.25">
      <c r="A580" s="5">
        <v>1</v>
      </c>
      <c r="B580" s="6">
        <v>106519</v>
      </c>
      <c r="C580" s="5" t="s">
        <v>34</v>
      </c>
      <c r="D580" s="5">
        <v>1655010101</v>
      </c>
      <c r="E580" s="6" t="s">
        <v>1080</v>
      </c>
      <c r="F580" s="5" t="s">
        <v>1081</v>
      </c>
      <c r="G580" s="6">
        <v>2017</v>
      </c>
      <c r="H580" s="7">
        <v>119654000</v>
      </c>
      <c r="I580" s="5">
        <v>3055560</v>
      </c>
      <c r="J580" s="5" t="s">
        <v>621</v>
      </c>
    </row>
    <row r="581" spans="1:10" ht="30" x14ac:dyDescent="0.25">
      <c r="A581" s="5">
        <v>1</v>
      </c>
      <c r="B581" s="6">
        <v>106856</v>
      </c>
      <c r="C581" s="5" t="s">
        <v>10</v>
      </c>
      <c r="D581" s="5">
        <v>1635010214</v>
      </c>
      <c r="E581" s="6" t="s">
        <v>1082</v>
      </c>
      <c r="F581" s="5" t="s">
        <v>1077</v>
      </c>
      <c r="G581" s="6">
        <v>2018</v>
      </c>
      <c r="H581" s="7">
        <v>1662638</v>
      </c>
      <c r="I581" s="5">
        <v>79332590</v>
      </c>
      <c r="J581" s="5" t="s">
        <v>15</v>
      </c>
    </row>
    <row r="582" spans="1:10" ht="30" x14ac:dyDescent="0.25">
      <c r="A582" s="5">
        <v>1</v>
      </c>
      <c r="B582" s="6">
        <v>106857</v>
      </c>
      <c r="C582" s="5" t="s">
        <v>10</v>
      </c>
      <c r="D582" s="5">
        <v>1635010214</v>
      </c>
      <c r="E582" s="6" t="s">
        <v>1082</v>
      </c>
      <c r="F582" s="5" t="s">
        <v>1077</v>
      </c>
      <c r="G582" s="6">
        <v>2018</v>
      </c>
      <c r="H582" s="7">
        <v>1662638</v>
      </c>
      <c r="I582" s="5">
        <v>79332590</v>
      </c>
      <c r="J582" s="5" t="s">
        <v>15</v>
      </c>
    </row>
    <row r="583" spans="1:10" ht="30" x14ac:dyDescent="0.25">
      <c r="A583" s="5">
        <v>1</v>
      </c>
      <c r="B583" s="6">
        <v>106858</v>
      </c>
      <c r="C583" s="5" t="s">
        <v>10</v>
      </c>
      <c r="D583" s="5">
        <v>1635010214</v>
      </c>
      <c r="E583" s="6" t="s">
        <v>1082</v>
      </c>
      <c r="F583" s="5" t="s">
        <v>1077</v>
      </c>
      <c r="G583" s="6">
        <v>2018</v>
      </c>
      <c r="H583" s="7">
        <v>1662638</v>
      </c>
      <c r="I583" s="5">
        <v>79332590</v>
      </c>
      <c r="J583" s="5" t="s">
        <v>15</v>
      </c>
    </row>
    <row r="584" spans="1:10" ht="30" x14ac:dyDescent="0.25">
      <c r="A584" s="5">
        <v>1</v>
      </c>
      <c r="B584" s="6">
        <v>106859</v>
      </c>
      <c r="C584" s="5" t="s">
        <v>10</v>
      </c>
      <c r="D584" s="5">
        <v>1635010214</v>
      </c>
      <c r="E584" s="6" t="s">
        <v>1082</v>
      </c>
      <c r="F584" s="5" t="s">
        <v>1077</v>
      </c>
      <c r="G584" s="6">
        <v>2018</v>
      </c>
      <c r="H584" s="7">
        <v>1662638</v>
      </c>
      <c r="I584" s="5">
        <v>79332590</v>
      </c>
      <c r="J584" s="5" t="s">
        <v>15</v>
      </c>
    </row>
    <row r="585" spans="1:10" ht="30" x14ac:dyDescent="0.25">
      <c r="A585" s="5">
        <v>1</v>
      </c>
      <c r="B585" s="6">
        <v>106860</v>
      </c>
      <c r="C585" s="5" t="s">
        <v>10</v>
      </c>
      <c r="D585" s="5">
        <v>1635010214</v>
      </c>
      <c r="E585" s="6" t="s">
        <v>1082</v>
      </c>
      <c r="F585" s="5" t="s">
        <v>1077</v>
      </c>
      <c r="G585" s="6">
        <v>2018</v>
      </c>
      <c r="H585" s="7">
        <v>1662638</v>
      </c>
      <c r="I585" s="5">
        <v>79332590</v>
      </c>
      <c r="J585" s="5" t="s">
        <v>15</v>
      </c>
    </row>
    <row r="586" spans="1:10" ht="30" x14ac:dyDescent="0.25">
      <c r="A586" s="5">
        <v>1</v>
      </c>
      <c r="B586" s="6">
        <v>106861</v>
      </c>
      <c r="C586" s="5" t="s">
        <v>10</v>
      </c>
      <c r="D586" s="5">
        <v>1635010214</v>
      </c>
      <c r="E586" s="6" t="s">
        <v>1082</v>
      </c>
      <c r="F586" s="5" t="s">
        <v>1077</v>
      </c>
      <c r="G586" s="6">
        <v>2018</v>
      </c>
      <c r="H586" s="7">
        <v>1662638</v>
      </c>
      <c r="I586" s="5">
        <v>79332590</v>
      </c>
      <c r="J586" s="5" t="s">
        <v>15</v>
      </c>
    </row>
    <row r="587" spans="1:10" ht="45" x14ac:dyDescent="0.25">
      <c r="A587" s="5">
        <v>1</v>
      </c>
      <c r="B587" s="6">
        <v>106862</v>
      </c>
      <c r="C587" s="5" t="s">
        <v>712</v>
      </c>
      <c r="D587" s="5">
        <v>1675020113</v>
      </c>
      <c r="E587" s="6">
        <v>0</v>
      </c>
      <c r="F587" s="5" t="s">
        <v>1083</v>
      </c>
      <c r="G587" s="6">
        <v>2018</v>
      </c>
      <c r="H587" s="7">
        <v>113631248.06999999</v>
      </c>
      <c r="I587" s="5">
        <v>79346569</v>
      </c>
      <c r="J587" s="5" t="s">
        <v>1084</v>
      </c>
    </row>
    <row r="588" spans="1:10" ht="45" x14ac:dyDescent="0.25">
      <c r="A588" s="5">
        <v>1</v>
      </c>
      <c r="B588" s="6">
        <v>106863</v>
      </c>
      <c r="C588" s="5" t="s">
        <v>712</v>
      </c>
      <c r="D588" s="5">
        <v>1675020113</v>
      </c>
      <c r="E588" s="6">
        <v>0</v>
      </c>
      <c r="F588" s="5" t="s">
        <v>1085</v>
      </c>
      <c r="G588" s="6">
        <v>2018</v>
      </c>
      <c r="H588" s="7">
        <v>113631248.06999999</v>
      </c>
      <c r="I588" s="5" t="s">
        <v>138</v>
      </c>
      <c r="J588" s="5" t="s">
        <v>1086</v>
      </c>
    </row>
    <row r="589" spans="1:10" ht="45" x14ac:dyDescent="0.25">
      <c r="A589" s="5">
        <v>1</v>
      </c>
      <c r="B589" s="6">
        <v>106864</v>
      </c>
      <c r="C589" s="5" t="s">
        <v>712</v>
      </c>
      <c r="D589" s="5">
        <v>1675020113</v>
      </c>
      <c r="E589" s="6">
        <v>0</v>
      </c>
      <c r="F589" s="5" t="s">
        <v>1087</v>
      </c>
      <c r="G589" s="6">
        <v>2018</v>
      </c>
      <c r="H589" s="7">
        <v>113631248.06999999</v>
      </c>
      <c r="I589" s="5">
        <v>79818296</v>
      </c>
      <c r="J589" s="5" t="s">
        <v>1088</v>
      </c>
    </row>
    <row r="590" spans="1:10" ht="45" x14ac:dyDescent="0.25">
      <c r="A590" s="5">
        <v>1</v>
      </c>
      <c r="B590" s="6">
        <v>106865</v>
      </c>
      <c r="C590" s="5" t="s">
        <v>712</v>
      </c>
      <c r="D590" s="5">
        <v>1675020113</v>
      </c>
      <c r="E590" s="6">
        <v>0</v>
      </c>
      <c r="F590" s="5" t="s">
        <v>1089</v>
      </c>
      <c r="G590" s="6">
        <v>2018</v>
      </c>
      <c r="H590" s="7">
        <v>113631248.06999999</v>
      </c>
      <c r="I590" s="5">
        <v>79327237</v>
      </c>
      <c r="J590" s="5" t="s">
        <v>1090</v>
      </c>
    </row>
    <row r="591" spans="1:10" ht="45" x14ac:dyDescent="0.25">
      <c r="A591" s="5">
        <v>1</v>
      </c>
      <c r="B591" s="6">
        <v>106866</v>
      </c>
      <c r="C591" s="5" t="s">
        <v>712</v>
      </c>
      <c r="D591" s="5">
        <v>1675020113</v>
      </c>
      <c r="E591" s="6">
        <v>0</v>
      </c>
      <c r="F591" s="5" t="s">
        <v>1091</v>
      </c>
      <c r="G591" s="6">
        <v>2018</v>
      </c>
      <c r="H591" s="7">
        <v>113631248.06999999</v>
      </c>
      <c r="I591" s="5">
        <v>79481968</v>
      </c>
      <c r="J591" s="5" t="s">
        <v>803</v>
      </c>
    </row>
    <row r="592" spans="1:10" ht="45" x14ac:dyDescent="0.25">
      <c r="A592" s="5">
        <v>1</v>
      </c>
      <c r="B592" s="6">
        <v>106867</v>
      </c>
      <c r="C592" s="5" t="s">
        <v>712</v>
      </c>
      <c r="D592" s="5">
        <v>1675020113</v>
      </c>
      <c r="E592" s="6">
        <v>0</v>
      </c>
      <c r="F592" s="5" t="s">
        <v>1092</v>
      </c>
      <c r="G592" s="6">
        <v>2018</v>
      </c>
      <c r="H592" s="7">
        <v>113631248.06999999</v>
      </c>
      <c r="I592" s="5">
        <v>80807333</v>
      </c>
      <c r="J592" s="5" t="s">
        <v>1093</v>
      </c>
    </row>
    <row r="593" spans="1:10" ht="45" x14ac:dyDescent="0.25">
      <c r="A593" s="5">
        <v>1</v>
      </c>
      <c r="B593" s="6">
        <v>106870</v>
      </c>
      <c r="C593" s="5" t="s">
        <v>712</v>
      </c>
      <c r="D593" s="5">
        <v>1675020113</v>
      </c>
      <c r="E593" s="6">
        <v>0</v>
      </c>
      <c r="F593" s="5" t="s">
        <v>1094</v>
      </c>
      <c r="G593" s="6">
        <v>2018</v>
      </c>
      <c r="H593" s="7">
        <v>113631248.06999999</v>
      </c>
      <c r="I593" s="5">
        <v>53072682</v>
      </c>
      <c r="J593" s="5" t="s">
        <v>1095</v>
      </c>
    </row>
    <row r="594" spans="1:10" ht="45" x14ac:dyDescent="0.25">
      <c r="A594" s="5">
        <v>1</v>
      </c>
      <c r="B594" s="6">
        <v>106868</v>
      </c>
      <c r="C594" s="5" t="s">
        <v>712</v>
      </c>
      <c r="D594" s="5">
        <v>1675020113</v>
      </c>
      <c r="E594" s="6">
        <v>0</v>
      </c>
      <c r="F594" s="5" t="s">
        <v>1096</v>
      </c>
      <c r="G594" s="6">
        <v>2018</v>
      </c>
      <c r="H594" s="7">
        <v>113631248.06999999</v>
      </c>
      <c r="I594" s="5">
        <v>80209252</v>
      </c>
      <c r="J594" s="5" t="s">
        <v>1097</v>
      </c>
    </row>
    <row r="595" spans="1:10" ht="45" x14ac:dyDescent="0.25">
      <c r="A595" s="5">
        <v>1</v>
      </c>
      <c r="B595" s="6">
        <v>106869</v>
      </c>
      <c r="C595" s="5" t="s">
        <v>712</v>
      </c>
      <c r="D595" s="5">
        <v>1675020113</v>
      </c>
      <c r="E595" s="6">
        <v>0</v>
      </c>
      <c r="F595" s="5" t="s">
        <v>1098</v>
      </c>
      <c r="G595" s="6">
        <v>2018</v>
      </c>
      <c r="H595" s="7">
        <v>113631248.06999999</v>
      </c>
      <c r="I595" s="5">
        <v>79000293</v>
      </c>
      <c r="J595" s="5" t="s">
        <v>1099</v>
      </c>
    </row>
    <row r="596" spans="1:10" ht="30" x14ac:dyDescent="0.25">
      <c r="A596" s="5">
        <v>1</v>
      </c>
      <c r="B596" s="6">
        <v>106886</v>
      </c>
      <c r="C596" s="5" t="s">
        <v>34</v>
      </c>
      <c r="D596" s="5">
        <v>1655010101</v>
      </c>
      <c r="E596" s="6" t="s">
        <v>1100</v>
      </c>
      <c r="F596" s="5" t="s">
        <v>1101</v>
      </c>
      <c r="G596" s="6">
        <v>2018</v>
      </c>
      <c r="H596" s="7">
        <v>32955000</v>
      </c>
      <c r="I596" s="5">
        <v>7186658</v>
      </c>
      <c r="J596" s="5" t="s">
        <v>703</v>
      </c>
    </row>
    <row r="597" spans="1:10" ht="30" x14ac:dyDescent="0.25">
      <c r="A597" s="5">
        <v>1</v>
      </c>
      <c r="B597" s="6">
        <v>106887</v>
      </c>
      <c r="C597" s="5" t="s">
        <v>34</v>
      </c>
      <c r="D597" s="5">
        <v>1655010101</v>
      </c>
      <c r="E597" s="6" t="s">
        <v>1100</v>
      </c>
      <c r="F597" s="5" t="s">
        <v>1102</v>
      </c>
      <c r="G597" s="6">
        <v>2018</v>
      </c>
      <c r="H597" s="7">
        <v>11900000</v>
      </c>
      <c r="I597" s="5">
        <v>7186658</v>
      </c>
      <c r="J597" s="5" t="s">
        <v>703</v>
      </c>
    </row>
    <row r="598" spans="1:10" ht="30" x14ac:dyDescent="0.25">
      <c r="A598" s="5">
        <v>1</v>
      </c>
      <c r="B598" s="6">
        <v>106897</v>
      </c>
      <c r="C598" s="5" t="s">
        <v>92</v>
      </c>
      <c r="D598" s="5">
        <v>1670020101</v>
      </c>
      <c r="E598" s="6">
        <v>0</v>
      </c>
      <c r="F598" s="5" t="s">
        <v>1103</v>
      </c>
      <c r="G598" s="6">
        <v>2018</v>
      </c>
      <c r="H598" s="7">
        <v>6723500</v>
      </c>
      <c r="I598" s="5">
        <v>37861458</v>
      </c>
      <c r="J598" s="5" t="s">
        <v>1104</v>
      </c>
    </row>
    <row r="599" spans="1:10" ht="30" x14ac:dyDescent="0.25">
      <c r="A599" s="5">
        <v>1</v>
      </c>
      <c r="B599" s="6">
        <v>106898</v>
      </c>
      <c r="C599" s="5" t="s">
        <v>712</v>
      </c>
      <c r="D599" s="5">
        <v>1675020113</v>
      </c>
      <c r="E599" s="6">
        <v>0</v>
      </c>
      <c r="F599" s="5" t="s">
        <v>1105</v>
      </c>
      <c r="G599" s="6">
        <v>2018</v>
      </c>
      <c r="H599" s="7">
        <v>185180693.5</v>
      </c>
      <c r="I599" s="5" t="s">
        <v>138</v>
      </c>
      <c r="J599" s="5" t="s">
        <v>1106</v>
      </c>
    </row>
    <row r="600" spans="1:10" ht="30" x14ac:dyDescent="0.25">
      <c r="A600" s="5">
        <v>1</v>
      </c>
      <c r="B600" s="6">
        <v>106899</v>
      </c>
      <c r="C600" s="5" t="s">
        <v>712</v>
      </c>
      <c r="D600" s="5">
        <v>1675020113</v>
      </c>
      <c r="E600" s="6">
        <v>0</v>
      </c>
      <c r="F600" s="5" t="s">
        <v>1107</v>
      </c>
      <c r="G600" s="6">
        <v>2018</v>
      </c>
      <c r="H600" s="7">
        <v>185180693.5</v>
      </c>
      <c r="I600" s="5" t="s">
        <v>138</v>
      </c>
      <c r="J600" s="5" t="s">
        <v>1108</v>
      </c>
    </row>
    <row r="601" spans="1:10" ht="30" x14ac:dyDescent="0.25">
      <c r="A601" s="5">
        <v>1</v>
      </c>
      <c r="B601" s="6">
        <v>106900</v>
      </c>
      <c r="C601" s="5" t="s">
        <v>712</v>
      </c>
      <c r="D601" s="5">
        <v>1675020113</v>
      </c>
      <c r="E601" s="6">
        <v>0</v>
      </c>
      <c r="F601" s="5" t="s">
        <v>1109</v>
      </c>
      <c r="G601" s="6">
        <v>2018</v>
      </c>
      <c r="H601" s="7">
        <v>185180693.5</v>
      </c>
      <c r="I601" s="5" t="s">
        <v>138</v>
      </c>
      <c r="J601" s="5" t="s">
        <v>1110</v>
      </c>
    </row>
    <row r="602" spans="1:10" ht="30" x14ac:dyDescent="0.25">
      <c r="A602" s="5">
        <v>1</v>
      </c>
      <c r="B602" s="6">
        <v>106901</v>
      </c>
      <c r="C602" s="5" t="s">
        <v>712</v>
      </c>
      <c r="D602" s="5">
        <v>1675020113</v>
      </c>
      <c r="E602" s="6">
        <v>0</v>
      </c>
      <c r="F602" s="5" t="s">
        <v>1111</v>
      </c>
      <c r="G602" s="6">
        <v>2018</v>
      </c>
      <c r="H602" s="7">
        <v>185180693.5</v>
      </c>
      <c r="I602" s="5" t="s">
        <v>138</v>
      </c>
      <c r="J602" s="5" t="s">
        <v>1112</v>
      </c>
    </row>
    <row r="603" spans="1:10" ht="45" x14ac:dyDescent="0.25">
      <c r="A603" s="5">
        <v>1</v>
      </c>
      <c r="B603" s="6">
        <v>106922</v>
      </c>
      <c r="C603" s="5" t="s">
        <v>712</v>
      </c>
      <c r="D603" s="5">
        <v>1675020113</v>
      </c>
      <c r="E603" s="6">
        <v>0</v>
      </c>
      <c r="F603" s="5" t="s">
        <v>1113</v>
      </c>
      <c r="G603" s="6">
        <v>2018</v>
      </c>
      <c r="H603" s="7">
        <v>446796643</v>
      </c>
      <c r="I603" s="5" t="s">
        <v>138</v>
      </c>
      <c r="J603" s="5" t="s">
        <v>1114</v>
      </c>
    </row>
    <row r="604" spans="1:10" ht="45" x14ac:dyDescent="0.25">
      <c r="A604" s="5">
        <v>1</v>
      </c>
      <c r="B604" s="6">
        <v>106923</v>
      </c>
      <c r="C604" s="5" t="s">
        <v>712</v>
      </c>
      <c r="D604" s="5">
        <v>1675020113</v>
      </c>
      <c r="E604" s="6">
        <v>0</v>
      </c>
      <c r="F604" s="5" t="s">
        <v>1115</v>
      </c>
      <c r="G604" s="6">
        <v>2018</v>
      </c>
      <c r="H604" s="7">
        <v>446796643</v>
      </c>
      <c r="I604" s="5" t="s">
        <v>138</v>
      </c>
      <c r="J604" s="5" t="s">
        <v>1116</v>
      </c>
    </row>
    <row r="605" spans="1:10" ht="45" x14ac:dyDescent="0.25">
      <c r="A605" s="5">
        <v>1</v>
      </c>
      <c r="B605" s="6">
        <v>106924</v>
      </c>
      <c r="C605" s="5" t="s">
        <v>712</v>
      </c>
      <c r="D605" s="5">
        <v>1675020113</v>
      </c>
      <c r="E605" s="6">
        <v>0</v>
      </c>
      <c r="F605" s="5" t="s">
        <v>1117</v>
      </c>
      <c r="G605" s="6">
        <v>2018</v>
      </c>
      <c r="H605" s="7">
        <v>446796643</v>
      </c>
      <c r="I605" s="5">
        <v>79329373</v>
      </c>
      <c r="J605" s="5" t="s">
        <v>492</v>
      </c>
    </row>
    <row r="606" spans="1:10" ht="45" x14ac:dyDescent="0.25">
      <c r="A606" s="5">
        <v>1</v>
      </c>
      <c r="B606" s="6">
        <v>106925</v>
      </c>
      <c r="C606" s="5" t="s">
        <v>712</v>
      </c>
      <c r="D606" s="5">
        <v>1675020113</v>
      </c>
      <c r="E606" s="6">
        <v>0</v>
      </c>
      <c r="F606" s="5" t="s">
        <v>1118</v>
      </c>
      <c r="G606" s="6">
        <v>2018</v>
      </c>
      <c r="H606" s="7">
        <v>446796643</v>
      </c>
      <c r="I606" s="5" t="s">
        <v>138</v>
      </c>
      <c r="J606" s="5" t="s">
        <v>1119</v>
      </c>
    </row>
    <row r="607" spans="1:10" ht="45" x14ac:dyDescent="0.25">
      <c r="A607" s="5">
        <v>1</v>
      </c>
      <c r="B607" s="6">
        <v>106926</v>
      </c>
      <c r="C607" s="5" t="s">
        <v>712</v>
      </c>
      <c r="D607" s="5">
        <v>1675020113</v>
      </c>
      <c r="E607" s="6">
        <v>0</v>
      </c>
      <c r="F607" s="5" t="s">
        <v>1120</v>
      </c>
      <c r="G607" s="6">
        <v>2018</v>
      </c>
      <c r="H607" s="7">
        <v>446796643</v>
      </c>
      <c r="I607" s="5" t="s">
        <v>138</v>
      </c>
      <c r="J607" s="5" t="s">
        <v>1121</v>
      </c>
    </row>
    <row r="608" spans="1:10" ht="45" x14ac:dyDescent="0.25">
      <c r="A608" s="5">
        <v>1</v>
      </c>
      <c r="B608" s="6">
        <v>106927</v>
      </c>
      <c r="C608" s="5" t="s">
        <v>712</v>
      </c>
      <c r="D608" s="5">
        <v>1675020113</v>
      </c>
      <c r="E608" s="6">
        <v>0</v>
      </c>
      <c r="F608" s="5" t="s">
        <v>1122</v>
      </c>
      <c r="G608" s="6">
        <v>2018</v>
      </c>
      <c r="H608" s="7">
        <v>446796643</v>
      </c>
      <c r="I608" s="5" t="s">
        <v>138</v>
      </c>
      <c r="J608" s="5" t="s">
        <v>1123</v>
      </c>
    </row>
    <row r="609" spans="1:10" ht="45" x14ac:dyDescent="0.25">
      <c r="A609" s="5">
        <v>1</v>
      </c>
      <c r="B609" s="6">
        <v>106928</v>
      </c>
      <c r="C609" s="5" t="s">
        <v>712</v>
      </c>
      <c r="D609" s="5">
        <v>1675020113</v>
      </c>
      <c r="E609" s="6">
        <v>0</v>
      </c>
      <c r="F609" s="5" t="s">
        <v>1124</v>
      </c>
      <c r="G609" s="6">
        <v>2018</v>
      </c>
      <c r="H609" s="7">
        <v>446796643</v>
      </c>
      <c r="I609" s="5" t="s">
        <v>138</v>
      </c>
      <c r="J609" s="5" t="s">
        <v>1125</v>
      </c>
    </row>
    <row r="610" spans="1:10" ht="45" x14ac:dyDescent="0.25">
      <c r="A610" s="5">
        <v>1</v>
      </c>
      <c r="B610" s="6">
        <v>106929</v>
      </c>
      <c r="C610" s="5" t="s">
        <v>712</v>
      </c>
      <c r="D610" s="5">
        <v>1675020113</v>
      </c>
      <c r="E610" s="6">
        <v>0</v>
      </c>
      <c r="F610" s="5" t="s">
        <v>1126</v>
      </c>
      <c r="G610" s="6">
        <v>2018</v>
      </c>
      <c r="H610" s="7">
        <v>446796641</v>
      </c>
      <c r="I610" s="5">
        <v>9600603</v>
      </c>
      <c r="J610" s="5" t="s">
        <v>1127</v>
      </c>
    </row>
    <row r="611" spans="1:10" ht="30" x14ac:dyDescent="0.25">
      <c r="A611" s="5">
        <v>1</v>
      </c>
      <c r="B611" s="6">
        <v>106902</v>
      </c>
      <c r="C611" s="5" t="s">
        <v>87</v>
      </c>
      <c r="D611" s="5">
        <v>1670010101</v>
      </c>
      <c r="E611" s="6">
        <v>0</v>
      </c>
      <c r="F611" s="5" t="s">
        <v>1128</v>
      </c>
      <c r="G611" s="6">
        <v>2018</v>
      </c>
      <c r="H611" s="7">
        <v>5231858</v>
      </c>
      <c r="I611" s="5">
        <v>9519622</v>
      </c>
      <c r="J611" s="5" t="s">
        <v>682</v>
      </c>
    </row>
    <row r="612" spans="1:10" ht="30" x14ac:dyDescent="0.25">
      <c r="A612" s="5">
        <v>1</v>
      </c>
      <c r="B612" s="6">
        <v>106903</v>
      </c>
      <c r="C612" s="5" t="s">
        <v>87</v>
      </c>
      <c r="D612" s="5">
        <v>1670010101</v>
      </c>
      <c r="E612" s="6">
        <v>0</v>
      </c>
      <c r="F612" s="5" t="s">
        <v>1129</v>
      </c>
      <c r="G612" s="6">
        <v>2018</v>
      </c>
      <c r="H612" s="7">
        <v>2037576</v>
      </c>
      <c r="I612" s="5">
        <v>52058755</v>
      </c>
      <c r="J612" s="5" t="s">
        <v>1130</v>
      </c>
    </row>
    <row r="613" spans="1:10" ht="30" x14ac:dyDescent="0.25">
      <c r="A613" s="5">
        <v>1</v>
      </c>
      <c r="B613" s="6">
        <v>106904</v>
      </c>
      <c r="C613" s="5" t="s">
        <v>87</v>
      </c>
      <c r="D613" s="5">
        <v>1670010101</v>
      </c>
      <c r="E613" s="6">
        <v>0</v>
      </c>
      <c r="F613" s="5" t="s">
        <v>1131</v>
      </c>
      <c r="G613" s="6">
        <v>2018</v>
      </c>
      <c r="H613" s="7">
        <v>2037576</v>
      </c>
      <c r="I613" s="5" t="s">
        <v>138</v>
      </c>
      <c r="J613" s="5" t="s">
        <v>1132</v>
      </c>
    </row>
    <row r="614" spans="1:10" ht="45" x14ac:dyDescent="0.25">
      <c r="A614" s="5">
        <v>1</v>
      </c>
      <c r="B614" s="6">
        <v>106930</v>
      </c>
      <c r="C614" s="5" t="s">
        <v>34</v>
      </c>
      <c r="D614" s="5">
        <v>1655010101</v>
      </c>
      <c r="E614" s="6">
        <v>0</v>
      </c>
      <c r="F614" s="5" t="s">
        <v>1133</v>
      </c>
      <c r="G614" s="6">
        <v>2018</v>
      </c>
      <c r="H614" s="7">
        <v>644912037</v>
      </c>
      <c r="I614" s="5" t="s">
        <v>138</v>
      </c>
      <c r="J614" s="5" t="s">
        <v>1134</v>
      </c>
    </row>
    <row r="615" spans="1:10" ht="30" x14ac:dyDescent="0.25">
      <c r="A615" s="5">
        <v>1</v>
      </c>
      <c r="B615" s="6">
        <v>106950</v>
      </c>
      <c r="C615" s="5" t="s">
        <v>92</v>
      </c>
      <c r="D615" s="5">
        <v>1670020101</v>
      </c>
      <c r="E615" s="6">
        <v>0</v>
      </c>
      <c r="F615" s="5" t="s">
        <v>1135</v>
      </c>
      <c r="G615" s="6">
        <v>2019</v>
      </c>
      <c r="H615" s="7">
        <v>6364942</v>
      </c>
      <c r="I615" s="5">
        <v>1033706102</v>
      </c>
      <c r="J615" s="5" t="s">
        <v>1136</v>
      </c>
    </row>
    <row r="616" spans="1:10" ht="30" x14ac:dyDescent="0.25">
      <c r="A616" s="5">
        <v>1</v>
      </c>
      <c r="B616" s="6">
        <v>106951</v>
      </c>
      <c r="C616" s="5" t="s">
        <v>92</v>
      </c>
      <c r="D616" s="5">
        <v>1670020101</v>
      </c>
      <c r="E616" s="6">
        <v>0</v>
      </c>
      <c r="F616" s="5" t="s">
        <v>1137</v>
      </c>
      <c r="G616" s="6">
        <v>2019</v>
      </c>
      <c r="H616" s="7">
        <v>6364942</v>
      </c>
      <c r="I616" s="5">
        <v>1033706102</v>
      </c>
      <c r="J616" s="5" t="s">
        <v>1136</v>
      </c>
    </row>
    <row r="617" spans="1:10" ht="30" x14ac:dyDescent="0.25">
      <c r="A617" s="5">
        <v>1</v>
      </c>
      <c r="B617" s="6">
        <v>106952</v>
      </c>
      <c r="C617" s="5" t="s">
        <v>92</v>
      </c>
      <c r="D617" s="5">
        <v>1670020101</v>
      </c>
      <c r="E617" s="6">
        <v>0</v>
      </c>
      <c r="F617" s="5" t="s">
        <v>1138</v>
      </c>
      <c r="G617" s="6">
        <v>2019</v>
      </c>
      <c r="H617" s="7">
        <v>1697833</v>
      </c>
      <c r="I617" s="5">
        <v>1033706102</v>
      </c>
      <c r="J617" s="5" t="s">
        <v>1136</v>
      </c>
    </row>
    <row r="618" spans="1:10" ht="30" x14ac:dyDescent="0.25">
      <c r="A618" s="5">
        <v>1</v>
      </c>
      <c r="B618" s="6">
        <v>106953</v>
      </c>
      <c r="C618" s="5" t="s">
        <v>92</v>
      </c>
      <c r="D618" s="5">
        <v>1670020101</v>
      </c>
      <c r="E618" s="6">
        <v>0</v>
      </c>
      <c r="F618" s="5" t="s">
        <v>1139</v>
      </c>
      <c r="G618" s="6">
        <v>2019</v>
      </c>
      <c r="H618" s="7">
        <v>1697833</v>
      </c>
      <c r="I618" s="5">
        <v>1033706102</v>
      </c>
      <c r="J618" s="5" t="s">
        <v>1136</v>
      </c>
    </row>
    <row r="619" spans="1:10" ht="60" x14ac:dyDescent="0.25">
      <c r="A619" s="5">
        <v>1</v>
      </c>
      <c r="B619" s="6">
        <v>106954</v>
      </c>
      <c r="C619" s="5" t="s">
        <v>92</v>
      </c>
      <c r="D619" s="5">
        <v>1670020101</v>
      </c>
      <c r="E619" s="6">
        <v>0</v>
      </c>
      <c r="F619" s="5" t="s">
        <v>1140</v>
      </c>
      <c r="G619" s="6">
        <v>2019</v>
      </c>
      <c r="H619" s="7">
        <v>18400000</v>
      </c>
      <c r="I619" s="5">
        <v>79702215</v>
      </c>
      <c r="J619" s="5" t="s">
        <v>1141</v>
      </c>
    </row>
    <row r="620" spans="1:10" ht="30" x14ac:dyDescent="0.25">
      <c r="A620" s="5">
        <v>1</v>
      </c>
      <c r="B620" s="6">
        <v>106955</v>
      </c>
      <c r="C620" s="5" t="s">
        <v>87</v>
      </c>
      <c r="D620" s="5">
        <v>1670010101</v>
      </c>
      <c r="E620" s="6">
        <v>0</v>
      </c>
      <c r="F620" s="5" t="s">
        <v>1142</v>
      </c>
      <c r="G620" s="6">
        <v>2019</v>
      </c>
      <c r="H620" s="7">
        <v>10664066</v>
      </c>
      <c r="I620" s="5">
        <v>1026270352</v>
      </c>
      <c r="J620" s="5" t="s">
        <v>1036</v>
      </c>
    </row>
    <row r="621" spans="1:10" ht="45" x14ac:dyDescent="0.25">
      <c r="A621" s="5">
        <v>1</v>
      </c>
      <c r="B621" s="6">
        <v>106956</v>
      </c>
      <c r="C621" s="5" t="s">
        <v>87</v>
      </c>
      <c r="D621" s="5">
        <v>1670010101</v>
      </c>
      <c r="E621" s="6">
        <v>0</v>
      </c>
      <c r="F621" s="5" t="s">
        <v>1143</v>
      </c>
      <c r="G621" s="6">
        <v>2019</v>
      </c>
      <c r="H621" s="7">
        <v>2047395</v>
      </c>
      <c r="I621" s="5">
        <v>86006049</v>
      </c>
      <c r="J621" s="5" t="s">
        <v>96</v>
      </c>
    </row>
    <row r="622" spans="1:10" ht="45" x14ac:dyDescent="0.25">
      <c r="A622" s="5">
        <v>1</v>
      </c>
      <c r="B622" s="6">
        <v>106957</v>
      </c>
      <c r="C622" s="5" t="s">
        <v>87</v>
      </c>
      <c r="D622" s="5">
        <v>1670010101</v>
      </c>
      <c r="E622" s="6">
        <v>0</v>
      </c>
      <c r="F622" s="5" t="s">
        <v>1144</v>
      </c>
      <c r="G622" s="6">
        <v>2019</v>
      </c>
      <c r="H622" s="7">
        <v>2047395</v>
      </c>
      <c r="I622" s="5">
        <v>86006049</v>
      </c>
      <c r="J622" s="5" t="s">
        <v>96</v>
      </c>
    </row>
    <row r="623" spans="1:10" ht="45" x14ac:dyDescent="0.25">
      <c r="A623" s="5">
        <v>1</v>
      </c>
      <c r="B623" s="6">
        <v>106966</v>
      </c>
      <c r="C623" s="5" t="s">
        <v>87</v>
      </c>
      <c r="D623" s="5">
        <v>1670010101</v>
      </c>
      <c r="E623" s="6">
        <v>0</v>
      </c>
      <c r="F623" s="5" t="s">
        <v>1145</v>
      </c>
      <c r="G623" s="6">
        <v>2019</v>
      </c>
      <c r="H623" s="7">
        <v>1668023</v>
      </c>
      <c r="I623" s="5">
        <v>1020761601</v>
      </c>
      <c r="J623" s="5" t="s">
        <v>671</v>
      </c>
    </row>
    <row r="624" spans="1:10" ht="45" x14ac:dyDescent="0.25">
      <c r="A624" s="5">
        <v>1</v>
      </c>
      <c r="B624" s="6">
        <v>106967</v>
      </c>
      <c r="C624" s="5" t="s">
        <v>87</v>
      </c>
      <c r="D624" s="5">
        <v>1670010101</v>
      </c>
      <c r="E624" s="6">
        <v>0</v>
      </c>
      <c r="F624" s="5" t="s">
        <v>1146</v>
      </c>
      <c r="G624" s="6">
        <v>2019</v>
      </c>
      <c r="H624" s="7">
        <v>1668023</v>
      </c>
      <c r="I624" s="5">
        <v>52516419</v>
      </c>
      <c r="J624" s="5" t="s">
        <v>628</v>
      </c>
    </row>
    <row r="625" spans="1:10" ht="45" x14ac:dyDescent="0.25">
      <c r="A625" s="5">
        <v>1</v>
      </c>
      <c r="B625" s="6">
        <v>106972</v>
      </c>
      <c r="C625" s="5" t="s">
        <v>944</v>
      </c>
      <c r="D625" s="5">
        <v>1970080101</v>
      </c>
      <c r="E625" s="6">
        <v>0</v>
      </c>
      <c r="F625" s="5" t="s">
        <v>1147</v>
      </c>
      <c r="G625" s="6">
        <v>2019</v>
      </c>
      <c r="H625" s="7">
        <v>40653348</v>
      </c>
      <c r="I625" s="5">
        <v>53119076</v>
      </c>
      <c r="J625" s="5" t="s">
        <v>1148</v>
      </c>
    </row>
    <row r="626" spans="1:10" ht="30" x14ac:dyDescent="0.25">
      <c r="A626" s="5">
        <v>1</v>
      </c>
      <c r="B626" s="6">
        <v>106978</v>
      </c>
      <c r="C626" s="5" t="s">
        <v>10</v>
      </c>
      <c r="D626" s="5">
        <v>1655110101</v>
      </c>
      <c r="E626" s="6">
        <v>0</v>
      </c>
      <c r="F626" s="5" t="s">
        <v>1149</v>
      </c>
      <c r="G626" s="6">
        <v>2019</v>
      </c>
      <c r="H626" s="7">
        <v>2000000</v>
      </c>
      <c r="I626" s="5">
        <v>80217720</v>
      </c>
      <c r="J626" s="5" t="s">
        <v>1033</v>
      </c>
    </row>
    <row r="627" spans="1:10" ht="45" x14ac:dyDescent="0.25">
      <c r="A627" s="5">
        <v>1</v>
      </c>
      <c r="B627" s="6">
        <v>106982</v>
      </c>
      <c r="C627" s="5" t="s">
        <v>92</v>
      </c>
      <c r="D627" s="5">
        <v>1670020101</v>
      </c>
      <c r="E627" s="6">
        <v>0</v>
      </c>
      <c r="F627" s="5" t="s">
        <v>1150</v>
      </c>
      <c r="G627" s="6">
        <v>2019</v>
      </c>
      <c r="H627" s="7">
        <v>20392479</v>
      </c>
      <c r="I627" s="5">
        <v>1032357430</v>
      </c>
      <c r="J627" s="5" t="s">
        <v>1151</v>
      </c>
    </row>
    <row r="628" spans="1:10" ht="45" x14ac:dyDescent="0.25">
      <c r="A628" s="5">
        <v>1</v>
      </c>
      <c r="B628" s="6">
        <v>106981</v>
      </c>
      <c r="C628" s="5" t="s">
        <v>87</v>
      </c>
      <c r="D628" s="5">
        <v>1670010101</v>
      </c>
      <c r="E628" s="6">
        <v>0</v>
      </c>
      <c r="F628" s="5" t="s">
        <v>1152</v>
      </c>
      <c r="G628" s="6">
        <v>2019</v>
      </c>
      <c r="H628" s="7">
        <v>6651000</v>
      </c>
      <c r="I628" s="5">
        <v>9519622</v>
      </c>
      <c r="J628" s="5" t="s">
        <v>682</v>
      </c>
    </row>
    <row r="629" spans="1:10" ht="30" x14ac:dyDescent="0.25">
      <c r="A629" s="5">
        <v>1</v>
      </c>
      <c r="B629" s="6">
        <v>106983</v>
      </c>
      <c r="C629" s="5" t="s">
        <v>34</v>
      </c>
      <c r="D629" s="5">
        <v>1655010101</v>
      </c>
      <c r="E629" s="6">
        <v>0</v>
      </c>
      <c r="F629" s="5" t="s">
        <v>1153</v>
      </c>
      <c r="G629" s="6">
        <v>2019</v>
      </c>
      <c r="H629" s="7">
        <v>474667318</v>
      </c>
      <c r="I629" s="5">
        <v>79235189</v>
      </c>
      <c r="J629" s="5" t="s">
        <v>30</v>
      </c>
    </row>
    <row r="630" spans="1:10" ht="30" x14ac:dyDescent="0.25">
      <c r="A630" s="5">
        <v>1</v>
      </c>
      <c r="B630" s="6">
        <v>106984</v>
      </c>
      <c r="C630" s="5" t="s">
        <v>34</v>
      </c>
      <c r="D630" s="5">
        <v>1655010101</v>
      </c>
      <c r="E630" s="6">
        <v>0</v>
      </c>
      <c r="F630" s="5" t="s">
        <v>1154</v>
      </c>
      <c r="G630" s="6">
        <v>2019</v>
      </c>
      <c r="H630" s="7">
        <v>173205575</v>
      </c>
      <c r="I630" s="5">
        <v>79235189</v>
      </c>
      <c r="J630" s="5" t="s">
        <v>30</v>
      </c>
    </row>
    <row r="631" spans="1:10" ht="45" x14ac:dyDescent="0.25">
      <c r="A631" s="5">
        <v>1</v>
      </c>
      <c r="B631" s="6">
        <v>106985</v>
      </c>
      <c r="C631" s="5" t="s">
        <v>712</v>
      </c>
      <c r="D631" s="5">
        <v>1675020113</v>
      </c>
      <c r="E631" s="6">
        <v>0</v>
      </c>
      <c r="F631" s="5" t="s">
        <v>1155</v>
      </c>
      <c r="G631" s="6">
        <v>2019</v>
      </c>
      <c r="H631" s="7">
        <v>663941132</v>
      </c>
      <c r="I631" s="5">
        <v>17353565</v>
      </c>
      <c r="J631" s="5" t="s">
        <v>1156</v>
      </c>
    </row>
    <row r="632" spans="1:10" ht="45" x14ac:dyDescent="0.25">
      <c r="A632" s="5">
        <v>1</v>
      </c>
      <c r="B632" s="6">
        <v>106994</v>
      </c>
      <c r="C632" s="5" t="s">
        <v>70</v>
      </c>
      <c r="D632" s="5">
        <v>1660020101</v>
      </c>
      <c r="E632" s="6">
        <v>0</v>
      </c>
      <c r="F632" s="5" t="s">
        <v>1157</v>
      </c>
      <c r="G632" s="6">
        <v>2019</v>
      </c>
      <c r="H632" s="7">
        <v>4740167</v>
      </c>
      <c r="I632" s="5">
        <v>46683566</v>
      </c>
      <c r="J632" s="5" t="s">
        <v>1158</v>
      </c>
    </row>
    <row r="633" spans="1:10" ht="45" x14ac:dyDescent="0.25">
      <c r="A633" s="5">
        <v>1</v>
      </c>
      <c r="B633" s="6">
        <v>107005</v>
      </c>
      <c r="C633" s="5" t="s">
        <v>34</v>
      </c>
      <c r="D633" s="5">
        <v>1655010101</v>
      </c>
      <c r="E633" s="6">
        <v>0</v>
      </c>
      <c r="F633" s="5" t="s">
        <v>1159</v>
      </c>
      <c r="G633" s="6">
        <v>2019</v>
      </c>
      <c r="H633" s="7">
        <v>38134904</v>
      </c>
      <c r="I633" s="5" t="s">
        <v>138</v>
      </c>
      <c r="J633" s="5" t="s">
        <v>1160</v>
      </c>
    </row>
    <row r="634" spans="1:10" ht="45" x14ac:dyDescent="0.25">
      <c r="A634" s="5">
        <v>1</v>
      </c>
      <c r="B634" s="6">
        <v>107006</v>
      </c>
      <c r="C634" s="5" t="s">
        <v>34</v>
      </c>
      <c r="D634" s="5">
        <v>1655010101</v>
      </c>
      <c r="E634" s="6">
        <v>0</v>
      </c>
      <c r="F634" s="5" t="s">
        <v>1161</v>
      </c>
      <c r="G634" s="6">
        <v>2019</v>
      </c>
      <c r="H634" s="7">
        <v>38134904</v>
      </c>
      <c r="I634" s="5" t="s">
        <v>138</v>
      </c>
      <c r="J634" s="5" t="s">
        <v>1162</v>
      </c>
    </row>
    <row r="635" spans="1:10" ht="45" x14ac:dyDescent="0.25">
      <c r="A635" s="5">
        <v>1</v>
      </c>
      <c r="B635" s="6">
        <v>107007</v>
      </c>
      <c r="C635" s="5" t="s">
        <v>34</v>
      </c>
      <c r="D635" s="5">
        <v>1655010101</v>
      </c>
      <c r="E635" s="6">
        <v>0</v>
      </c>
      <c r="F635" s="5" t="s">
        <v>1163</v>
      </c>
      <c r="G635" s="6">
        <v>2019</v>
      </c>
      <c r="H635" s="7">
        <v>38134904</v>
      </c>
      <c r="I635" s="5" t="s">
        <v>138</v>
      </c>
      <c r="J635" s="5" t="s">
        <v>1164</v>
      </c>
    </row>
    <row r="636" spans="1:10" ht="45" x14ac:dyDescent="0.25">
      <c r="A636" s="5">
        <v>1</v>
      </c>
      <c r="B636" s="6">
        <v>107008</v>
      </c>
      <c r="C636" s="5" t="s">
        <v>34</v>
      </c>
      <c r="D636" s="5">
        <v>1655010101</v>
      </c>
      <c r="E636" s="6">
        <v>0</v>
      </c>
      <c r="F636" s="5" t="s">
        <v>1165</v>
      </c>
      <c r="G636" s="6">
        <v>2019</v>
      </c>
      <c r="H636" s="7">
        <v>38134904</v>
      </c>
      <c r="I636" s="5" t="s">
        <v>138</v>
      </c>
      <c r="J636" s="5" t="s">
        <v>1166</v>
      </c>
    </row>
    <row r="637" spans="1:10" ht="45" x14ac:dyDescent="0.25">
      <c r="A637" s="5">
        <v>1</v>
      </c>
      <c r="B637" s="6">
        <v>107009</v>
      </c>
      <c r="C637" s="5" t="s">
        <v>34</v>
      </c>
      <c r="D637" s="5">
        <v>1655010101</v>
      </c>
      <c r="E637" s="6">
        <v>0</v>
      </c>
      <c r="F637" s="5" t="s">
        <v>1167</v>
      </c>
      <c r="G637" s="6">
        <v>2019</v>
      </c>
      <c r="H637" s="7">
        <v>38134904</v>
      </c>
      <c r="I637" s="5" t="s">
        <v>138</v>
      </c>
      <c r="J637" s="5" t="s">
        <v>1168</v>
      </c>
    </row>
    <row r="638" spans="1:10" ht="45" x14ac:dyDescent="0.25">
      <c r="A638" s="5">
        <v>1</v>
      </c>
      <c r="B638" s="6">
        <v>107010</v>
      </c>
      <c r="C638" s="5" t="s">
        <v>34</v>
      </c>
      <c r="D638" s="5">
        <v>1655010101</v>
      </c>
      <c r="E638" s="6">
        <v>0</v>
      </c>
      <c r="F638" s="5" t="s">
        <v>1169</v>
      </c>
      <c r="G638" s="6">
        <v>2019</v>
      </c>
      <c r="H638" s="7">
        <v>38134904</v>
      </c>
      <c r="I638" s="5" t="s">
        <v>138</v>
      </c>
      <c r="J638" s="5" t="s">
        <v>1170</v>
      </c>
    </row>
    <row r="639" spans="1:10" ht="30" x14ac:dyDescent="0.25">
      <c r="A639" s="5">
        <v>1</v>
      </c>
      <c r="B639" s="6">
        <v>107011</v>
      </c>
      <c r="C639" s="5" t="s">
        <v>712</v>
      </c>
      <c r="D639" s="5">
        <v>1675020113</v>
      </c>
      <c r="E639" s="6">
        <v>0</v>
      </c>
      <c r="F639" s="5" t="s">
        <v>1171</v>
      </c>
      <c r="G639" s="6">
        <v>2019</v>
      </c>
      <c r="H639" s="7">
        <v>330194697</v>
      </c>
      <c r="I639" s="5" t="s">
        <v>138</v>
      </c>
      <c r="J639" s="5" t="s">
        <v>1172</v>
      </c>
    </row>
    <row r="640" spans="1:10" ht="30" x14ac:dyDescent="0.25">
      <c r="A640" s="5">
        <v>1</v>
      </c>
      <c r="B640" s="6">
        <v>107012</v>
      </c>
      <c r="C640" s="5" t="s">
        <v>712</v>
      </c>
      <c r="D640" s="5">
        <v>1675020113</v>
      </c>
      <c r="E640" s="6">
        <v>0</v>
      </c>
      <c r="F640" s="5" t="s">
        <v>1173</v>
      </c>
      <c r="G640" s="6">
        <v>2019</v>
      </c>
      <c r="H640" s="7">
        <v>330194703</v>
      </c>
      <c r="I640" s="5" t="s">
        <v>138</v>
      </c>
      <c r="J640" s="5" t="s">
        <v>1174</v>
      </c>
    </row>
    <row r="641" spans="1:10" ht="30" x14ac:dyDescent="0.25">
      <c r="A641" s="5">
        <v>1</v>
      </c>
      <c r="B641" s="6">
        <v>107013</v>
      </c>
      <c r="C641" s="5" t="s">
        <v>712</v>
      </c>
      <c r="D641" s="5">
        <v>1675020113</v>
      </c>
      <c r="E641" s="6">
        <v>0</v>
      </c>
      <c r="F641" s="5" t="s">
        <v>1175</v>
      </c>
      <c r="G641" s="6">
        <v>2019</v>
      </c>
      <c r="H641" s="7">
        <v>330194703</v>
      </c>
      <c r="I641" s="5" t="s">
        <v>138</v>
      </c>
      <c r="J641" s="5" t="s">
        <v>1176</v>
      </c>
    </row>
    <row r="642" spans="1:10" ht="30" x14ac:dyDescent="0.25">
      <c r="A642" s="5">
        <v>1</v>
      </c>
      <c r="B642" s="6">
        <v>107014</v>
      </c>
      <c r="C642" s="5" t="s">
        <v>712</v>
      </c>
      <c r="D642" s="5">
        <v>1675020113</v>
      </c>
      <c r="E642" s="6">
        <v>0</v>
      </c>
      <c r="F642" s="5" t="s">
        <v>1177</v>
      </c>
      <c r="G642" s="6">
        <v>2019</v>
      </c>
      <c r="H642" s="7">
        <v>330194703</v>
      </c>
      <c r="I642" s="5" t="s">
        <v>138</v>
      </c>
      <c r="J642" s="5" t="s">
        <v>1178</v>
      </c>
    </row>
    <row r="643" spans="1:10" ht="60" x14ac:dyDescent="0.25">
      <c r="A643" s="5">
        <v>1</v>
      </c>
      <c r="B643" s="6">
        <v>107015</v>
      </c>
      <c r="C643" s="5" t="s">
        <v>34</v>
      </c>
      <c r="D643" s="5">
        <v>1655010101</v>
      </c>
      <c r="E643" s="6">
        <v>0</v>
      </c>
      <c r="F643" s="5" t="s">
        <v>1179</v>
      </c>
      <c r="G643" s="6">
        <v>2019</v>
      </c>
      <c r="H643" s="7">
        <v>154970000</v>
      </c>
      <c r="I643" s="5" t="s">
        <v>138</v>
      </c>
      <c r="J643" s="5" t="s">
        <v>1180</v>
      </c>
    </row>
    <row r="644" spans="1:10" ht="60" x14ac:dyDescent="0.25">
      <c r="A644" s="5">
        <v>1</v>
      </c>
      <c r="B644" s="6">
        <v>107016</v>
      </c>
      <c r="C644" s="5" t="s">
        <v>34</v>
      </c>
      <c r="D644" s="5">
        <v>1655010101</v>
      </c>
      <c r="E644" s="6">
        <v>0</v>
      </c>
      <c r="F644" s="5" t="s">
        <v>1181</v>
      </c>
      <c r="G644" s="6">
        <v>2019</v>
      </c>
      <c r="H644" s="7">
        <v>154970000</v>
      </c>
      <c r="I644" s="5" t="s">
        <v>138</v>
      </c>
      <c r="J644" s="5" t="s">
        <v>1182</v>
      </c>
    </row>
    <row r="645" spans="1:10" ht="60" x14ac:dyDescent="0.25">
      <c r="A645" s="5">
        <v>1</v>
      </c>
      <c r="B645" s="6">
        <v>107017</v>
      </c>
      <c r="C645" s="5" t="s">
        <v>34</v>
      </c>
      <c r="D645" s="5">
        <v>1655010101</v>
      </c>
      <c r="E645" s="6">
        <v>0</v>
      </c>
      <c r="F645" s="5" t="s">
        <v>1183</v>
      </c>
      <c r="G645" s="6">
        <v>2019</v>
      </c>
      <c r="H645" s="7">
        <v>154970000</v>
      </c>
      <c r="I645" s="5" t="s">
        <v>138</v>
      </c>
      <c r="J645" s="5" t="s">
        <v>1184</v>
      </c>
    </row>
    <row r="646" spans="1:10" ht="60" x14ac:dyDescent="0.25">
      <c r="A646" s="5">
        <v>1</v>
      </c>
      <c r="B646" s="6">
        <v>107018</v>
      </c>
      <c r="C646" s="5" t="s">
        <v>34</v>
      </c>
      <c r="D646" s="5">
        <v>1655010101</v>
      </c>
      <c r="E646" s="6">
        <v>0</v>
      </c>
      <c r="F646" s="5" t="s">
        <v>1185</v>
      </c>
      <c r="G646" s="6">
        <v>2019</v>
      </c>
      <c r="H646" s="7">
        <v>154970000</v>
      </c>
      <c r="I646" s="5" t="s">
        <v>138</v>
      </c>
      <c r="J646" s="5" t="s">
        <v>1186</v>
      </c>
    </row>
    <row r="647" spans="1:10" ht="60" x14ac:dyDescent="0.25">
      <c r="A647" s="5">
        <v>1</v>
      </c>
      <c r="B647" s="6">
        <v>107019</v>
      </c>
      <c r="C647" s="5" t="s">
        <v>34</v>
      </c>
      <c r="D647" s="5">
        <v>1655010101</v>
      </c>
      <c r="E647" s="6">
        <v>0</v>
      </c>
      <c r="F647" s="5" t="s">
        <v>1187</v>
      </c>
      <c r="G647" s="6">
        <v>2019</v>
      </c>
      <c r="H647" s="7">
        <v>154970000</v>
      </c>
      <c r="I647" s="5" t="s">
        <v>138</v>
      </c>
      <c r="J647" s="5" t="s">
        <v>1188</v>
      </c>
    </row>
    <row r="648" spans="1:10" ht="60" x14ac:dyDescent="0.25">
      <c r="A648" s="5">
        <v>1</v>
      </c>
      <c r="B648" s="6">
        <v>107020</v>
      </c>
      <c r="C648" s="5" t="s">
        <v>34</v>
      </c>
      <c r="D648" s="5">
        <v>1655010101</v>
      </c>
      <c r="E648" s="6">
        <v>0</v>
      </c>
      <c r="F648" s="5" t="s">
        <v>1189</v>
      </c>
      <c r="G648" s="6">
        <v>2019</v>
      </c>
      <c r="H648" s="7">
        <v>154970000</v>
      </c>
      <c r="I648" s="5" t="s">
        <v>138</v>
      </c>
      <c r="J648" s="5" t="s">
        <v>1190</v>
      </c>
    </row>
    <row r="649" spans="1:10" ht="60" x14ac:dyDescent="0.25">
      <c r="A649" s="5">
        <v>1</v>
      </c>
      <c r="B649" s="6">
        <v>107021</v>
      </c>
      <c r="C649" s="5" t="s">
        <v>34</v>
      </c>
      <c r="D649" s="5">
        <v>1655010101</v>
      </c>
      <c r="E649" s="6">
        <v>0</v>
      </c>
      <c r="F649" s="5" t="s">
        <v>1191</v>
      </c>
      <c r="G649" s="6">
        <v>2019</v>
      </c>
      <c r="H649" s="7">
        <v>154970000</v>
      </c>
      <c r="I649" s="5" t="s">
        <v>138</v>
      </c>
      <c r="J649" s="5" t="s">
        <v>1192</v>
      </c>
    </row>
    <row r="650" spans="1:10" ht="45" x14ac:dyDescent="0.25">
      <c r="A650" s="5">
        <v>1</v>
      </c>
      <c r="B650" s="6">
        <v>107022</v>
      </c>
      <c r="C650" s="5" t="s">
        <v>34</v>
      </c>
      <c r="D650" s="5">
        <v>1655010101</v>
      </c>
      <c r="E650" s="6">
        <v>0</v>
      </c>
      <c r="F650" s="5" t="s">
        <v>1193</v>
      </c>
      <c r="G650" s="6">
        <v>2019</v>
      </c>
      <c r="H650" s="7">
        <v>796116505</v>
      </c>
      <c r="I650" s="5" t="s">
        <v>138</v>
      </c>
      <c r="J650" s="5" t="s">
        <v>1194</v>
      </c>
    </row>
    <row r="651" spans="1:10" ht="45" x14ac:dyDescent="0.25">
      <c r="A651" s="5">
        <v>1</v>
      </c>
      <c r="B651" s="6">
        <v>107023</v>
      </c>
      <c r="C651" s="5" t="s">
        <v>34</v>
      </c>
      <c r="D651" s="5">
        <v>1655010101</v>
      </c>
      <c r="E651" s="6">
        <v>0</v>
      </c>
      <c r="F651" s="5" t="s">
        <v>1195</v>
      </c>
      <c r="G651" s="6">
        <v>2019</v>
      </c>
      <c r="H651" s="7">
        <v>796116503</v>
      </c>
      <c r="I651" s="5">
        <v>80387206</v>
      </c>
      <c r="J651" s="5" t="s">
        <v>1196</v>
      </c>
    </row>
    <row r="652" spans="1:10" ht="45" x14ac:dyDescent="0.25">
      <c r="A652" s="5">
        <v>1</v>
      </c>
      <c r="B652" s="6">
        <v>107024</v>
      </c>
      <c r="C652" s="5" t="s">
        <v>34</v>
      </c>
      <c r="D652" s="5">
        <v>1655010101</v>
      </c>
      <c r="E652" s="6">
        <v>0</v>
      </c>
      <c r="F652" s="5" t="s">
        <v>1197</v>
      </c>
      <c r="G652" s="6">
        <v>2019</v>
      </c>
      <c r="H652" s="7">
        <v>145887000</v>
      </c>
      <c r="I652" s="5" t="s">
        <v>138</v>
      </c>
      <c r="J652" s="5" t="s">
        <v>1198</v>
      </c>
    </row>
    <row r="653" spans="1:10" ht="45" x14ac:dyDescent="0.25">
      <c r="A653" s="5">
        <v>1</v>
      </c>
      <c r="B653" s="6">
        <v>107025</v>
      </c>
      <c r="C653" s="5" t="s">
        <v>34</v>
      </c>
      <c r="D653" s="5">
        <v>1655010101</v>
      </c>
      <c r="E653" s="6">
        <v>0</v>
      </c>
      <c r="F653" s="5" t="s">
        <v>1199</v>
      </c>
      <c r="G653" s="6">
        <v>2019</v>
      </c>
      <c r="H653" s="7">
        <v>145887000</v>
      </c>
      <c r="I653" s="5" t="s">
        <v>138</v>
      </c>
      <c r="J653" s="5" t="s">
        <v>1200</v>
      </c>
    </row>
    <row r="654" spans="1:10" ht="30" x14ac:dyDescent="0.25">
      <c r="A654" s="5">
        <v>1</v>
      </c>
      <c r="B654" s="6">
        <v>106997</v>
      </c>
      <c r="C654" s="5" t="s">
        <v>70</v>
      </c>
      <c r="D654" s="5">
        <v>1660020101</v>
      </c>
      <c r="E654" s="6">
        <v>0</v>
      </c>
      <c r="F654" s="5" t="s">
        <v>1201</v>
      </c>
      <c r="G654" s="6">
        <v>2019</v>
      </c>
      <c r="H654" s="7">
        <v>1979182.5</v>
      </c>
      <c r="I654" s="5">
        <v>79663901</v>
      </c>
      <c r="J654" s="5" t="s">
        <v>80</v>
      </c>
    </row>
    <row r="655" spans="1:10" ht="30" x14ac:dyDescent="0.25">
      <c r="A655" s="5">
        <v>1</v>
      </c>
      <c r="B655" s="6">
        <v>106998</v>
      </c>
      <c r="C655" s="5" t="s">
        <v>70</v>
      </c>
      <c r="D655" s="5">
        <v>1660020101</v>
      </c>
      <c r="E655" s="6">
        <v>0</v>
      </c>
      <c r="F655" s="5" t="s">
        <v>1202</v>
      </c>
      <c r="G655" s="6">
        <v>2019</v>
      </c>
      <c r="H655" s="7">
        <v>3441232.5</v>
      </c>
      <c r="I655" s="5">
        <v>79663901</v>
      </c>
      <c r="J655" s="5" t="s">
        <v>80</v>
      </c>
    </row>
    <row r="656" spans="1:10" ht="30" x14ac:dyDescent="0.25">
      <c r="A656" s="5">
        <v>1</v>
      </c>
      <c r="B656" s="6">
        <v>106999</v>
      </c>
      <c r="C656" s="5" t="s">
        <v>70</v>
      </c>
      <c r="D656" s="5">
        <v>1660020101</v>
      </c>
      <c r="E656" s="6">
        <v>0</v>
      </c>
      <c r="F656" s="5" t="s">
        <v>1203</v>
      </c>
      <c r="G656" s="6">
        <v>2019</v>
      </c>
      <c r="H656" s="7">
        <v>3441232.5</v>
      </c>
      <c r="I656" s="5">
        <v>79663901</v>
      </c>
      <c r="J656" s="5" t="s">
        <v>80</v>
      </c>
    </row>
    <row r="657" spans="1:10" ht="60" x14ac:dyDescent="0.25">
      <c r="A657" s="5">
        <v>1</v>
      </c>
      <c r="B657" s="6">
        <v>107026</v>
      </c>
      <c r="C657" s="5" t="s">
        <v>944</v>
      </c>
      <c r="D657" s="5">
        <v>1970080101</v>
      </c>
      <c r="E657" s="6">
        <v>0</v>
      </c>
      <c r="F657" s="5" t="s">
        <v>1204</v>
      </c>
      <c r="G657" s="6">
        <v>2019</v>
      </c>
      <c r="H657" s="7">
        <v>4800000</v>
      </c>
      <c r="I657" s="5">
        <v>79306337</v>
      </c>
      <c r="J657" s="5" t="s">
        <v>659</v>
      </c>
    </row>
    <row r="658" spans="1:10" ht="60" x14ac:dyDescent="0.25">
      <c r="A658" s="5">
        <v>1</v>
      </c>
      <c r="B658" s="6">
        <v>107027</v>
      </c>
      <c r="C658" s="5" t="s">
        <v>944</v>
      </c>
      <c r="D658" s="5">
        <v>1970080101</v>
      </c>
      <c r="E658" s="6">
        <v>0</v>
      </c>
      <c r="F658" s="5" t="s">
        <v>1205</v>
      </c>
      <c r="G658" s="6">
        <v>2019</v>
      </c>
      <c r="H658" s="7">
        <v>4800000</v>
      </c>
      <c r="I658" s="5">
        <v>79306337</v>
      </c>
      <c r="J658" s="5" t="s">
        <v>659</v>
      </c>
    </row>
    <row r="659" spans="1:10" ht="60" x14ac:dyDescent="0.25">
      <c r="A659" s="5">
        <v>1</v>
      </c>
      <c r="B659" s="6">
        <v>107028</v>
      </c>
      <c r="C659" s="5" t="s">
        <v>944</v>
      </c>
      <c r="D659" s="5">
        <v>1970080101</v>
      </c>
      <c r="E659" s="6">
        <v>0</v>
      </c>
      <c r="F659" s="5" t="s">
        <v>1206</v>
      </c>
      <c r="G659" s="6">
        <v>2019</v>
      </c>
      <c r="H659" s="7">
        <v>4800000</v>
      </c>
      <c r="I659" s="5">
        <v>79306337</v>
      </c>
      <c r="J659" s="5" t="s">
        <v>659</v>
      </c>
    </row>
    <row r="660" spans="1:10" ht="60" x14ac:dyDescent="0.25">
      <c r="A660" s="5">
        <v>1</v>
      </c>
      <c r="B660" s="6">
        <v>107029</v>
      </c>
      <c r="C660" s="5" t="s">
        <v>944</v>
      </c>
      <c r="D660" s="5">
        <v>1970080101</v>
      </c>
      <c r="E660" s="6">
        <v>0</v>
      </c>
      <c r="F660" s="5" t="s">
        <v>1207</v>
      </c>
      <c r="G660" s="6">
        <v>2019</v>
      </c>
      <c r="H660" s="7">
        <v>4800000</v>
      </c>
      <c r="I660" s="5">
        <v>79306337</v>
      </c>
      <c r="J660" s="5" t="s">
        <v>659</v>
      </c>
    </row>
    <row r="661" spans="1:10" ht="60" x14ac:dyDescent="0.25">
      <c r="A661" s="5">
        <v>1</v>
      </c>
      <c r="B661" s="6">
        <v>107030</v>
      </c>
      <c r="C661" s="5" t="s">
        <v>944</v>
      </c>
      <c r="D661" s="5">
        <v>1970080101</v>
      </c>
      <c r="E661" s="6">
        <v>0</v>
      </c>
      <c r="F661" s="5" t="s">
        <v>1208</v>
      </c>
      <c r="G661" s="6">
        <v>2019</v>
      </c>
      <c r="H661" s="7">
        <v>4800000</v>
      </c>
      <c r="I661" s="5">
        <v>79306337</v>
      </c>
      <c r="J661" s="5" t="s">
        <v>659</v>
      </c>
    </row>
    <row r="662" spans="1:10" ht="60" x14ac:dyDescent="0.25">
      <c r="A662" s="5">
        <v>1</v>
      </c>
      <c r="B662" s="6">
        <v>107031</v>
      </c>
      <c r="C662" s="5" t="s">
        <v>944</v>
      </c>
      <c r="D662" s="5">
        <v>1970080101</v>
      </c>
      <c r="E662" s="6">
        <v>0</v>
      </c>
      <c r="F662" s="5" t="s">
        <v>1209</v>
      </c>
      <c r="G662" s="6">
        <v>2019</v>
      </c>
      <c r="H662" s="7">
        <v>4800000</v>
      </c>
      <c r="I662" s="5">
        <v>79306337</v>
      </c>
      <c r="J662" s="5" t="s">
        <v>659</v>
      </c>
    </row>
    <row r="663" spans="1:10" ht="60" x14ac:dyDescent="0.25">
      <c r="A663" s="5">
        <v>1</v>
      </c>
      <c r="B663" s="6">
        <v>107032</v>
      </c>
      <c r="C663" s="5" t="s">
        <v>944</v>
      </c>
      <c r="D663" s="5">
        <v>1970080101</v>
      </c>
      <c r="E663" s="6">
        <v>0</v>
      </c>
      <c r="F663" s="5" t="s">
        <v>1210</v>
      </c>
      <c r="G663" s="6">
        <v>2019</v>
      </c>
      <c r="H663" s="7">
        <v>4800000</v>
      </c>
      <c r="I663" s="5">
        <v>79306337</v>
      </c>
      <c r="J663" s="5" t="s">
        <v>659</v>
      </c>
    </row>
    <row r="664" spans="1:10" ht="60" x14ac:dyDescent="0.25">
      <c r="A664" s="5">
        <v>1</v>
      </c>
      <c r="B664" s="6">
        <v>107033</v>
      </c>
      <c r="C664" s="5" t="s">
        <v>944</v>
      </c>
      <c r="D664" s="5">
        <v>1970080101</v>
      </c>
      <c r="E664" s="6">
        <v>0</v>
      </c>
      <c r="F664" s="5" t="s">
        <v>1211</v>
      </c>
      <c r="G664" s="6">
        <v>2019</v>
      </c>
      <c r="H664" s="7">
        <v>4800000</v>
      </c>
      <c r="I664" s="5">
        <v>79306337</v>
      </c>
      <c r="J664" s="5" t="s">
        <v>659</v>
      </c>
    </row>
    <row r="665" spans="1:10" ht="60" x14ac:dyDescent="0.25">
      <c r="A665" s="5">
        <v>1</v>
      </c>
      <c r="B665" s="6">
        <v>107034</v>
      </c>
      <c r="C665" s="5" t="s">
        <v>944</v>
      </c>
      <c r="D665" s="5">
        <v>1970080101</v>
      </c>
      <c r="E665" s="6">
        <v>0</v>
      </c>
      <c r="F665" s="5" t="s">
        <v>1212</v>
      </c>
      <c r="G665" s="6">
        <v>2019</v>
      </c>
      <c r="H665" s="7">
        <v>4800000</v>
      </c>
      <c r="I665" s="5">
        <v>79306337</v>
      </c>
      <c r="J665" s="5" t="s">
        <v>659</v>
      </c>
    </row>
    <row r="666" spans="1:10" ht="60" x14ac:dyDescent="0.25">
      <c r="A666" s="5">
        <v>1</v>
      </c>
      <c r="B666" s="6">
        <v>107035</v>
      </c>
      <c r="C666" s="5" t="s">
        <v>944</v>
      </c>
      <c r="D666" s="5">
        <v>1970080101</v>
      </c>
      <c r="E666" s="6">
        <v>0</v>
      </c>
      <c r="F666" s="5" t="s">
        <v>1213</v>
      </c>
      <c r="G666" s="6">
        <v>2019</v>
      </c>
      <c r="H666" s="7">
        <v>4800000</v>
      </c>
      <c r="I666" s="5">
        <v>79306337</v>
      </c>
      <c r="J666" s="5" t="s">
        <v>659</v>
      </c>
    </row>
    <row r="667" spans="1:10" ht="60" x14ac:dyDescent="0.25">
      <c r="A667" s="5">
        <v>1</v>
      </c>
      <c r="B667" s="6">
        <v>107036</v>
      </c>
      <c r="C667" s="5" t="s">
        <v>944</v>
      </c>
      <c r="D667" s="5">
        <v>1970080101</v>
      </c>
      <c r="E667" s="6">
        <v>0</v>
      </c>
      <c r="F667" s="5" t="s">
        <v>1214</v>
      </c>
      <c r="G667" s="6">
        <v>2019</v>
      </c>
      <c r="H667" s="7">
        <v>3976415</v>
      </c>
      <c r="I667" s="5">
        <v>79306337</v>
      </c>
      <c r="J667" s="5" t="s">
        <v>659</v>
      </c>
    </row>
    <row r="668" spans="1:10" ht="60" x14ac:dyDescent="0.25">
      <c r="A668" s="5">
        <v>1</v>
      </c>
      <c r="B668" s="6">
        <v>107037</v>
      </c>
      <c r="C668" s="5" t="s">
        <v>944</v>
      </c>
      <c r="D668" s="5">
        <v>1970080101</v>
      </c>
      <c r="E668" s="6">
        <v>0</v>
      </c>
      <c r="F668" s="5" t="s">
        <v>1215</v>
      </c>
      <c r="G668" s="6">
        <v>2019</v>
      </c>
      <c r="H668" s="7">
        <v>3976415</v>
      </c>
      <c r="I668" s="5">
        <v>79306337</v>
      </c>
      <c r="J668" s="5" t="s">
        <v>659</v>
      </c>
    </row>
    <row r="669" spans="1:10" ht="60" x14ac:dyDescent="0.25">
      <c r="A669" s="5">
        <v>1</v>
      </c>
      <c r="B669" s="6">
        <v>107038</v>
      </c>
      <c r="C669" s="5" t="s">
        <v>944</v>
      </c>
      <c r="D669" s="5">
        <v>1970080101</v>
      </c>
      <c r="E669" s="6">
        <v>0</v>
      </c>
      <c r="F669" s="5" t="s">
        <v>1216</v>
      </c>
      <c r="G669" s="6">
        <v>2019</v>
      </c>
      <c r="H669" s="7">
        <v>3976415</v>
      </c>
      <c r="I669" s="5">
        <v>79306337</v>
      </c>
      <c r="J669" s="5" t="s">
        <v>659</v>
      </c>
    </row>
    <row r="670" spans="1:10" ht="60" x14ac:dyDescent="0.25">
      <c r="A670" s="5">
        <v>1</v>
      </c>
      <c r="B670" s="6">
        <v>107039</v>
      </c>
      <c r="C670" s="5" t="s">
        <v>944</v>
      </c>
      <c r="D670" s="5">
        <v>1970080101</v>
      </c>
      <c r="E670" s="6">
        <v>0</v>
      </c>
      <c r="F670" s="5" t="s">
        <v>1217</v>
      </c>
      <c r="G670" s="6">
        <v>2019</v>
      </c>
      <c r="H670" s="7">
        <v>3976415</v>
      </c>
      <c r="I670" s="5">
        <v>79306337</v>
      </c>
      <c r="J670" s="5" t="s">
        <v>659</v>
      </c>
    </row>
    <row r="671" spans="1:10" ht="60" x14ac:dyDescent="0.25">
      <c r="A671" s="5">
        <v>1</v>
      </c>
      <c r="B671" s="6">
        <v>107040</v>
      </c>
      <c r="C671" s="5" t="s">
        <v>944</v>
      </c>
      <c r="D671" s="5">
        <v>1970080101</v>
      </c>
      <c r="E671" s="6">
        <v>0</v>
      </c>
      <c r="F671" s="5" t="s">
        <v>1218</v>
      </c>
      <c r="G671" s="6">
        <v>2019</v>
      </c>
      <c r="H671" s="7">
        <v>3976415</v>
      </c>
      <c r="I671" s="5">
        <v>79306337</v>
      </c>
      <c r="J671" s="5" t="s">
        <v>659</v>
      </c>
    </row>
    <row r="672" spans="1:10" ht="30" x14ac:dyDescent="0.25">
      <c r="A672" s="5">
        <v>1</v>
      </c>
      <c r="B672" s="6">
        <v>107050</v>
      </c>
      <c r="C672" s="5" t="s">
        <v>70</v>
      </c>
      <c r="D672" s="5">
        <v>1660020101</v>
      </c>
      <c r="E672" s="6">
        <v>0</v>
      </c>
      <c r="F672" s="5" t="s">
        <v>1219</v>
      </c>
      <c r="G672" s="6">
        <v>2019</v>
      </c>
      <c r="H672" s="7">
        <v>2000481.5</v>
      </c>
      <c r="I672" s="5">
        <v>79663901</v>
      </c>
      <c r="J672" s="5" t="s">
        <v>80</v>
      </c>
    </row>
    <row r="673" spans="1:10" ht="30" x14ac:dyDescent="0.25">
      <c r="A673" s="5">
        <v>1</v>
      </c>
      <c r="B673" s="6">
        <v>107051</v>
      </c>
      <c r="C673" s="5" t="s">
        <v>70</v>
      </c>
      <c r="D673" s="5">
        <v>1660020101</v>
      </c>
      <c r="E673" s="6">
        <v>0</v>
      </c>
      <c r="F673" s="5" t="s">
        <v>1220</v>
      </c>
      <c r="G673" s="6">
        <v>2019</v>
      </c>
      <c r="H673" s="7">
        <v>10261425</v>
      </c>
      <c r="I673" s="5">
        <v>79663901</v>
      </c>
      <c r="J673" s="5" t="s">
        <v>80</v>
      </c>
    </row>
    <row r="674" spans="1:10" ht="60" x14ac:dyDescent="0.25">
      <c r="A674" s="5">
        <v>1</v>
      </c>
      <c r="B674" s="6">
        <v>107052</v>
      </c>
      <c r="C674" s="5" t="s">
        <v>70</v>
      </c>
      <c r="D674" s="5">
        <v>1660020101</v>
      </c>
      <c r="E674" s="6">
        <v>0</v>
      </c>
      <c r="F674" s="5" t="s">
        <v>1221</v>
      </c>
      <c r="G674" s="6">
        <v>2019</v>
      </c>
      <c r="H674" s="7">
        <v>26740172.5</v>
      </c>
      <c r="I674" s="5">
        <v>79663901</v>
      </c>
      <c r="J674" s="5" t="s">
        <v>80</v>
      </c>
    </row>
    <row r="675" spans="1:10" ht="60" x14ac:dyDescent="0.25">
      <c r="A675" s="5">
        <v>1</v>
      </c>
      <c r="B675" s="6">
        <v>107056</v>
      </c>
      <c r="C675" s="5" t="s">
        <v>70</v>
      </c>
      <c r="D675" s="5">
        <v>1660020101</v>
      </c>
      <c r="E675" s="6">
        <v>0</v>
      </c>
      <c r="F675" s="5" t="s">
        <v>1222</v>
      </c>
      <c r="G675" s="6">
        <v>2019</v>
      </c>
      <c r="H675" s="7">
        <v>11578443.25</v>
      </c>
      <c r="I675" s="5">
        <v>79663901</v>
      </c>
      <c r="J675" s="5" t="s">
        <v>80</v>
      </c>
    </row>
    <row r="676" spans="1:10" ht="60" x14ac:dyDescent="0.25">
      <c r="A676" s="5">
        <v>1</v>
      </c>
      <c r="B676" s="6">
        <v>107057</v>
      </c>
      <c r="C676" s="5" t="s">
        <v>70</v>
      </c>
      <c r="D676" s="5">
        <v>1660020101</v>
      </c>
      <c r="E676" s="6">
        <v>0</v>
      </c>
      <c r="F676" s="5" t="s">
        <v>1222</v>
      </c>
      <c r="G676" s="6">
        <v>2019</v>
      </c>
      <c r="H676" s="7">
        <v>11578443.25</v>
      </c>
      <c r="I676" s="5">
        <v>79663901</v>
      </c>
      <c r="J676" s="5" t="s">
        <v>80</v>
      </c>
    </row>
    <row r="677" spans="1:10" ht="45" x14ac:dyDescent="0.25">
      <c r="A677" s="5">
        <v>1</v>
      </c>
      <c r="B677" s="6">
        <v>107058</v>
      </c>
      <c r="C677" s="5" t="s">
        <v>70</v>
      </c>
      <c r="D677" s="5">
        <v>1660020101</v>
      </c>
      <c r="E677" s="6">
        <v>0</v>
      </c>
      <c r="F677" s="5" t="s">
        <v>1223</v>
      </c>
      <c r="G677" s="6">
        <v>2019</v>
      </c>
      <c r="H677" s="7">
        <v>3867212.5</v>
      </c>
      <c r="I677" s="5">
        <v>79663901</v>
      </c>
      <c r="J677" s="5" t="s">
        <v>80</v>
      </c>
    </row>
    <row r="678" spans="1:10" ht="45" x14ac:dyDescent="0.25">
      <c r="A678" s="5">
        <v>1</v>
      </c>
      <c r="B678" s="6">
        <v>107059</v>
      </c>
      <c r="C678" s="5" t="s">
        <v>34</v>
      </c>
      <c r="D678" s="5">
        <v>1655010101</v>
      </c>
      <c r="E678" s="6">
        <v>0</v>
      </c>
      <c r="F678" s="5" t="s">
        <v>1224</v>
      </c>
      <c r="G678" s="6">
        <v>2019</v>
      </c>
      <c r="H678" s="7">
        <v>6227250</v>
      </c>
      <c r="I678" s="5">
        <v>79663901</v>
      </c>
      <c r="J678" s="5" t="s">
        <v>80</v>
      </c>
    </row>
    <row r="679" spans="1:10" ht="30" x14ac:dyDescent="0.25">
      <c r="A679" s="5">
        <v>1</v>
      </c>
      <c r="B679" s="6">
        <v>107060</v>
      </c>
      <c r="C679" s="5" t="s">
        <v>34</v>
      </c>
      <c r="D679" s="5">
        <v>1655010101</v>
      </c>
      <c r="E679" s="6">
        <v>0</v>
      </c>
      <c r="F679" s="5" t="s">
        <v>1225</v>
      </c>
      <c r="G679" s="6">
        <v>2019</v>
      </c>
      <c r="H679" s="7">
        <v>5583767.5</v>
      </c>
      <c r="I679" s="5">
        <v>79663901</v>
      </c>
      <c r="J679" s="5" t="s">
        <v>80</v>
      </c>
    </row>
    <row r="680" spans="1:10" ht="45" x14ac:dyDescent="0.25">
      <c r="A680" s="5">
        <v>1</v>
      </c>
      <c r="B680" s="6">
        <v>107061</v>
      </c>
      <c r="C680" s="5" t="s">
        <v>34</v>
      </c>
      <c r="D680" s="5">
        <v>1655010101</v>
      </c>
      <c r="E680" s="6">
        <v>0</v>
      </c>
      <c r="F680" s="5" t="s">
        <v>1226</v>
      </c>
      <c r="G680" s="6">
        <v>2019</v>
      </c>
      <c r="H680" s="7">
        <v>3023736</v>
      </c>
      <c r="I680" s="5">
        <v>79663901</v>
      </c>
      <c r="J680" s="5" t="s">
        <v>80</v>
      </c>
    </row>
    <row r="681" spans="1:10" ht="45" x14ac:dyDescent="0.25">
      <c r="A681" s="5">
        <v>1</v>
      </c>
      <c r="B681" s="6">
        <v>107062</v>
      </c>
      <c r="C681" s="5" t="s">
        <v>34</v>
      </c>
      <c r="D681" s="5">
        <v>1655010101</v>
      </c>
      <c r="E681" s="6">
        <v>0</v>
      </c>
      <c r="F681" s="5" t="s">
        <v>1227</v>
      </c>
      <c r="G681" s="6">
        <v>2019</v>
      </c>
      <c r="H681" s="7">
        <v>4939382.5</v>
      </c>
      <c r="I681" s="5">
        <v>79663901</v>
      </c>
      <c r="J681" s="5" t="s">
        <v>80</v>
      </c>
    </row>
    <row r="682" spans="1:10" ht="30" x14ac:dyDescent="0.25">
      <c r="A682" s="5">
        <v>1</v>
      </c>
      <c r="B682" s="6">
        <v>107064</v>
      </c>
      <c r="C682" s="5" t="s">
        <v>70</v>
      </c>
      <c r="D682" s="5">
        <v>1660020101</v>
      </c>
      <c r="E682" s="6">
        <v>0</v>
      </c>
      <c r="F682" s="5" t="s">
        <v>1228</v>
      </c>
      <c r="G682" s="6">
        <v>2019</v>
      </c>
      <c r="H682" s="7">
        <v>3441232.5</v>
      </c>
      <c r="I682" s="5">
        <v>79663901</v>
      </c>
      <c r="J682" s="5" t="s">
        <v>80</v>
      </c>
    </row>
    <row r="683" spans="1:10" ht="30" x14ac:dyDescent="0.25">
      <c r="A683" s="5">
        <v>1</v>
      </c>
      <c r="B683" s="6">
        <v>107065</v>
      </c>
      <c r="C683" s="5" t="s">
        <v>70</v>
      </c>
      <c r="D683" s="5">
        <v>1660020101</v>
      </c>
      <c r="E683" s="6">
        <v>0</v>
      </c>
      <c r="F683" s="5" t="s">
        <v>1228</v>
      </c>
      <c r="G683" s="6">
        <v>2019</v>
      </c>
      <c r="H683" s="7">
        <v>3441232.5</v>
      </c>
      <c r="I683" s="5">
        <v>79663901</v>
      </c>
      <c r="J683" s="5" t="s">
        <v>80</v>
      </c>
    </row>
    <row r="684" spans="1:10" ht="30" x14ac:dyDescent="0.25">
      <c r="A684" s="5">
        <v>1</v>
      </c>
      <c r="B684" s="6">
        <v>107066</v>
      </c>
      <c r="C684" s="5" t="s">
        <v>70</v>
      </c>
      <c r="D684" s="5">
        <v>1660020101</v>
      </c>
      <c r="E684" s="6">
        <v>0</v>
      </c>
      <c r="F684" s="5" t="s">
        <v>1229</v>
      </c>
      <c r="G684" s="6">
        <v>2019</v>
      </c>
      <c r="H684" s="7">
        <v>2031978.75</v>
      </c>
      <c r="I684" s="5">
        <v>79663901</v>
      </c>
      <c r="J684" s="5" t="s">
        <v>80</v>
      </c>
    </row>
    <row r="685" spans="1:10" ht="60" x14ac:dyDescent="0.25">
      <c r="A685" s="5">
        <v>1</v>
      </c>
      <c r="B685" s="6">
        <v>107067</v>
      </c>
      <c r="C685" s="5" t="s">
        <v>70</v>
      </c>
      <c r="D685" s="5">
        <v>1660020101</v>
      </c>
      <c r="E685" s="6">
        <v>0</v>
      </c>
      <c r="F685" s="5" t="s">
        <v>1230</v>
      </c>
      <c r="G685" s="6">
        <v>2019</v>
      </c>
      <c r="H685" s="7">
        <v>16963751</v>
      </c>
      <c r="I685" s="5">
        <v>79663901</v>
      </c>
      <c r="J685" s="5" t="s">
        <v>80</v>
      </c>
    </row>
    <row r="686" spans="1:10" ht="60" x14ac:dyDescent="0.25">
      <c r="A686" s="5">
        <v>1</v>
      </c>
      <c r="B686" s="6">
        <v>107068</v>
      </c>
      <c r="C686" s="5" t="s">
        <v>70</v>
      </c>
      <c r="D686" s="5">
        <v>1660020101</v>
      </c>
      <c r="E686" s="6">
        <v>0</v>
      </c>
      <c r="F686" s="5" t="s">
        <v>1230</v>
      </c>
      <c r="G686" s="6">
        <v>2019</v>
      </c>
      <c r="H686" s="7">
        <v>16963751</v>
      </c>
      <c r="I686" s="5">
        <v>79663901</v>
      </c>
      <c r="J686" s="5" t="s">
        <v>80</v>
      </c>
    </row>
    <row r="687" spans="1:10" ht="60" x14ac:dyDescent="0.25">
      <c r="A687" s="5">
        <v>1</v>
      </c>
      <c r="B687" s="6">
        <v>107069</v>
      </c>
      <c r="C687" s="5" t="s">
        <v>70</v>
      </c>
      <c r="D687" s="5">
        <v>1660020101</v>
      </c>
      <c r="E687" s="6">
        <v>0</v>
      </c>
      <c r="F687" s="5" t="s">
        <v>1230</v>
      </c>
      <c r="G687" s="6">
        <v>2019</v>
      </c>
      <c r="H687" s="7">
        <v>16963751</v>
      </c>
      <c r="I687" s="5">
        <v>79663901</v>
      </c>
      <c r="J687" s="5" t="s">
        <v>80</v>
      </c>
    </row>
    <row r="688" spans="1:10" ht="30" x14ac:dyDescent="0.25">
      <c r="A688" s="5">
        <v>1</v>
      </c>
      <c r="B688" s="6">
        <v>107070</v>
      </c>
      <c r="C688" s="5" t="s">
        <v>92</v>
      </c>
      <c r="D688" s="5">
        <v>1970080101</v>
      </c>
      <c r="E688" s="6">
        <v>0</v>
      </c>
      <c r="F688" s="5" t="s">
        <v>1231</v>
      </c>
      <c r="G688" s="6">
        <v>2019</v>
      </c>
      <c r="H688" s="7">
        <v>15736097</v>
      </c>
      <c r="I688" s="5">
        <v>73578272</v>
      </c>
      <c r="J688" s="5" t="s">
        <v>91</v>
      </c>
    </row>
    <row r="689" spans="1:10" ht="30" x14ac:dyDescent="0.25">
      <c r="A689" s="5">
        <v>1</v>
      </c>
      <c r="B689" s="6">
        <v>107071</v>
      </c>
      <c r="C689" s="5" t="s">
        <v>34</v>
      </c>
      <c r="D689" s="5">
        <v>1655010101</v>
      </c>
      <c r="E689" s="6">
        <v>0</v>
      </c>
      <c r="F689" s="5" t="s">
        <v>1232</v>
      </c>
      <c r="G689" s="6">
        <v>2019</v>
      </c>
      <c r="H689" s="7">
        <v>173298660</v>
      </c>
      <c r="I689" s="5" t="s">
        <v>138</v>
      </c>
      <c r="J689" s="5" t="s">
        <v>1233</v>
      </c>
    </row>
    <row r="690" spans="1:10" ht="30" x14ac:dyDescent="0.25">
      <c r="A690" s="5">
        <v>1</v>
      </c>
      <c r="B690" s="6">
        <v>107072</v>
      </c>
      <c r="C690" s="5" t="s">
        <v>34</v>
      </c>
      <c r="D690" s="5">
        <v>1655010101</v>
      </c>
      <c r="E690" s="6">
        <v>0</v>
      </c>
      <c r="F690" s="5" t="s">
        <v>1234</v>
      </c>
      <c r="G690" s="6">
        <v>2019</v>
      </c>
      <c r="H690" s="7">
        <v>173298660</v>
      </c>
      <c r="I690" s="5" t="s">
        <v>138</v>
      </c>
      <c r="J690" s="5" t="s">
        <v>1235</v>
      </c>
    </row>
    <row r="691" spans="1:10" ht="30" x14ac:dyDescent="0.25">
      <c r="A691" s="5">
        <v>1</v>
      </c>
      <c r="B691" s="6">
        <v>107073</v>
      </c>
      <c r="C691" s="5" t="s">
        <v>34</v>
      </c>
      <c r="D691" s="5">
        <v>1655010101</v>
      </c>
      <c r="E691" s="6">
        <v>0</v>
      </c>
      <c r="F691" s="5" t="s">
        <v>1236</v>
      </c>
      <c r="G691" s="6">
        <v>2019</v>
      </c>
      <c r="H691" s="7">
        <v>173298660</v>
      </c>
      <c r="I691" s="5" t="s">
        <v>138</v>
      </c>
      <c r="J691" s="5" t="s">
        <v>1237</v>
      </c>
    </row>
    <row r="692" spans="1:10" ht="30" x14ac:dyDescent="0.25">
      <c r="A692" s="5">
        <v>1</v>
      </c>
      <c r="B692" s="6">
        <v>107074</v>
      </c>
      <c r="C692" s="5" t="s">
        <v>34</v>
      </c>
      <c r="D692" s="5">
        <v>1655010101</v>
      </c>
      <c r="E692" s="6">
        <v>0</v>
      </c>
      <c r="F692" s="5" t="s">
        <v>1238</v>
      </c>
      <c r="G692" s="6">
        <v>2019</v>
      </c>
      <c r="H692" s="7">
        <v>173298660</v>
      </c>
      <c r="I692" s="5" t="s">
        <v>138</v>
      </c>
      <c r="J692" s="5" t="s">
        <v>1239</v>
      </c>
    </row>
    <row r="693" spans="1:10" ht="45" x14ac:dyDescent="0.25">
      <c r="A693" s="5">
        <v>1</v>
      </c>
      <c r="B693" s="6">
        <v>107115</v>
      </c>
      <c r="C693" s="5" t="s">
        <v>70</v>
      </c>
      <c r="D693" s="5">
        <v>1660020101</v>
      </c>
      <c r="E693" s="6">
        <v>0</v>
      </c>
      <c r="F693" s="5" t="s">
        <v>1240</v>
      </c>
      <c r="G693" s="6">
        <v>2019</v>
      </c>
      <c r="H693" s="7">
        <v>4354291.75</v>
      </c>
      <c r="I693" s="5">
        <v>79663901</v>
      </c>
      <c r="J693" s="5" t="s">
        <v>80</v>
      </c>
    </row>
    <row r="694" spans="1:10" ht="60" x14ac:dyDescent="0.25">
      <c r="A694" s="5">
        <v>1</v>
      </c>
      <c r="B694" s="6">
        <v>107116</v>
      </c>
      <c r="C694" s="5" t="s">
        <v>70</v>
      </c>
      <c r="D694" s="5">
        <v>1660020101</v>
      </c>
      <c r="E694" s="6">
        <v>0</v>
      </c>
      <c r="F694" s="5" t="s">
        <v>1241</v>
      </c>
      <c r="G694" s="6">
        <v>2019</v>
      </c>
      <c r="H694" s="7">
        <v>6382480</v>
      </c>
      <c r="I694" s="5">
        <v>79663901</v>
      </c>
      <c r="J694" s="5" t="s">
        <v>80</v>
      </c>
    </row>
    <row r="695" spans="1:10" ht="45" x14ac:dyDescent="0.25">
      <c r="A695" s="5">
        <v>1</v>
      </c>
      <c r="B695" s="6">
        <v>107117</v>
      </c>
      <c r="C695" s="5" t="s">
        <v>70</v>
      </c>
      <c r="D695" s="5">
        <v>1660020101</v>
      </c>
      <c r="E695" s="6">
        <v>0</v>
      </c>
      <c r="F695" s="5" t="s">
        <v>1242</v>
      </c>
      <c r="G695" s="6">
        <v>2019</v>
      </c>
      <c r="H695" s="7">
        <v>3397371</v>
      </c>
      <c r="I695" s="5">
        <v>79663901</v>
      </c>
      <c r="J695" s="5" t="s">
        <v>80</v>
      </c>
    </row>
    <row r="696" spans="1:10" ht="45" x14ac:dyDescent="0.25">
      <c r="A696" s="5">
        <v>1</v>
      </c>
      <c r="B696" s="6">
        <v>107118</v>
      </c>
      <c r="C696" s="5" t="s">
        <v>70</v>
      </c>
      <c r="D696" s="5">
        <v>1660020101</v>
      </c>
      <c r="E696" s="6">
        <v>0</v>
      </c>
      <c r="F696" s="5" t="s">
        <v>1243</v>
      </c>
      <c r="G696" s="6">
        <v>2019</v>
      </c>
      <c r="H696" s="7">
        <v>4312867</v>
      </c>
      <c r="I696" s="5">
        <v>79663901</v>
      </c>
      <c r="J696" s="5" t="s">
        <v>80</v>
      </c>
    </row>
    <row r="697" spans="1:10" ht="45" x14ac:dyDescent="0.25">
      <c r="A697" s="5">
        <v>1</v>
      </c>
      <c r="B697" s="6">
        <v>107119</v>
      </c>
      <c r="C697" s="5" t="s">
        <v>70</v>
      </c>
      <c r="D697" s="5">
        <v>1660020101</v>
      </c>
      <c r="E697" s="6">
        <v>0</v>
      </c>
      <c r="F697" s="5" t="s">
        <v>1244</v>
      </c>
      <c r="G697" s="6">
        <v>2019</v>
      </c>
      <c r="H697" s="7">
        <v>5808941.25</v>
      </c>
      <c r="I697" s="5">
        <v>79663901</v>
      </c>
      <c r="J697" s="5" t="s">
        <v>80</v>
      </c>
    </row>
    <row r="698" spans="1:10" ht="45" x14ac:dyDescent="0.25">
      <c r="A698" s="5">
        <v>1</v>
      </c>
      <c r="B698" s="6">
        <v>107120</v>
      </c>
      <c r="C698" s="5" t="s">
        <v>70</v>
      </c>
      <c r="D698" s="5">
        <v>1660020101</v>
      </c>
      <c r="E698" s="6">
        <v>0</v>
      </c>
      <c r="F698" s="5" t="s">
        <v>1245</v>
      </c>
      <c r="G698" s="6">
        <v>2019</v>
      </c>
      <c r="H698" s="7">
        <v>5808941.25</v>
      </c>
      <c r="I698" s="5">
        <v>79663901</v>
      </c>
      <c r="J698" s="5" t="s">
        <v>80</v>
      </c>
    </row>
    <row r="699" spans="1:10" ht="45" x14ac:dyDescent="0.25">
      <c r="A699" s="5">
        <v>1</v>
      </c>
      <c r="B699" s="6">
        <v>107121</v>
      </c>
      <c r="C699" s="5" t="s">
        <v>70</v>
      </c>
      <c r="D699" s="5">
        <v>1660020101</v>
      </c>
      <c r="E699" s="6">
        <v>0</v>
      </c>
      <c r="F699" s="5" t="s">
        <v>1246</v>
      </c>
      <c r="G699" s="6">
        <v>2019</v>
      </c>
      <c r="H699" s="7">
        <v>5808941.25</v>
      </c>
      <c r="I699" s="5">
        <v>79663901</v>
      </c>
      <c r="J699" s="5" t="s">
        <v>80</v>
      </c>
    </row>
    <row r="700" spans="1:10" ht="45" x14ac:dyDescent="0.25">
      <c r="A700" s="5">
        <v>1</v>
      </c>
      <c r="B700" s="6">
        <v>107122</v>
      </c>
      <c r="C700" s="5" t="s">
        <v>70</v>
      </c>
      <c r="D700" s="5">
        <v>1660020101</v>
      </c>
      <c r="E700" s="6">
        <v>0</v>
      </c>
      <c r="F700" s="5" t="s">
        <v>1247</v>
      </c>
      <c r="G700" s="6">
        <v>2019</v>
      </c>
      <c r="H700" s="7">
        <v>6658645</v>
      </c>
      <c r="I700" s="5">
        <v>79663901</v>
      </c>
      <c r="J700" s="5" t="s">
        <v>80</v>
      </c>
    </row>
    <row r="701" spans="1:10" ht="45" x14ac:dyDescent="0.25">
      <c r="A701" s="5">
        <v>1</v>
      </c>
      <c r="B701" s="6">
        <v>107107</v>
      </c>
      <c r="C701" s="5" t="s">
        <v>92</v>
      </c>
      <c r="D701" s="5">
        <v>1670020101</v>
      </c>
      <c r="E701" s="6">
        <v>0</v>
      </c>
      <c r="F701" s="5" t="s">
        <v>1248</v>
      </c>
      <c r="G701" s="6">
        <v>2019</v>
      </c>
      <c r="H701" s="7">
        <v>13800000</v>
      </c>
      <c r="I701" s="5">
        <v>7321472</v>
      </c>
      <c r="J701" s="5" t="s">
        <v>1249</v>
      </c>
    </row>
    <row r="702" spans="1:10" ht="45" x14ac:dyDescent="0.25">
      <c r="A702" s="5">
        <v>1</v>
      </c>
      <c r="B702" s="6">
        <v>107109</v>
      </c>
      <c r="C702" s="5" t="s">
        <v>70</v>
      </c>
      <c r="D702" s="5">
        <v>1660020101</v>
      </c>
      <c r="E702" s="6">
        <v>0</v>
      </c>
      <c r="F702" s="5" t="s">
        <v>1250</v>
      </c>
      <c r="G702" s="6">
        <v>2019</v>
      </c>
      <c r="H702" s="7">
        <v>1999037.5</v>
      </c>
      <c r="I702" s="5">
        <v>79663901</v>
      </c>
      <c r="J702" s="5" t="s">
        <v>80</v>
      </c>
    </row>
    <row r="703" spans="1:10" ht="60" x14ac:dyDescent="0.25">
      <c r="A703" s="5">
        <v>1</v>
      </c>
      <c r="B703" s="6">
        <v>107110</v>
      </c>
      <c r="C703" s="5" t="s">
        <v>70</v>
      </c>
      <c r="D703" s="5">
        <v>1660020101</v>
      </c>
      <c r="E703" s="6">
        <v>0</v>
      </c>
      <c r="F703" s="5" t="s">
        <v>1251</v>
      </c>
      <c r="G703" s="6">
        <v>2019</v>
      </c>
      <c r="H703" s="7">
        <v>3572365.75</v>
      </c>
      <c r="I703" s="5">
        <v>79663901</v>
      </c>
      <c r="J703" s="5" t="s">
        <v>80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A4D82-D4A4-4BFE-A873-5A6792CB28C0}">
  <dimension ref="A3:I14"/>
  <sheetViews>
    <sheetView workbookViewId="0">
      <selection activeCell="I32" sqref="I32"/>
    </sheetView>
  </sheetViews>
  <sheetFormatPr baseColWidth="10" defaultRowHeight="15" x14ac:dyDescent="0.25"/>
  <cols>
    <col min="1" max="1" width="17.5703125" bestFit="1" customWidth="1"/>
    <col min="2" max="2" width="11.28515625" customWidth="1"/>
    <col min="3" max="3" width="19.7109375" style="12" customWidth="1"/>
    <col min="5" max="5" width="12.42578125" customWidth="1"/>
    <col min="6" max="6" width="18.42578125" customWidth="1"/>
    <col min="7" max="7" width="14" customWidth="1"/>
    <col min="9" max="9" width="16.7109375" bestFit="1" customWidth="1"/>
  </cols>
  <sheetData>
    <row r="3" spans="1:9" x14ac:dyDescent="0.25">
      <c r="A3" s="10" t="s">
        <v>1254</v>
      </c>
      <c r="B3" t="s">
        <v>4030</v>
      </c>
      <c r="C3" s="12" t="s">
        <v>1256</v>
      </c>
    </row>
    <row r="4" spans="1:9" x14ac:dyDescent="0.25">
      <c r="A4" s="11" t="s">
        <v>1418</v>
      </c>
      <c r="B4" s="9">
        <v>776</v>
      </c>
      <c r="C4" s="12">
        <v>376512085.27999973</v>
      </c>
    </row>
    <row r="5" spans="1:9" x14ac:dyDescent="0.25">
      <c r="A5" s="11" t="s">
        <v>1268</v>
      </c>
      <c r="B5" s="9">
        <v>1352</v>
      </c>
      <c r="C5" s="12">
        <v>545200875.79800105</v>
      </c>
    </row>
    <row r="6" spans="1:9" x14ac:dyDescent="0.25">
      <c r="A6" s="11" t="s">
        <v>1255</v>
      </c>
      <c r="B6" s="9">
        <v>2128</v>
      </c>
      <c r="C6" s="12">
        <v>921712961.078004</v>
      </c>
    </row>
    <row r="11" spans="1:9" ht="45" x14ac:dyDescent="0.25">
      <c r="E11" s="83" t="s">
        <v>5898</v>
      </c>
      <c r="F11" s="83" t="s">
        <v>5899</v>
      </c>
      <c r="G11" s="83" t="s">
        <v>1263</v>
      </c>
      <c r="H11" s="83" t="s">
        <v>5900</v>
      </c>
      <c r="I11" s="84" t="s">
        <v>4037</v>
      </c>
    </row>
    <row r="12" spans="1:9" ht="31.5" customHeight="1" x14ac:dyDescent="0.25">
      <c r="E12" s="91">
        <v>5111900199</v>
      </c>
      <c r="F12" s="91" t="s">
        <v>5916</v>
      </c>
      <c r="G12" s="94" t="str">
        <f>+A4</f>
        <v>BODEGA</v>
      </c>
      <c r="H12" s="96">
        <f>+GETPIVOTDATA("Cuenta de PLACA SIK/ID ELEMENTO",$A$3,"UBICACIÓN","BODEGA")</f>
        <v>776</v>
      </c>
      <c r="I12" s="95">
        <f>+GETPIVOTDATA("Suma de Valor Adquisición",$A$3,"UBICACIÓN","BODEGA")</f>
        <v>376512085.27999973</v>
      </c>
    </row>
    <row r="13" spans="1:9" ht="30" customHeight="1" x14ac:dyDescent="0.25">
      <c r="E13" s="91"/>
      <c r="F13" s="91"/>
      <c r="G13" s="94" t="str">
        <f>+A5</f>
        <v>SERVICIO</v>
      </c>
      <c r="H13" s="96">
        <f>+GETPIVOTDATA("Cuenta de PLACA SIK/ID ELEMENTO",$A$3,"UBICACIÓN","SERVICIO")</f>
        <v>1352</v>
      </c>
      <c r="I13" s="95">
        <f>+GETPIVOTDATA("Suma de Valor Adquisición",$A$3,"UBICACIÓN","SERVICIO")</f>
        <v>545200875.79800105</v>
      </c>
    </row>
    <row r="14" spans="1:9" x14ac:dyDescent="0.25">
      <c r="E14" s="92" t="s">
        <v>4647</v>
      </c>
      <c r="F14" s="92"/>
      <c r="G14" s="92"/>
      <c r="H14" s="97">
        <f>+H12+H13</f>
        <v>2128</v>
      </c>
      <c r="I14" s="93">
        <f>+I12+I13</f>
        <v>921712961.07800078</v>
      </c>
    </row>
  </sheetData>
  <mergeCells count="3">
    <mergeCell ref="E12:E13"/>
    <mergeCell ref="F12:F13"/>
    <mergeCell ref="E14:G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9150E-0EC2-47BA-BA5F-D6A048CED8A9}">
  <dimension ref="A1:K2134"/>
  <sheetViews>
    <sheetView workbookViewId="0">
      <selection activeCell="A4" sqref="A4"/>
    </sheetView>
  </sheetViews>
  <sheetFormatPr baseColWidth="10" defaultRowHeight="15" x14ac:dyDescent="0.25"/>
  <cols>
    <col min="5" max="5" width="33.42578125" customWidth="1"/>
    <col min="8" max="8" width="16.7109375" style="12" customWidth="1"/>
    <col min="9" max="9" width="18.85546875" customWidth="1"/>
    <col min="10" max="10" width="20.42578125" customWidth="1"/>
    <col min="11" max="11" width="17.42578125" customWidth="1"/>
  </cols>
  <sheetData>
    <row r="1" spans="1:11" x14ac:dyDescent="0.25">
      <c r="A1" s="13" t="s">
        <v>1257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1258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3" t="s">
        <v>5925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>
      <c r="A4" s="14"/>
      <c r="B4" s="14"/>
      <c r="C4" s="14"/>
      <c r="D4" s="14"/>
      <c r="E4" s="14"/>
      <c r="F4" s="14"/>
      <c r="G4" s="14"/>
      <c r="H4" s="25"/>
      <c r="I4" s="14"/>
      <c r="J4" s="14"/>
      <c r="K4" s="14"/>
    </row>
    <row r="5" spans="1:11" ht="45.75" thickTop="1" x14ac:dyDescent="0.25">
      <c r="A5" s="15" t="s">
        <v>0</v>
      </c>
      <c r="B5" s="16" t="s">
        <v>1259</v>
      </c>
      <c r="C5" s="16" t="s">
        <v>3</v>
      </c>
      <c r="D5" s="16" t="s">
        <v>4</v>
      </c>
      <c r="E5" s="16" t="s">
        <v>5</v>
      </c>
      <c r="F5" s="16" t="s">
        <v>6</v>
      </c>
      <c r="G5" s="16" t="s">
        <v>1260</v>
      </c>
      <c r="H5" s="17" t="s">
        <v>7</v>
      </c>
      <c r="I5" s="16" t="s">
        <v>1261</v>
      </c>
      <c r="J5" s="16" t="s">
        <v>1262</v>
      </c>
      <c r="K5" s="18" t="s">
        <v>1263</v>
      </c>
    </row>
    <row r="6" spans="1:11" x14ac:dyDescent="0.25">
      <c r="A6" s="19">
        <v>1</v>
      </c>
      <c r="B6" s="20">
        <v>100309</v>
      </c>
      <c r="C6" s="20">
        <v>5111900199</v>
      </c>
      <c r="D6" s="20" t="s">
        <v>1266</v>
      </c>
      <c r="E6" s="20" t="s">
        <v>1267</v>
      </c>
      <c r="F6" s="20" t="s">
        <v>1264</v>
      </c>
      <c r="G6" s="20" t="s">
        <v>1265</v>
      </c>
      <c r="H6" s="26">
        <v>68198</v>
      </c>
      <c r="I6" s="20">
        <v>80251259</v>
      </c>
      <c r="J6" s="20" t="s">
        <v>769</v>
      </c>
      <c r="K6" s="21" t="s">
        <v>1268</v>
      </c>
    </row>
    <row r="7" spans="1:11" x14ac:dyDescent="0.25">
      <c r="A7" s="19">
        <v>2</v>
      </c>
      <c r="B7" s="20">
        <v>100310</v>
      </c>
      <c r="C7" s="20">
        <v>5111900199</v>
      </c>
      <c r="D7" s="20" t="s">
        <v>1269</v>
      </c>
      <c r="E7" s="20" t="s">
        <v>1270</v>
      </c>
      <c r="F7" s="20" t="s">
        <v>1264</v>
      </c>
      <c r="G7" s="20" t="s">
        <v>1265</v>
      </c>
      <c r="H7" s="26">
        <v>68198</v>
      </c>
      <c r="I7" s="20">
        <v>80251259</v>
      </c>
      <c r="J7" s="20" t="s">
        <v>769</v>
      </c>
      <c r="K7" s="21" t="s">
        <v>1268</v>
      </c>
    </row>
    <row r="8" spans="1:11" x14ac:dyDescent="0.25">
      <c r="A8" s="19">
        <v>3</v>
      </c>
      <c r="B8" s="20">
        <v>100330</v>
      </c>
      <c r="C8" s="20">
        <v>5111900199</v>
      </c>
      <c r="D8" s="20" t="s">
        <v>1271</v>
      </c>
      <c r="E8" s="20" t="s">
        <v>1272</v>
      </c>
      <c r="F8" s="20" t="s">
        <v>1264</v>
      </c>
      <c r="G8" s="20" t="s">
        <v>1265</v>
      </c>
      <c r="H8" s="26">
        <v>18196</v>
      </c>
      <c r="I8" s="20">
        <v>1163563</v>
      </c>
      <c r="J8" s="20" t="s">
        <v>720</v>
      </c>
      <c r="K8" s="21" t="s">
        <v>1268</v>
      </c>
    </row>
    <row r="9" spans="1:11" x14ac:dyDescent="0.25">
      <c r="A9" s="19">
        <v>4</v>
      </c>
      <c r="B9" s="20">
        <v>100331</v>
      </c>
      <c r="C9" s="20">
        <v>5111900199</v>
      </c>
      <c r="D9" s="20" t="s">
        <v>1273</v>
      </c>
      <c r="E9" s="20" t="s">
        <v>1274</v>
      </c>
      <c r="F9" s="20" t="s">
        <v>1264</v>
      </c>
      <c r="G9" s="20" t="s">
        <v>1265</v>
      </c>
      <c r="H9" s="26">
        <v>18196</v>
      </c>
      <c r="I9" s="20">
        <v>52703963</v>
      </c>
      <c r="J9" s="20" t="s">
        <v>1275</v>
      </c>
      <c r="K9" s="21" t="s">
        <v>1268</v>
      </c>
    </row>
    <row r="10" spans="1:11" x14ac:dyDescent="0.25">
      <c r="A10" s="19">
        <v>5</v>
      </c>
      <c r="B10" s="20">
        <v>100332</v>
      </c>
      <c r="C10" s="20">
        <v>5111900199</v>
      </c>
      <c r="D10" s="20" t="s">
        <v>1276</v>
      </c>
      <c r="E10" s="20" t="s">
        <v>1277</v>
      </c>
      <c r="F10" s="20" t="s">
        <v>1264</v>
      </c>
      <c r="G10" s="20" t="s">
        <v>1265</v>
      </c>
      <c r="H10" s="26">
        <v>18196</v>
      </c>
      <c r="I10" s="20">
        <v>52703963</v>
      </c>
      <c r="J10" s="20" t="s">
        <v>1275</v>
      </c>
      <c r="K10" s="21" t="s">
        <v>1268</v>
      </c>
    </row>
    <row r="11" spans="1:11" x14ac:dyDescent="0.25">
      <c r="A11" s="19">
        <v>6</v>
      </c>
      <c r="B11" s="20">
        <v>100333</v>
      </c>
      <c r="C11" s="20">
        <v>5111900199</v>
      </c>
      <c r="D11" s="20" t="s">
        <v>1278</v>
      </c>
      <c r="E11" s="20" t="s">
        <v>1279</v>
      </c>
      <c r="F11" s="20" t="s">
        <v>1264</v>
      </c>
      <c r="G11" s="20" t="s">
        <v>1265</v>
      </c>
      <c r="H11" s="26">
        <v>18196</v>
      </c>
      <c r="I11" s="20">
        <v>52703963</v>
      </c>
      <c r="J11" s="20" t="s">
        <v>1275</v>
      </c>
      <c r="K11" s="21" t="s">
        <v>1268</v>
      </c>
    </row>
    <row r="12" spans="1:11" x14ac:dyDescent="0.25">
      <c r="A12" s="19">
        <v>7</v>
      </c>
      <c r="B12" s="20">
        <v>100334</v>
      </c>
      <c r="C12" s="20">
        <v>5111900199</v>
      </c>
      <c r="D12" s="20" t="s">
        <v>1280</v>
      </c>
      <c r="E12" s="20" t="s">
        <v>1281</v>
      </c>
      <c r="F12" s="20" t="s">
        <v>1264</v>
      </c>
      <c r="G12" s="20" t="s">
        <v>1265</v>
      </c>
      <c r="H12" s="26">
        <v>18196</v>
      </c>
      <c r="I12" s="20">
        <v>52703963</v>
      </c>
      <c r="J12" s="20" t="s">
        <v>1275</v>
      </c>
      <c r="K12" s="21" t="s">
        <v>1268</v>
      </c>
    </row>
    <row r="13" spans="1:11" x14ac:dyDescent="0.25">
      <c r="A13" s="19">
        <v>8</v>
      </c>
      <c r="B13" s="20">
        <v>100335</v>
      </c>
      <c r="C13" s="20">
        <v>5111900199</v>
      </c>
      <c r="D13" s="20" t="s">
        <v>1282</v>
      </c>
      <c r="E13" s="20" t="s">
        <v>1283</v>
      </c>
      <c r="F13" s="20" t="s">
        <v>1264</v>
      </c>
      <c r="G13" s="20" t="s">
        <v>1265</v>
      </c>
      <c r="H13" s="26">
        <v>18196</v>
      </c>
      <c r="I13" s="20">
        <v>52703963</v>
      </c>
      <c r="J13" s="20" t="s">
        <v>1275</v>
      </c>
      <c r="K13" s="21" t="s">
        <v>1268</v>
      </c>
    </row>
    <row r="14" spans="1:11" x14ac:dyDescent="0.25">
      <c r="A14" s="19">
        <v>9</v>
      </c>
      <c r="B14" s="20">
        <v>100336</v>
      </c>
      <c r="C14" s="20">
        <v>5111900199</v>
      </c>
      <c r="D14" s="20" t="s">
        <v>1284</v>
      </c>
      <c r="E14" s="20" t="s">
        <v>1285</v>
      </c>
      <c r="F14" s="20" t="s">
        <v>1264</v>
      </c>
      <c r="G14" s="20" t="s">
        <v>1265</v>
      </c>
      <c r="H14" s="26">
        <v>18196</v>
      </c>
      <c r="I14" s="20">
        <v>52703963</v>
      </c>
      <c r="J14" s="20" t="s">
        <v>1275</v>
      </c>
      <c r="K14" s="21" t="s">
        <v>1268</v>
      </c>
    </row>
    <row r="15" spans="1:11" x14ac:dyDescent="0.25">
      <c r="A15" s="19">
        <v>10</v>
      </c>
      <c r="B15" s="20">
        <v>100337</v>
      </c>
      <c r="C15" s="20">
        <v>5111900199</v>
      </c>
      <c r="D15" s="20" t="s">
        <v>1286</v>
      </c>
      <c r="E15" s="20" t="s">
        <v>1287</v>
      </c>
      <c r="F15" s="20" t="s">
        <v>1264</v>
      </c>
      <c r="G15" s="20" t="s">
        <v>1265</v>
      </c>
      <c r="H15" s="26">
        <v>54161.65</v>
      </c>
      <c r="I15" s="20">
        <v>1049624327</v>
      </c>
      <c r="J15" s="20" t="s">
        <v>1288</v>
      </c>
      <c r="K15" s="21" t="s">
        <v>1268</v>
      </c>
    </row>
    <row r="16" spans="1:11" x14ac:dyDescent="0.25">
      <c r="A16" s="19">
        <v>11</v>
      </c>
      <c r="B16" s="20">
        <v>100338</v>
      </c>
      <c r="C16" s="20">
        <v>5111900199</v>
      </c>
      <c r="D16" s="20" t="s">
        <v>1289</v>
      </c>
      <c r="E16" s="20" t="s">
        <v>1290</v>
      </c>
      <c r="F16" s="20" t="s">
        <v>1264</v>
      </c>
      <c r="G16" s="20" t="s">
        <v>1265</v>
      </c>
      <c r="H16" s="26">
        <v>28645.65</v>
      </c>
      <c r="I16" s="20">
        <v>52703963</v>
      </c>
      <c r="J16" s="20" t="s">
        <v>1275</v>
      </c>
      <c r="K16" s="21" t="s">
        <v>1268</v>
      </c>
    </row>
    <row r="17" spans="1:11" x14ac:dyDescent="0.25">
      <c r="A17" s="19">
        <v>12</v>
      </c>
      <c r="B17" s="20">
        <v>100339</v>
      </c>
      <c r="C17" s="20">
        <v>5111900199</v>
      </c>
      <c r="D17" s="20" t="s">
        <v>1291</v>
      </c>
      <c r="E17" s="20" t="s">
        <v>1292</v>
      </c>
      <c r="F17" s="20" t="s">
        <v>1264</v>
      </c>
      <c r="G17" s="20" t="s">
        <v>1265</v>
      </c>
      <c r="H17" s="26">
        <v>160210</v>
      </c>
      <c r="I17" s="20">
        <v>52703963</v>
      </c>
      <c r="J17" s="20" t="s">
        <v>1275</v>
      </c>
      <c r="K17" s="21" t="s">
        <v>1268</v>
      </c>
    </row>
    <row r="18" spans="1:11" x14ac:dyDescent="0.25">
      <c r="A18" s="19">
        <v>13</v>
      </c>
      <c r="B18" s="20">
        <v>100340</v>
      </c>
      <c r="C18" s="20">
        <v>5111900199</v>
      </c>
      <c r="D18" s="20" t="s">
        <v>1293</v>
      </c>
      <c r="E18" s="20" t="s">
        <v>1294</v>
      </c>
      <c r="F18" s="20" t="s">
        <v>1264</v>
      </c>
      <c r="G18" s="20" t="s">
        <v>1265</v>
      </c>
      <c r="H18" s="26">
        <v>160210</v>
      </c>
      <c r="I18" s="20">
        <v>52703963</v>
      </c>
      <c r="J18" s="20" t="s">
        <v>1275</v>
      </c>
      <c r="K18" s="21" t="s">
        <v>1268</v>
      </c>
    </row>
    <row r="19" spans="1:11" x14ac:dyDescent="0.25">
      <c r="A19" s="19">
        <v>14</v>
      </c>
      <c r="B19" s="20">
        <v>100341</v>
      </c>
      <c r="C19" s="20">
        <v>5111900199</v>
      </c>
      <c r="D19" s="20" t="s">
        <v>1295</v>
      </c>
      <c r="E19" s="20" t="s">
        <v>1296</v>
      </c>
      <c r="F19" s="20" t="s">
        <v>1264</v>
      </c>
      <c r="G19" s="20" t="s">
        <v>1265</v>
      </c>
      <c r="H19" s="26">
        <v>68198</v>
      </c>
      <c r="I19" s="20">
        <v>52703963</v>
      </c>
      <c r="J19" s="20" t="s">
        <v>1275</v>
      </c>
      <c r="K19" s="21" t="s">
        <v>1268</v>
      </c>
    </row>
    <row r="20" spans="1:11" x14ac:dyDescent="0.25">
      <c r="A20" s="19">
        <v>15</v>
      </c>
      <c r="B20" s="20">
        <v>100342</v>
      </c>
      <c r="C20" s="20">
        <v>5111900199</v>
      </c>
      <c r="D20" s="20" t="s">
        <v>1297</v>
      </c>
      <c r="E20" s="20" t="s">
        <v>1298</v>
      </c>
      <c r="F20" s="20" t="s">
        <v>1264</v>
      </c>
      <c r="G20" s="20" t="s">
        <v>1265</v>
      </c>
      <c r="H20" s="26">
        <v>68198</v>
      </c>
      <c r="I20" s="20">
        <v>52703963</v>
      </c>
      <c r="J20" s="20" t="s">
        <v>1275</v>
      </c>
      <c r="K20" s="21" t="s">
        <v>1268</v>
      </c>
    </row>
    <row r="21" spans="1:11" x14ac:dyDescent="0.25">
      <c r="A21" s="19">
        <v>16</v>
      </c>
      <c r="B21" s="20">
        <v>100345</v>
      </c>
      <c r="C21" s="20">
        <v>5111900199</v>
      </c>
      <c r="D21" s="20" t="s">
        <v>1299</v>
      </c>
      <c r="E21" s="20" t="s">
        <v>1300</v>
      </c>
      <c r="F21" s="20" t="s">
        <v>1264</v>
      </c>
      <c r="G21" s="20" t="s">
        <v>1265</v>
      </c>
      <c r="H21" s="26">
        <v>49390</v>
      </c>
      <c r="I21" s="20">
        <v>1049624327</v>
      </c>
      <c r="J21" s="20" t="s">
        <v>1288</v>
      </c>
      <c r="K21" s="21" t="s">
        <v>1268</v>
      </c>
    </row>
    <row r="22" spans="1:11" x14ac:dyDescent="0.25">
      <c r="A22" s="19">
        <v>17</v>
      </c>
      <c r="B22" s="20">
        <v>100346</v>
      </c>
      <c r="C22" s="20">
        <v>5111900199</v>
      </c>
      <c r="D22" s="20" t="s">
        <v>1301</v>
      </c>
      <c r="E22" s="20" t="s">
        <v>1302</v>
      </c>
      <c r="F22" s="20" t="s">
        <v>1264</v>
      </c>
      <c r="G22" s="20" t="s">
        <v>1265</v>
      </c>
      <c r="H22" s="26">
        <v>49390</v>
      </c>
      <c r="I22" s="20">
        <v>1049624327</v>
      </c>
      <c r="J22" s="20" t="s">
        <v>1288</v>
      </c>
      <c r="K22" s="21" t="s">
        <v>1268</v>
      </c>
    </row>
    <row r="23" spans="1:11" x14ac:dyDescent="0.25">
      <c r="A23" s="19">
        <v>18</v>
      </c>
      <c r="B23" s="20">
        <v>100347</v>
      </c>
      <c r="C23" s="20">
        <v>5111900199</v>
      </c>
      <c r="D23" s="20" t="s">
        <v>1303</v>
      </c>
      <c r="E23" s="20" t="s">
        <v>1304</v>
      </c>
      <c r="F23" s="20" t="s">
        <v>1264</v>
      </c>
      <c r="G23" s="20" t="s">
        <v>1265</v>
      </c>
      <c r="H23" s="26">
        <v>134163</v>
      </c>
      <c r="I23" s="20">
        <v>79496429</v>
      </c>
      <c r="J23" s="20" t="s">
        <v>1305</v>
      </c>
      <c r="K23" s="21" t="s">
        <v>1268</v>
      </c>
    </row>
    <row r="24" spans="1:11" x14ac:dyDescent="0.25">
      <c r="A24" s="19">
        <v>19</v>
      </c>
      <c r="B24" s="20">
        <v>100348</v>
      </c>
      <c r="C24" s="20">
        <v>5111900199</v>
      </c>
      <c r="D24" s="20" t="s">
        <v>1306</v>
      </c>
      <c r="E24" s="20" t="s">
        <v>1307</v>
      </c>
      <c r="F24" s="20" t="s">
        <v>1264</v>
      </c>
      <c r="G24" s="20" t="s">
        <v>1265</v>
      </c>
      <c r="H24" s="26">
        <v>57042</v>
      </c>
      <c r="I24" s="20">
        <v>1049624327</v>
      </c>
      <c r="J24" s="20" t="s">
        <v>1288</v>
      </c>
      <c r="K24" s="21" t="s">
        <v>1268</v>
      </c>
    </row>
    <row r="25" spans="1:11" x14ac:dyDescent="0.25">
      <c r="A25" s="19">
        <v>20</v>
      </c>
      <c r="B25" s="20">
        <v>100349</v>
      </c>
      <c r="C25" s="20">
        <v>5111900199</v>
      </c>
      <c r="D25" s="20" t="s">
        <v>1308</v>
      </c>
      <c r="E25" s="20" t="s">
        <v>1309</v>
      </c>
      <c r="F25" s="20" t="s">
        <v>1264</v>
      </c>
      <c r="G25" s="20" t="s">
        <v>1265</v>
      </c>
      <c r="H25" s="26">
        <v>18196</v>
      </c>
      <c r="I25" s="20">
        <v>1049624327</v>
      </c>
      <c r="J25" s="20" t="s">
        <v>1288</v>
      </c>
      <c r="K25" s="21" t="s">
        <v>1268</v>
      </c>
    </row>
    <row r="26" spans="1:11" x14ac:dyDescent="0.25">
      <c r="A26" s="19">
        <v>21</v>
      </c>
      <c r="B26" s="20">
        <v>100350</v>
      </c>
      <c r="C26" s="20">
        <v>5111900199</v>
      </c>
      <c r="D26" s="20" t="s">
        <v>1310</v>
      </c>
      <c r="E26" s="20" t="s">
        <v>1311</v>
      </c>
      <c r="F26" s="20" t="s">
        <v>1264</v>
      </c>
      <c r="G26" s="20" t="s">
        <v>1265</v>
      </c>
      <c r="H26" s="26">
        <v>18196</v>
      </c>
      <c r="I26" s="20">
        <v>1049624327</v>
      </c>
      <c r="J26" s="20" t="s">
        <v>1288</v>
      </c>
      <c r="K26" s="21" t="s">
        <v>1268</v>
      </c>
    </row>
    <row r="27" spans="1:11" x14ac:dyDescent="0.25">
      <c r="A27" s="19">
        <v>22</v>
      </c>
      <c r="B27" s="20">
        <v>100351</v>
      </c>
      <c r="C27" s="20">
        <v>5111900199</v>
      </c>
      <c r="D27" s="20" t="s">
        <v>1312</v>
      </c>
      <c r="E27" s="20" t="s">
        <v>1313</v>
      </c>
      <c r="F27" s="20" t="s">
        <v>1264</v>
      </c>
      <c r="G27" s="20" t="s">
        <v>1265</v>
      </c>
      <c r="H27" s="26">
        <v>49390</v>
      </c>
      <c r="I27" s="20">
        <v>1049624327</v>
      </c>
      <c r="J27" s="20" t="s">
        <v>1288</v>
      </c>
      <c r="K27" s="21" t="s">
        <v>1268</v>
      </c>
    </row>
    <row r="28" spans="1:11" x14ac:dyDescent="0.25">
      <c r="A28" s="19">
        <v>23</v>
      </c>
      <c r="B28" s="20">
        <v>100353</v>
      </c>
      <c r="C28" s="20">
        <v>5111900199</v>
      </c>
      <c r="D28" s="20" t="s">
        <v>1314</v>
      </c>
      <c r="E28" s="20" t="s">
        <v>1315</v>
      </c>
      <c r="F28" s="20" t="s">
        <v>1264</v>
      </c>
      <c r="G28" s="20" t="s">
        <v>1265</v>
      </c>
      <c r="H28" s="26">
        <v>18196</v>
      </c>
      <c r="I28" s="20">
        <v>1049624327</v>
      </c>
      <c r="J28" s="20" t="s">
        <v>1288</v>
      </c>
      <c r="K28" s="21" t="s">
        <v>1268</v>
      </c>
    </row>
    <row r="29" spans="1:11" x14ac:dyDescent="0.25">
      <c r="A29" s="19">
        <v>24</v>
      </c>
      <c r="B29" s="20">
        <v>100354</v>
      </c>
      <c r="C29" s="20">
        <v>5111900199</v>
      </c>
      <c r="D29" s="20" t="s">
        <v>1316</v>
      </c>
      <c r="E29" s="20" t="s">
        <v>1317</v>
      </c>
      <c r="F29" s="20" t="s">
        <v>1264</v>
      </c>
      <c r="G29" s="20" t="s">
        <v>1265</v>
      </c>
      <c r="H29" s="26">
        <v>28645.65</v>
      </c>
      <c r="I29" s="20">
        <v>19472089</v>
      </c>
      <c r="J29" s="20" t="s">
        <v>761</v>
      </c>
      <c r="K29" s="21" t="s">
        <v>1268</v>
      </c>
    </row>
    <row r="30" spans="1:11" x14ac:dyDescent="0.25">
      <c r="A30" s="19">
        <v>25</v>
      </c>
      <c r="B30" s="20">
        <v>100355</v>
      </c>
      <c r="C30" s="20">
        <v>5111900199</v>
      </c>
      <c r="D30" s="20" t="s">
        <v>1318</v>
      </c>
      <c r="E30" s="20" t="s">
        <v>1319</v>
      </c>
      <c r="F30" s="20" t="s">
        <v>1264</v>
      </c>
      <c r="G30" s="20" t="s">
        <v>1265</v>
      </c>
      <c r="H30" s="26">
        <v>45007.65</v>
      </c>
      <c r="I30" s="20">
        <v>80251259</v>
      </c>
      <c r="J30" s="20" t="s">
        <v>769</v>
      </c>
      <c r="K30" s="21" t="s">
        <v>1268</v>
      </c>
    </row>
    <row r="31" spans="1:11" x14ac:dyDescent="0.25">
      <c r="A31" s="19">
        <v>26</v>
      </c>
      <c r="B31" s="20">
        <v>100356</v>
      </c>
      <c r="C31" s="20">
        <v>5111900199</v>
      </c>
      <c r="D31" s="20" t="s">
        <v>1320</v>
      </c>
      <c r="E31" s="20" t="s">
        <v>1321</v>
      </c>
      <c r="F31" s="20" t="s">
        <v>1264</v>
      </c>
      <c r="G31" s="20" t="s">
        <v>1265</v>
      </c>
      <c r="H31" s="26">
        <v>49390</v>
      </c>
      <c r="I31" s="20">
        <v>80251259</v>
      </c>
      <c r="J31" s="20" t="s">
        <v>769</v>
      </c>
      <c r="K31" s="21" t="s">
        <v>1268</v>
      </c>
    </row>
    <row r="32" spans="1:11" x14ac:dyDescent="0.25">
      <c r="A32" s="19">
        <v>27</v>
      </c>
      <c r="B32" s="20">
        <v>100357</v>
      </c>
      <c r="C32" s="20">
        <v>5111900199</v>
      </c>
      <c r="D32" s="20" t="s">
        <v>1322</v>
      </c>
      <c r="E32" s="20" t="s">
        <v>1323</v>
      </c>
      <c r="F32" s="20" t="s">
        <v>1264</v>
      </c>
      <c r="G32" s="20" t="s">
        <v>1265</v>
      </c>
      <c r="H32" s="26">
        <v>49390</v>
      </c>
      <c r="I32" s="20">
        <v>80251259</v>
      </c>
      <c r="J32" s="20" t="s">
        <v>769</v>
      </c>
      <c r="K32" s="21" t="s">
        <v>1268</v>
      </c>
    </row>
    <row r="33" spans="1:11" x14ac:dyDescent="0.25">
      <c r="A33" s="19">
        <v>28</v>
      </c>
      <c r="B33" s="20">
        <v>100359</v>
      </c>
      <c r="C33" s="20">
        <v>5111900199</v>
      </c>
      <c r="D33" s="20" t="s">
        <v>1324</v>
      </c>
      <c r="E33" s="20" t="s">
        <v>1325</v>
      </c>
      <c r="F33" s="20" t="s">
        <v>1264</v>
      </c>
      <c r="G33" s="20" t="s">
        <v>1265</v>
      </c>
      <c r="H33" s="26">
        <v>18196</v>
      </c>
      <c r="I33" s="20">
        <v>1049624327</v>
      </c>
      <c r="J33" s="20" t="s">
        <v>1288</v>
      </c>
      <c r="K33" s="21" t="s">
        <v>1268</v>
      </c>
    </row>
    <row r="34" spans="1:11" x14ac:dyDescent="0.25">
      <c r="A34" s="19">
        <v>29</v>
      </c>
      <c r="B34" s="20">
        <v>100360</v>
      </c>
      <c r="C34" s="20">
        <v>5111900199</v>
      </c>
      <c r="D34" s="20" t="s">
        <v>1326</v>
      </c>
      <c r="E34" s="20" t="s">
        <v>1327</v>
      </c>
      <c r="F34" s="20" t="s">
        <v>1264</v>
      </c>
      <c r="G34" s="20" t="s">
        <v>1265</v>
      </c>
      <c r="H34" s="26">
        <v>151681</v>
      </c>
      <c r="I34" s="20">
        <v>52703963</v>
      </c>
      <c r="J34" s="20" t="s">
        <v>1275</v>
      </c>
      <c r="K34" s="21" t="s">
        <v>1268</v>
      </c>
    </row>
    <row r="35" spans="1:11" x14ac:dyDescent="0.25">
      <c r="A35" s="19">
        <v>30</v>
      </c>
      <c r="B35" s="20">
        <v>100361</v>
      </c>
      <c r="C35" s="20">
        <v>5111900199</v>
      </c>
      <c r="D35" s="20" t="s">
        <v>1328</v>
      </c>
      <c r="E35" s="20" t="s">
        <v>1329</v>
      </c>
      <c r="F35" s="20" t="s">
        <v>1264</v>
      </c>
      <c r="G35" s="20" t="s">
        <v>1265</v>
      </c>
      <c r="H35" s="26">
        <v>188955</v>
      </c>
      <c r="I35" s="20">
        <v>1049624327</v>
      </c>
      <c r="J35" s="20" t="s">
        <v>1288</v>
      </c>
      <c r="K35" s="21" t="s">
        <v>1268</v>
      </c>
    </row>
    <row r="36" spans="1:11" x14ac:dyDescent="0.25">
      <c r="A36" s="19">
        <v>31</v>
      </c>
      <c r="B36" s="20">
        <v>100362</v>
      </c>
      <c r="C36" s="20">
        <v>5111900199</v>
      </c>
      <c r="D36" s="20" t="s">
        <v>1330</v>
      </c>
      <c r="E36" s="20" t="s">
        <v>1331</v>
      </c>
      <c r="F36" s="20" t="s">
        <v>1264</v>
      </c>
      <c r="G36" s="20" t="s">
        <v>1265</v>
      </c>
      <c r="H36" s="26">
        <v>18196</v>
      </c>
      <c r="I36" s="20">
        <v>1049624327</v>
      </c>
      <c r="J36" s="20" t="s">
        <v>1288</v>
      </c>
      <c r="K36" s="21" t="s">
        <v>1268</v>
      </c>
    </row>
    <row r="37" spans="1:11" x14ac:dyDescent="0.25">
      <c r="A37" s="19">
        <v>32</v>
      </c>
      <c r="B37" s="20">
        <v>100363</v>
      </c>
      <c r="C37" s="20">
        <v>5111900199</v>
      </c>
      <c r="D37" s="20" t="s">
        <v>1332</v>
      </c>
      <c r="E37" s="20" t="s">
        <v>1333</v>
      </c>
      <c r="F37" s="20" t="s">
        <v>1264</v>
      </c>
      <c r="G37" s="20" t="s">
        <v>1265</v>
      </c>
      <c r="H37" s="26">
        <v>28645.65</v>
      </c>
      <c r="I37" s="20">
        <v>1049624327</v>
      </c>
      <c r="J37" s="20" t="s">
        <v>1288</v>
      </c>
      <c r="K37" s="21" t="s">
        <v>1268</v>
      </c>
    </row>
    <row r="38" spans="1:11" x14ac:dyDescent="0.25">
      <c r="A38" s="19">
        <v>33</v>
      </c>
      <c r="B38" s="20">
        <v>100364</v>
      </c>
      <c r="C38" s="20">
        <v>5111900199</v>
      </c>
      <c r="D38" s="20" t="s">
        <v>1334</v>
      </c>
      <c r="E38" s="20" t="s">
        <v>1335</v>
      </c>
      <c r="F38" s="20" t="s">
        <v>1264</v>
      </c>
      <c r="G38" s="20" t="s">
        <v>1265</v>
      </c>
      <c r="H38" s="26">
        <v>18196</v>
      </c>
      <c r="I38" s="20">
        <v>1049624327</v>
      </c>
      <c r="J38" s="20" t="s">
        <v>1288</v>
      </c>
      <c r="K38" s="21" t="s">
        <v>1268</v>
      </c>
    </row>
    <row r="39" spans="1:11" x14ac:dyDescent="0.25">
      <c r="A39" s="19">
        <v>34</v>
      </c>
      <c r="B39" s="20">
        <v>100365</v>
      </c>
      <c r="C39" s="20">
        <v>5111900199</v>
      </c>
      <c r="D39" s="20" t="s">
        <v>1336</v>
      </c>
      <c r="E39" s="20" t="s">
        <v>1337</v>
      </c>
      <c r="F39" s="20" t="s">
        <v>1264</v>
      </c>
      <c r="G39" s="20" t="s">
        <v>1265</v>
      </c>
      <c r="H39" s="26">
        <v>51311.8</v>
      </c>
      <c r="I39" s="20">
        <v>52703963</v>
      </c>
      <c r="J39" s="20" t="s">
        <v>1275</v>
      </c>
      <c r="K39" s="21" t="s">
        <v>1268</v>
      </c>
    </row>
    <row r="40" spans="1:11" x14ac:dyDescent="0.25">
      <c r="A40" s="19">
        <v>35</v>
      </c>
      <c r="B40" s="20">
        <v>100366</v>
      </c>
      <c r="C40" s="20">
        <v>5111900199</v>
      </c>
      <c r="D40" s="20" t="s">
        <v>1338</v>
      </c>
      <c r="E40" s="20" t="s">
        <v>1339</v>
      </c>
      <c r="F40" s="20" t="s">
        <v>1264</v>
      </c>
      <c r="G40" s="20" t="s">
        <v>1265</v>
      </c>
      <c r="H40" s="26">
        <v>51311.8</v>
      </c>
      <c r="I40" s="20">
        <v>52703963</v>
      </c>
      <c r="J40" s="20" t="s">
        <v>1275</v>
      </c>
      <c r="K40" s="21" t="s">
        <v>1268</v>
      </c>
    </row>
    <row r="41" spans="1:11" x14ac:dyDescent="0.25">
      <c r="A41" s="19">
        <v>36</v>
      </c>
      <c r="B41" s="20">
        <v>100367</v>
      </c>
      <c r="C41" s="20">
        <v>5111900199</v>
      </c>
      <c r="D41" s="20" t="s">
        <v>1340</v>
      </c>
      <c r="E41" s="20" t="s">
        <v>1341</v>
      </c>
      <c r="F41" s="20" t="s">
        <v>1264</v>
      </c>
      <c r="G41" s="20" t="s">
        <v>1265</v>
      </c>
      <c r="H41" s="26">
        <v>118872.8</v>
      </c>
      <c r="I41" s="20">
        <v>1049624327</v>
      </c>
      <c r="J41" s="20" t="s">
        <v>1288</v>
      </c>
      <c r="K41" s="21" t="s">
        <v>1268</v>
      </c>
    </row>
    <row r="42" spans="1:11" x14ac:dyDescent="0.25">
      <c r="A42" s="19">
        <v>37</v>
      </c>
      <c r="B42" s="20">
        <v>100368</v>
      </c>
      <c r="C42" s="20">
        <v>5111900199</v>
      </c>
      <c r="D42" s="20" t="s">
        <v>1342</v>
      </c>
      <c r="E42" s="20" t="s">
        <v>1343</v>
      </c>
      <c r="F42" s="20" t="s">
        <v>1264</v>
      </c>
      <c r="G42" s="20" t="s">
        <v>1265</v>
      </c>
      <c r="H42" s="26">
        <v>18196</v>
      </c>
      <c r="I42" s="20">
        <v>52703963</v>
      </c>
      <c r="J42" s="20" t="s">
        <v>1275</v>
      </c>
      <c r="K42" s="21" t="s">
        <v>1268</v>
      </c>
    </row>
    <row r="43" spans="1:11" x14ac:dyDescent="0.25">
      <c r="A43" s="19">
        <v>38</v>
      </c>
      <c r="B43" s="20">
        <v>100369</v>
      </c>
      <c r="C43" s="20">
        <v>5111900199</v>
      </c>
      <c r="D43" s="20" t="s">
        <v>1344</v>
      </c>
      <c r="E43" s="20" t="s">
        <v>1345</v>
      </c>
      <c r="F43" s="20" t="s">
        <v>1264</v>
      </c>
      <c r="G43" s="20" t="s">
        <v>1265</v>
      </c>
      <c r="H43" s="26">
        <v>18196</v>
      </c>
      <c r="I43" s="20">
        <v>52703963</v>
      </c>
      <c r="J43" s="20" t="s">
        <v>1275</v>
      </c>
      <c r="K43" s="21" t="s">
        <v>1268</v>
      </c>
    </row>
    <row r="44" spans="1:11" x14ac:dyDescent="0.25">
      <c r="A44" s="19">
        <v>39</v>
      </c>
      <c r="B44" s="20">
        <v>100370</v>
      </c>
      <c r="C44" s="20">
        <v>5111900199</v>
      </c>
      <c r="D44" s="20" t="s">
        <v>1346</v>
      </c>
      <c r="E44" s="20" t="s">
        <v>1347</v>
      </c>
      <c r="F44" s="20" t="s">
        <v>1264</v>
      </c>
      <c r="G44" s="20" t="s">
        <v>1265</v>
      </c>
      <c r="H44" s="26">
        <v>18196</v>
      </c>
      <c r="I44" s="20">
        <v>52703963</v>
      </c>
      <c r="J44" s="20" t="s">
        <v>1275</v>
      </c>
      <c r="K44" s="21" t="s">
        <v>1268</v>
      </c>
    </row>
    <row r="45" spans="1:11" x14ac:dyDescent="0.25">
      <c r="A45" s="19">
        <v>40</v>
      </c>
      <c r="B45" s="20">
        <v>100371</v>
      </c>
      <c r="C45" s="20">
        <v>5111900199</v>
      </c>
      <c r="D45" s="20" t="s">
        <v>1348</v>
      </c>
      <c r="E45" s="20" t="s">
        <v>1349</v>
      </c>
      <c r="F45" s="20" t="s">
        <v>1264</v>
      </c>
      <c r="G45" s="20" t="s">
        <v>1265</v>
      </c>
      <c r="H45" s="26">
        <v>18196</v>
      </c>
      <c r="I45" s="20">
        <v>52703963</v>
      </c>
      <c r="J45" s="20" t="s">
        <v>1275</v>
      </c>
      <c r="K45" s="21" t="s">
        <v>1268</v>
      </c>
    </row>
    <row r="46" spans="1:11" x14ac:dyDescent="0.25">
      <c r="A46" s="19">
        <v>41</v>
      </c>
      <c r="B46" s="20">
        <v>100372</v>
      </c>
      <c r="C46" s="20">
        <v>5111900199</v>
      </c>
      <c r="D46" s="20" t="s">
        <v>1350</v>
      </c>
      <c r="E46" s="20" t="s">
        <v>1351</v>
      </c>
      <c r="F46" s="20" t="s">
        <v>1264</v>
      </c>
      <c r="G46" s="20" t="s">
        <v>1265</v>
      </c>
      <c r="H46" s="26">
        <v>18196</v>
      </c>
      <c r="I46" s="20">
        <v>52703963</v>
      </c>
      <c r="J46" s="20" t="s">
        <v>1275</v>
      </c>
      <c r="K46" s="21" t="s">
        <v>1268</v>
      </c>
    </row>
    <row r="47" spans="1:11" x14ac:dyDescent="0.25">
      <c r="A47" s="19">
        <v>42</v>
      </c>
      <c r="B47" s="20">
        <v>100373</v>
      </c>
      <c r="C47" s="20">
        <v>5111900199</v>
      </c>
      <c r="D47" s="20" t="s">
        <v>1352</v>
      </c>
      <c r="E47" s="20" t="s">
        <v>1353</v>
      </c>
      <c r="F47" s="20" t="s">
        <v>1264</v>
      </c>
      <c r="G47" s="20" t="s">
        <v>1265</v>
      </c>
      <c r="H47" s="26">
        <v>18196</v>
      </c>
      <c r="I47" s="20">
        <v>1049624327</v>
      </c>
      <c r="J47" s="20" t="s">
        <v>1288</v>
      </c>
      <c r="K47" s="21" t="s">
        <v>1268</v>
      </c>
    </row>
    <row r="48" spans="1:11" x14ac:dyDescent="0.25">
      <c r="A48" s="19">
        <v>43</v>
      </c>
      <c r="B48" s="20">
        <v>100374</v>
      </c>
      <c r="C48" s="20">
        <v>5111900199</v>
      </c>
      <c r="D48" s="20" t="s">
        <v>1354</v>
      </c>
      <c r="E48" s="20" t="s">
        <v>1355</v>
      </c>
      <c r="F48" s="20" t="s">
        <v>1264</v>
      </c>
      <c r="G48" s="20" t="s">
        <v>1265</v>
      </c>
      <c r="H48" s="26">
        <v>18196</v>
      </c>
      <c r="I48" s="20">
        <v>1049624327</v>
      </c>
      <c r="J48" s="20" t="s">
        <v>1288</v>
      </c>
      <c r="K48" s="21" t="s">
        <v>1268</v>
      </c>
    </row>
    <row r="49" spans="1:11" x14ac:dyDescent="0.25">
      <c r="A49" s="19">
        <v>44</v>
      </c>
      <c r="B49" s="20">
        <v>100375</v>
      </c>
      <c r="C49" s="20">
        <v>5111900199</v>
      </c>
      <c r="D49" s="20" t="s">
        <v>1356</v>
      </c>
      <c r="E49" s="20" t="s">
        <v>1357</v>
      </c>
      <c r="F49" s="20" t="s">
        <v>1264</v>
      </c>
      <c r="G49" s="20" t="s">
        <v>1265</v>
      </c>
      <c r="H49" s="26">
        <v>154921</v>
      </c>
      <c r="I49" s="20">
        <v>1049624327</v>
      </c>
      <c r="J49" s="20" t="s">
        <v>1288</v>
      </c>
      <c r="K49" s="21" t="s">
        <v>1268</v>
      </c>
    </row>
    <row r="50" spans="1:11" x14ac:dyDescent="0.25">
      <c r="A50" s="19">
        <v>45</v>
      </c>
      <c r="B50" s="20">
        <v>100376</v>
      </c>
      <c r="C50" s="20">
        <v>5111900199</v>
      </c>
      <c r="D50" s="20" t="s">
        <v>1358</v>
      </c>
      <c r="E50" s="20" t="s">
        <v>1359</v>
      </c>
      <c r="F50" s="20" t="s">
        <v>1264</v>
      </c>
      <c r="G50" s="20" t="s">
        <v>1265</v>
      </c>
      <c r="H50" s="26">
        <v>28645.65</v>
      </c>
      <c r="I50" s="20">
        <v>52703963</v>
      </c>
      <c r="J50" s="20" t="s">
        <v>1275</v>
      </c>
      <c r="K50" s="21" t="s">
        <v>1268</v>
      </c>
    </row>
    <row r="51" spans="1:11" x14ac:dyDescent="0.25">
      <c r="A51" s="19">
        <v>46</v>
      </c>
      <c r="B51" s="20">
        <v>100377</v>
      </c>
      <c r="C51" s="20">
        <v>5111900199</v>
      </c>
      <c r="D51" s="20" t="s">
        <v>1360</v>
      </c>
      <c r="E51" s="20" t="s">
        <v>1361</v>
      </c>
      <c r="F51" s="20" t="s">
        <v>1264</v>
      </c>
      <c r="G51" s="20" t="s">
        <v>1265</v>
      </c>
      <c r="H51" s="26">
        <v>18196</v>
      </c>
      <c r="I51" s="20">
        <v>79040260</v>
      </c>
      <c r="J51" s="20" t="s">
        <v>1362</v>
      </c>
      <c r="K51" s="21" t="s">
        <v>1268</v>
      </c>
    </row>
    <row r="52" spans="1:11" x14ac:dyDescent="0.25">
      <c r="A52" s="19">
        <v>47</v>
      </c>
      <c r="B52" s="20">
        <v>100378</v>
      </c>
      <c r="C52" s="20">
        <v>5111900199</v>
      </c>
      <c r="D52" s="20" t="s">
        <v>1363</v>
      </c>
      <c r="E52" s="20" t="s">
        <v>1364</v>
      </c>
      <c r="F52" s="20" t="s">
        <v>1264</v>
      </c>
      <c r="G52" s="20" t="s">
        <v>1265</v>
      </c>
      <c r="H52" s="26">
        <v>38850.65</v>
      </c>
      <c r="I52" s="20">
        <v>1049624327</v>
      </c>
      <c r="J52" s="20" t="s">
        <v>1288</v>
      </c>
      <c r="K52" s="21" t="s">
        <v>1268</v>
      </c>
    </row>
    <row r="53" spans="1:11" x14ac:dyDescent="0.25">
      <c r="A53" s="19">
        <v>48</v>
      </c>
      <c r="B53" s="20">
        <v>100379</v>
      </c>
      <c r="C53" s="20">
        <v>5111900199</v>
      </c>
      <c r="D53" s="20" t="s">
        <v>1365</v>
      </c>
      <c r="E53" s="20" t="s">
        <v>1366</v>
      </c>
      <c r="F53" s="20" t="s">
        <v>1264</v>
      </c>
      <c r="G53" s="20" t="s">
        <v>1265</v>
      </c>
      <c r="H53" s="26">
        <v>18196</v>
      </c>
      <c r="I53" s="20">
        <v>1049624327</v>
      </c>
      <c r="J53" s="20" t="s">
        <v>1288</v>
      </c>
      <c r="K53" s="21" t="s">
        <v>1268</v>
      </c>
    </row>
    <row r="54" spans="1:11" x14ac:dyDescent="0.25">
      <c r="A54" s="19">
        <v>49</v>
      </c>
      <c r="B54" s="20">
        <v>100380</v>
      </c>
      <c r="C54" s="20">
        <v>5111900199</v>
      </c>
      <c r="D54" s="20" t="s">
        <v>1367</v>
      </c>
      <c r="E54" s="20" t="s">
        <v>1368</v>
      </c>
      <c r="F54" s="20" t="s">
        <v>1264</v>
      </c>
      <c r="G54" s="20" t="s">
        <v>1265</v>
      </c>
      <c r="H54" s="26">
        <v>18196</v>
      </c>
      <c r="I54" s="20">
        <v>1049624327</v>
      </c>
      <c r="J54" s="20" t="s">
        <v>1288</v>
      </c>
      <c r="K54" s="21" t="s">
        <v>1268</v>
      </c>
    </row>
    <row r="55" spans="1:11" x14ac:dyDescent="0.25">
      <c r="A55" s="19">
        <v>50</v>
      </c>
      <c r="B55" s="20">
        <v>100381</v>
      </c>
      <c r="C55" s="20">
        <v>5111900199</v>
      </c>
      <c r="D55" s="20" t="s">
        <v>1369</v>
      </c>
      <c r="E55" s="20" t="s">
        <v>1370</v>
      </c>
      <c r="F55" s="20" t="s">
        <v>1264</v>
      </c>
      <c r="G55" s="20" t="s">
        <v>1265</v>
      </c>
      <c r="H55" s="26">
        <v>18196</v>
      </c>
      <c r="I55" s="20">
        <v>1049624327</v>
      </c>
      <c r="J55" s="20" t="s">
        <v>1288</v>
      </c>
      <c r="K55" s="21" t="s">
        <v>1268</v>
      </c>
    </row>
    <row r="56" spans="1:11" x14ac:dyDescent="0.25">
      <c r="A56" s="19">
        <v>51</v>
      </c>
      <c r="B56" s="20">
        <v>100382</v>
      </c>
      <c r="C56" s="20">
        <v>5111900199</v>
      </c>
      <c r="D56" s="20" t="s">
        <v>1371</v>
      </c>
      <c r="E56" s="20" t="s">
        <v>1372</v>
      </c>
      <c r="F56" s="20" t="s">
        <v>1264</v>
      </c>
      <c r="G56" s="20" t="s">
        <v>1265</v>
      </c>
      <c r="H56" s="26">
        <v>18196</v>
      </c>
      <c r="I56" s="20">
        <v>1049624327</v>
      </c>
      <c r="J56" s="20" t="s">
        <v>1288</v>
      </c>
      <c r="K56" s="21" t="s">
        <v>1268</v>
      </c>
    </row>
    <row r="57" spans="1:11" x14ac:dyDescent="0.25">
      <c r="A57" s="19">
        <v>52</v>
      </c>
      <c r="B57" s="20">
        <v>100383</v>
      </c>
      <c r="C57" s="20">
        <v>5111900199</v>
      </c>
      <c r="D57" s="20" t="s">
        <v>1373</v>
      </c>
      <c r="E57" s="20" t="s">
        <v>1374</v>
      </c>
      <c r="F57" s="20" t="s">
        <v>1264</v>
      </c>
      <c r="G57" s="20" t="s">
        <v>1265</v>
      </c>
      <c r="H57" s="26">
        <v>18196</v>
      </c>
      <c r="I57" s="20">
        <v>52703963</v>
      </c>
      <c r="J57" s="20" t="s">
        <v>1275</v>
      </c>
      <c r="K57" s="21" t="s">
        <v>1268</v>
      </c>
    </row>
    <row r="58" spans="1:11" x14ac:dyDescent="0.25">
      <c r="A58" s="19">
        <v>53</v>
      </c>
      <c r="B58" s="20">
        <v>100384</v>
      </c>
      <c r="C58" s="20">
        <v>5111900199</v>
      </c>
      <c r="D58" s="20" t="s">
        <v>1375</v>
      </c>
      <c r="E58" s="20" t="s">
        <v>1376</v>
      </c>
      <c r="F58" s="20" t="s">
        <v>1264</v>
      </c>
      <c r="G58" s="20" t="s">
        <v>1265</v>
      </c>
      <c r="H58" s="26">
        <v>18196</v>
      </c>
      <c r="I58" s="20">
        <v>1049624327</v>
      </c>
      <c r="J58" s="20" t="s">
        <v>1288</v>
      </c>
      <c r="K58" s="21" t="s">
        <v>1268</v>
      </c>
    </row>
    <row r="59" spans="1:11" x14ac:dyDescent="0.25">
      <c r="A59" s="19">
        <v>54</v>
      </c>
      <c r="B59" s="20">
        <v>100385</v>
      </c>
      <c r="C59" s="20">
        <v>5111900199</v>
      </c>
      <c r="D59" s="20" t="s">
        <v>1377</v>
      </c>
      <c r="E59" s="20" t="s">
        <v>1378</v>
      </c>
      <c r="F59" s="20" t="s">
        <v>1264</v>
      </c>
      <c r="G59" s="20" t="s">
        <v>1265</v>
      </c>
      <c r="H59" s="26">
        <v>18196</v>
      </c>
      <c r="I59" s="20">
        <v>1049624327</v>
      </c>
      <c r="J59" s="20" t="s">
        <v>1288</v>
      </c>
      <c r="K59" s="21" t="s">
        <v>1268</v>
      </c>
    </row>
    <row r="60" spans="1:11" x14ac:dyDescent="0.25">
      <c r="A60" s="19">
        <v>55</v>
      </c>
      <c r="B60" s="20">
        <v>100386</v>
      </c>
      <c r="C60" s="20">
        <v>5111900199</v>
      </c>
      <c r="D60" s="20" t="s">
        <v>1379</v>
      </c>
      <c r="E60" s="20" t="s">
        <v>1380</v>
      </c>
      <c r="F60" s="20" t="s">
        <v>1264</v>
      </c>
      <c r="G60" s="20" t="s">
        <v>1265</v>
      </c>
      <c r="H60" s="26">
        <v>18196</v>
      </c>
      <c r="I60" s="20">
        <v>1049624327</v>
      </c>
      <c r="J60" s="20" t="s">
        <v>1288</v>
      </c>
      <c r="K60" s="21" t="s">
        <v>1268</v>
      </c>
    </row>
    <row r="61" spans="1:11" x14ac:dyDescent="0.25">
      <c r="A61" s="19">
        <v>56</v>
      </c>
      <c r="B61" s="20">
        <v>100387</v>
      </c>
      <c r="C61" s="20">
        <v>5111900199</v>
      </c>
      <c r="D61" s="20" t="s">
        <v>1381</v>
      </c>
      <c r="E61" s="20" t="s">
        <v>1382</v>
      </c>
      <c r="F61" s="20" t="s">
        <v>1264</v>
      </c>
      <c r="G61" s="20" t="s">
        <v>1265</v>
      </c>
      <c r="H61" s="26">
        <v>18196</v>
      </c>
      <c r="I61" s="20">
        <v>1049624327</v>
      </c>
      <c r="J61" s="20" t="s">
        <v>1288</v>
      </c>
      <c r="K61" s="21" t="s">
        <v>1268</v>
      </c>
    </row>
    <row r="62" spans="1:11" x14ac:dyDescent="0.25">
      <c r="A62" s="19">
        <v>57</v>
      </c>
      <c r="B62" s="20">
        <v>100399</v>
      </c>
      <c r="C62" s="20">
        <v>5111900199</v>
      </c>
      <c r="D62" s="20" t="s">
        <v>1383</v>
      </c>
      <c r="E62" s="20" t="s">
        <v>1384</v>
      </c>
      <c r="F62" s="20" t="s">
        <v>1264</v>
      </c>
      <c r="G62" s="20" t="s">
        <v>1265</v>
      </c>
      <c r="H62" s="26">
        <v>18196</v>
      </c>
      <c r="I62" s="20">
        <v>1049624327</v>
      </c>
      <c r="J62" s="20" t="s">
        <v>1288</v>
      </c>
      <c r="K62" s="21" t="s">
        <v>1268</v>
      </c>
    </row>
    <row r="63" spans="1:11" x14ac:dyDescent="0.25">
      <c r="A63" s="19">
        <v>58</v>
      </c>
      <c r="B63" s="20">
        <v>100400</v>
      </c>
      <c r="C63" s="20">
        <v>5111900199</v>
      </c>
      <c r="D63" s="20" t="s">
        <v>1385</v>
      </c>
      <c r="E63" s="20" t="s">
        <v>1386</v>
      </c>
      <c r="F63" s="20" t="s">
        <v>1264</v>
      </c>
      <c r="G63" s="20" t="s">
        <v>1265</v>
      </c>
      <c r="H63" s="26">
        <v>17904</v>
      </c>
      <c r="I63" s="20">
        <v>1049624327</v>
      </c>
      <c r="J63" s="20" t="s">
        <v>1288</v>
      </c>
      <c r="K63" s="21" t="s">
        <v>1268</v>
      </c>
    </row>
    <row r="64" spans="1:11" x14ac:dyDescent="0.25">
      <c r="A64" s="19">
        <v>59</v>
      </c>
      <c r="B64" s="20">
        <v>100401</v>
      </c>
      <c r="C64" s="20">
        <v>5111900199</v>
      </c>
      <c r="D64" s="20" t="s">
        <v>1387</v>
      </c>
      <c r="E64" s="20" t="s">
        <v>1388</v>
      </c>
      <c r="F64" s="20" t="s">
        <v>1264</v>
      </c>
      <c r="G64" s="20" t="s">
        <v>1265</v>
      </c>
      <c r="H64" s="26">
        <v>17904</v>
      </c>
      <c r="I64" s="20">
        <v>1049624327</v>
      </c>
      <c r="J64" s="20" t="s">
        <v>1288</v>
      </c>
      <c r="K64" s="21" t="s">
        <v>1268</v>
      </c>
    </row>
    <row r="65" spans="1:11" x14ac:dyDescent="0.25">
      <c r="A65" s="19">
        <v>60</v>
      </c>
      <c r="B65" s="20">
        <v>100402</v>
      </c>
      <c r="C65" s="20">
        <v>5111900199</v>
      </c>
      <c r="D65" s="20" t="s">
        <v>1389</v>
      </c>
      <c r="E65" s="20" t="s">
        <v>1390</v>
      </c>
      <c r="F65" s="20" t="s">
        <v>1264</v>
      </c>
      <c r="G65" s="20" t="s">
        <v>1265</v>
      </c>
      <c r="H65" s="26">
        <v>18196</v>
      </c>
      <c r="I65" s="20">
        <v>1049624327</v>
      </c>
      <c r="J65" s="20" t="s">
        <v>1288</v>
      </c>
      <c r="K65" s="21" t="s">
        <v>1268</v>
      </c>
    </row>
    <row r="66" spans="1:11" x14ac:dyDescent="0.25">
      <c r="A66" s="19">
        <v>61</v>
      </c>
      <c r="B66" s="20">
        <v>100403</v>
      </c>
      <c r="C66" s="20">
        <v>5111900199</v>
      </c>
      <c r="D66" s="20" t="s">
        <v>1391</v>
      </c>
      <c r="E66" s="20" t="s">
        <v>1392</v>
      </c>
      <c r="F66" s="20" t="s">
        <v>1264</v>
      </c>
      <c r="G66" s="20" t="s">
        <v>1265</v>
      </c>
      <c r="H66" s="26">
        <v>18196</v>
      </c>
      <c r="I66" s="20">
        <v>52886626</v>
      </c>
      <c r="J66" s="20" t="s">
        <v>1393</v>
      </c>
      <c r="K66" s="21" t="s">
        <v>1268</v>
      </c>
    </row>
    <row r="67" spans="1:11" x14ac:dyDescent="0.25">
      <c r="A67" s="19">
        <v>62</v>
      </c>
      <c r="B67" s="20">
        <v>100404</v>
      </c>
      <c r="C67" s="20">
        <v>5111900199</v>
      </c>
      <c r="D67" s="20" t="s">
        <v>1394</v>
      </c>
      <c r="E67" s="20" t="s">
        <v>1395</v>
      </c>
      <c r="F67" s="20" t="s">
        <v>1264</v>
      </c>
      <c r="G67" s="20" t="s">
        <v>1265</v>
      </c>
      <c r="H67" s="26">
        <v>18196</v>
      </c>
      <c r="I67" s="20">
        <v>52886626</v>
      </c>
      <c r="J67" s="20" t="s">
        <v>1393</v>
      </c>
      <c r="K67" s="21" t="s">
        <v>1268</v>
      </c>
    </row>
    <row r="68" spans="1:11" x14ac:dyDescent="0.25">
      <c r="A68" s="19">
        <v>63</v>
      </c>
      <c r="B68" s="20">
        <v>100405</v>
      </c>
      <c r="C68" s="20">
        <v>5111900199</v>
      </c>
      <c r="D68" s="20" t="s">
        <v>1396</v>
      </c>
      <c r="E68" s="20" t="s">
        <v>1397</v>
      </c>
      <c r="F68" s="20" t="s">
        <v>1264</v>
      </c>
      <c r="G68" s="20" t="s">
        <v>1265</v>
      </c>
      <c r="H68" s="26">
        <v>28645.65</v>
      </c>
      <c r="I68" s="20">
        <v>52886626</v>
      </c>
      <c r="J68" s="20" t="s">
        <v>1393</v>
      </c>
      <c r="K68" s="21" t="s">
        <v>1268</v>
      </c>
    </row>
    <row r="69" spans="1:11" x14ac:dyDescent="0.25">
      <c r="A69" s="19">
        <v>64</v>
      </c>
      <c r="B69" s="20">
        <v>100406</v>
      </c>
      <c r="C69" s="20">
        <v>5111900199</v>
      </c>
      <c r="D69" s="20" t="s">
        <v>1398</v>
      </c>
      <c r="E69" s="20" t="s">
        <v>1399</v>
      </c>
      <c r="F69" s="20" t="s">
        <v>1264</v>
      </c>
      <c r="G69" s="20" t="s">
        <v>1265</v>
      </c>
      <c r="H69" s="26">
        <v>28645.65</v>
      </c>
      <c r="I69" s="20">
        <v>1049624327</v>
      </c>
      <c r="J69" s="20" t="s">
        <v>1288</v>
      </c>
      <c r="K69" s="21" t="s">
        <v>1268</v>
      </c>
    </row>
    <row r="70" spans="1:11" x14ac:dyDescent="0.25">
      <c r="A70" s="19">
        <v>65</v>
      </c>
      <c r="B70" s="20">
        <v>100407</v>
      </c>
      <c r="C70" s="20">
        <v>5111900199</v>
      </c>
      <c r="D70" s="20" t="s">
        <v>1400</v>
      </c>
      <c r="E70" s="20" t="s">
        <v>1401</v>
      </c>
      <c r="F70" s="20" t="s">
        <v>1264</v>
      </c>
      <c r="G70" s="20" t="s">
        <v>1265</v>
      </c>
      <c r="H70" s="26">
        <v>18196</v>
      </c>
      <c r="I70" s="20">
        <v>52886626</v>
      </c>
      <c r="J70" s="20" t="s">
        <v>1393</v>
      </c>
      <c r="K70" s="21" t="s">
        <v>1268</v>
      </c>
    </row>
    <row r="71" spans="1:11" x14ac:dyDescent="0.25">
      <c r="A71" s="19">
        <v>66</v>
      </c>
      <c r="B71" s="20">
        <v>100409</v>
      </c>
      <c r="C71" s="20">
        <v>5111900199</v>
      </c>
      <c r="D71" s="20" t="s">
        <v>1402</v>
      </c>
      <c r="E71" s="20" t="s">
        <v>1403</v>
      </c>
      <c r="F71" s="20" t="s">
        <v>1264</v>
      </c>
      <c r="G71" s="20" t="s">
        <v>1265</v>
      </c>
      <c r="H71" s="26">
        <v>18196</v>
      </c>
      <c r="I71" s="20">
        <v>1049624327</v>
      </c>
      <c r="J71" s="20" t="s">
        <v>1288</v>
      </c>
      <c r="K71" s="21" t="s">
        <v>1268</v>
      </c>
    </row>
    <row r="72" spans="1:11" x14ac:dyDescent="0.25">
      <c r="A72" s="19">
        <v>67</v>
      </c>
      <c r="B72" s="20">
        <v>100411</v>
      </c>
      <c r="C72" s="20">
        <v>5111900199</v>
      </c>
      <c r="D72" s="20" t="s">
        <v>1404</v>
      </c>
      <c r="E72" s="20" t="s">
        <v>1405</v>
      </c>
      <c r="F72" s="20" t="s">
        <v>1264</v>
      </c>
      <c r="G72" s="20" t="s">
        <v>1265</v>
      </c>
      <c r="H72" s="26">
        <v>28645.65</v>
      </c>
      <c r="I72" s="20">
        <v>1049624327</v>
      </c>
      <c r="J72" s="20" t="s">
        <v>1288</v>
      </c>
      <c r="K72" s="21" t="s">
        <v>1268</v>
      </c>
    </row>
    <row r="73" spans="1:11" x14ac:dyDescent="0.25">
      <c r="A73" s="19">
        <v>68</v>
      </c>
      <c r="B73" s="20">
        <v>100412</v>
      </c>
      <c r="C73" s="20">
        <v>5111900199</v>
      </c>
      <c r="D73" s="20" t="s">
        <v>1406</v>
      </c>
      <c r="E73" s="20" t="s">
        <v>1407</v>
      </c>
      <c r="F73" s="20" t="s">
        <v>1264</v>
      </c>
      <c r="G73" s="20" t="s">
        <v>1265</v>
      </c>
      <c r="H73" s="26">
        <v>18196</v>
      </c>
      <c r="I73" s="20">
        <v>1049624327</v>
      </c>
      <c r="J73" s="20" t="s">
        <v>1288</v>
      </c>
      <c r="K73" s="21" t="s">
        <v>1268</v>
      </c>
    </row>
    <row r="74" spans="1:11" x14ac:dyDescent="0.25">
      <c r="A74" s="19">
        <v>69</v>
      </c>
      <c r="B74" s="20">
        <v>100413</v>
      </c>
      <c r="C74" s="20">
        <v>5111900199</v>
      </c>
      <c r="D74" s="20" t="s">
        <v>1408</v>
      </c>
      <c r="E74" s="20" t="s">
        <v>1409</v>
      </c>
      <c r="F74" s="20" t="s">
        <v>1264</v>
      </c>
      <c r="G74" s="20" t="s">
        <v>1265</v>
      </c>
      <c r="H74" s="26">
        <v>53231</v>
      </c>
      <c r="I74" s="20">
        <v>1049624327</v>
      </c>
      <c r="J74" s="20" t="s">
        <v>1288</v>
      </c>
      <c r="K74" s="21" t="s">
        <v>1268</v>
      </c>
    </row>
    <row r="75" spans="1:11" x14ac:dyDescent="0.25">
      <c r="A75" s="19">
        <v>70</v>
      </c>
      <c r="B75" s="20">
        <v>100414</v>
      </c>
      <c r="C75" s="20">
        <v>5111900199</v>
      </c>
      <c r="D75" s="20" t="s">
        <v>1410</v>
      </c>
      <c r="E75" s="20" t="s">
        <v>1411</v>
      </c>
      <c r="F75" s="20" t="s">
        <v>1264</v>
      </c>
      <c r="G75" s="20" t="s">
        <v>1265</v>
      </c>
      <c r="H75" s="26">
        <v>154921</v>
      </c>
      <c r="I75" s="20">
        <v>52703963</v>
      </c>
      <c r="J75" s="20" t="s">
        <v>1275</v>
      </c>
      <c r="K75" s="21" t="s">
        <v>1268</v>
      </c>
    </row>
    <row r="76" spans="1:11" x14ac:dyDescent="0.25">
      <c r="A76" s="19">
        <v>71</v>
      </c>
      <c r="B76" s="20">
        <v>100415</v>
      </c>
      <c r="C76" s="20">
        <v>5111900199</v>
      </c>
      <c r="D76" s="20" t="s">
        <v>1412</v>
      </c>
      <c r="E76" s="20" t="s">
        <v>1413</v>
      </c>
      <c r="F76" s="20" t="s">
        <v>1264</v>
      </c>
      <c r="G76" s="20" t="s">
        <v>1265</v>
      </c>
      <c r="H76" s="26">
        <v>155907</v>
      </c>
      <c r="I76" s="20">
        <v>52703963</v>
      </c>
      <c r="J76" s="20" t="s">
        <v>1275</v>
      </c>
      <c r="K76" s="21" t="s">
        <v>1268</v>
      </c>
    </row>
    <row r="77" spans="1:11" x14ac:dyDescent="0.25">
      <c r="A77" s="19">
        <v>72</v>
      </c>
      <c r="B77" s="20">
        <v>100416</v>
      </c>
      <c r="C77" s="20">
        <v>5111900199</v>
      </c>
      <c r="D77" s="20" t="s">
        <v>1414</v>
      </c>
      <c r="E77" s="20" t="s">
        <v>1415</v>
      </c>
      <c r="F77" s="20" t="s">
        <v>1264</v>
      </c>
      <c r="G77" s="20" t="s">
        <v>1265</v>
      </c>
      <c r="H77" s="26">
        <v>155907</v>
      </c>
      <c r="I77" s="20">
        <v>52703963</v>
      </c>
      <c r="J77" s="20" t="s">
        <v>1275</v>
      </c>
      <c r="K77" s="21" t="s">
        <v>1268</v>
      </c>
    </row>
    <row r="78" spans="1:11" x14ac:dyDescent="0.25">
      <c r="A78" s="19">
        <v>73</v>
      </c>
      <c r="B78" s="20">
        <v>102494</v>
      </c>
      <c r="C78" s="20">
        <v>5111900199</v>
      </c>
      <c r="D78" s="20" t="s">
        <v>1416</v>
      </c>
      <c r="E78" s="20" t="s">
        <v>1417</v>
      </c>
      <c r="F78" s="20" t="s">
        <v>1264</v>
      </c>
      <c r="G78" s="20" t="s">
        <v>1265</v>
      </c>
      <c r="H78" s="26">
        <v>168137</v>
      </c>
      <c r="I78" s="20">
        <v>79332590</v>
      </c>
      <c r="J78" s="20" t="s">
        <v>15</v>
      </c>
      <c r="K78" s="21" t="s">
        <v>1418</v>
      </c>
    </row>
    <row r="79" spans="1:11" x14ac:dyDescent="0.25">
      <c r="A79" s="19">
        <v>74</v>
      </c>
      <c r="B79" s="20">
        <v>102566</v>
      </c>
      <c r="C79" s="20">
        <v>5111900199</v>
      </c>
      <c r="D79" s="20" t="s">
        <v>1419</v>
      </c>
      <c r="E79" s="20" t="s">
        <v>1420</v>
      </c>
      <c r="F79" s="20" t="s">
        <v>1264</v>
      </c>
      <c r="G79" s="20" t="s">
        <v>1265</v>
      </c>
      <c r="H79" s="26">
        <v>252932.88</v>
      </c>
      <c r="I79" s="20">
        <v>3064304</v>
      </c>
      <c r="J79" s="20" t="s">
        <v>1421</v>
      </c>
      <c r="K79" s="21" t="s">
        <v>1268</v>
      </c>
    </row>
    <row r="80" spans="1:11" x14ac:dyDescent="0.25">
      <c r="A80" s="19">
        <v>75</v>
      </c>
      <c r="B80" s="20">
        <v>102567</v>
      </c>
      <c r="C80" s="20">
        <v>5111900199</v>
      </c>
      <c r="D80" s="20" t="s">
        <v>1422</v>
      </c>
      <c r="E80" s="20" t="s">
        <v>1423</v>
      </c>
      <c r="F80" s="20" t="s">
        <v>1264</v>
      </c>
      <c r="G80" s="20" t="s">
        <v>1265</v>
      </c>
      <c r="H80" s="26">
        <v>310936.53000000003</v>
      </c>
      <c r="I80" s="20">
        <v>3064304</v>
      </c>
      <c r="J80" s="20" t="s">
        <v>1421</v>
      </c>
      <c r="K80" s="21" t="s">
        <v>1268</v>
      </c>
    </row>
    <row r="81" spans="1:11" x14ac:dyDescent="0.25">
      <c r="A81" s="19">
        <v>76</v>
      </c>
      <c r="B81" s="20">
        <v>104829</v>
      </c>
      <c r="C81" s="20">
        <v>5111900199</v>
      </c>
      <c r="D81" s="20" t="s">
        <v>1424</v>
      </c>
      <c r="E81" s="20" t="s">
        <v>1425</v>
      </c>
      <c r="F81" s="20" t="s">
        <v>1264</v>
      </c>
      <c r="G81" s="20" t="s">
        <v>1265</v>
      </c>
      <c r="H81" s="26">
        <v>265496</v>
      </c>
      <c r="I81" s="20">
        <v>79332590</v>
      </c>
      <c r="J81" s="20" t="s">
        <v>15</v>
      </c>
      <c r="K81" s="21" t="s">
        <v>1418</v>
      </c>
    </row>
    <row r="82" spans="1:11" x14ac:dyDescent="0.25">
      <c r="A82" s="19">
        <v>77</v>
      </c>
      <c r="B82" s="20">
        <v>101283</v>
      </c>
      <c r="C82" s="20">
        <v>5111900199</v>
      </c>
      <c r="D82" s="20" t="s">
        <v>1426</v>
      </c>
      <c r="E82" s="20" t="s">
        <v>1427</v>
      </c>
      <c r="F82" s="20" t="s">
        <v>1264</v>
      </c>
      <c r="G82" s="20" t="s">
        <v>1265</v>
      </c>
      <c r="H82" s="26">
        <v>1400022</v>
      </c>
      <c r="I82" s="20">
        <v>80353540</v>
      </c>
      <c r="J82" s="20" t="s">
        <v>69</v>
      </c>
      <c r="K82" s="21" t="s">
        <v>1268</v>
      </c>
    </row>
    <row r="83" spans="1:11" x14ac:dyDescent="0.25">
      <c r="A83" s="19">
        <v>78</v>
      </c>
      <c r="B83" s="20">
        <v>101285</v>
      </c>
      <c r="C83" s="20">
        <v>5111900199</v>
      </c>
      <c r="D83" s="20" t="s">
        <v>1428</v>
      </c>
      <c r="E83" s="20" t="s">
        <v>1429</v>
      </c>
      <c r="F83" s="20" t="s">
        <v>1264</v>
      </c>
      <c r="G83" s="20" t="s">
        <v>1265</v>
      </c>
      <c r="H83" s="26">
        <v>385000</v>
      </c>
      <c r="I83" s="20">
        <v>80353540</v>
      </c>
      <c r="J83" s="20" t="s">
        <v>69</v>
      </c>
      <c r="K83" s="21" t="s">
        <v>1268</v>
      </c>
    </row>
    <row r="84" spans="1:11" x14ac:dyDescent="0.25">
      <c r="A84" s="19">
        <v>79</v>
      </c>
      <c r="B84" s="20">
        <v>100352</v>
      </c>
      <c r="C84" s="20">
        <v>5111900199</v>
      </c>
      <c r="D84" s="20" t="s">
        <v>1431</v>
      </c>
      <c r="E84" s="20" t="s">
        <v>1432</v>
      </c>
      <c r="F84" s="20" t="s">
        <v>1264</v>
      </c>
      <c r="G84" s="20" t="s">
        <v>1430</v>
      </c>
      <c r="H84" s="26">
        <v>45848</v>
      </c>
      <c r="I84" s="20">
        <v>1049624327</v>
      </c>
      <c r="J84" s="20" t="s">
        <v>1288</v>
      </c>
      <c r="K84" s="21" t="s">
        <v>1268</v>
      </c>
    </row>
    <row r="85" spans="1:11" x14ac:dyDescent="0.25">
      <c r="A85" s="19">
        <v>80</v>
      </c>
      <c r="B85" s="20">
        <v>100410</v>
      </c>
      <c r="C85" s="20">
        <v>5111900199</v>
      </c>
      <c r="D85" s="20" t="s">
        <v>1433</v>
      </c>
      <c r="E85" s="20" t="s">
        <v>1434</v>
      </c>
      <c r="F85" s="20" t="s">
        <v>1264</v>
      </c>
      <c r="G85" s="20" t="s">
        <v>1430</v>
      </c>
      <c r="H85" s="26">
        <v>67021.649999999994</v>
      </c>
      <c r="I85" s="20">
        <v>1049624327</v>
      </c>
      <c r="J85" s="20" t="s">
        <v>1288</v>
      </c>
      <c r="K85" s="21" t="s">
        <v>1268</v>
      </c>
    </row>
    <row r="86" spans="1:11" x14ac:dyDescent="0.25">
      <c r="A86" s="19">
        <v>81</v>
      </c>
      <c r="B86" s="20">
        <v>104784</v>
      </c>
      <c r="C86" s="20">
        <v>5111900199</v>
      </c>
      <c r="D86" s="20" t="s">
        <v>1436</v>
      </c>
      <c r="E86" s="20" t="s">
        <v>1437</v>
      </c>
      <c r="F86" s="20" t="s">
        <v>639</v>
      </c>
      <c r="G86" s="20" t="s">
        <v>1265</v>
      </c>
      <c r="H86" s="26">
        <v>204999</v>
      </c>
      <c r="I86" s="20">
        <v>52703963</v>
      </c>
      <c r="J86" s="20" t="s">
        <v>1275</v>
      </c>
      <c r="K86" s="21" t="s">
        <v>1268</v>
      </c>
    </row>
    <row r="87" spans="1:11" x14ac:dyDescent="0.25">
      <c r="A87" s="19">
        <v>82</v>
      </c>
      <c r="B87" s="20">
        <v>100185</v>
      </c>
      <c r="C87" s="20">
        <v>5111900199</v>
      </c>
      <c r="D87" s="20" t="s">
        <v>1438</v>
      </c>
      <c r="E87" s="20" t="s">
        <v>1439</v>
      </c>
      <c r="F87" s="20" t="s">
        <v>639</v>
      </c>
      <c r="G87" s="20" t="s">
        <v>1265</v>
      </c>
      <c r="H87" s="26">
        <v>435000</v>
      </c>
      <c r="I87" s="20">
        <v>79332590</v>
      </c>
      <c r="J87" s="20" t="s">
        <v>15</v>
      </c>
      <c r="K87" s="21" t="s">
        <v>1418</v>
      </c>
    </row>
    <row r="88" spans="1:11" x14ac:dyDescent="0.25">
      <c r="A88" s="19">
        <v>83</v>
      </c>
      <c r="B88" s="20">
        <v>100186</v>
      </c>
      <c r="C88" s="20">
        <v>5111900199</v>
      </c>
      <c r="D88" s="20" t="s">
        <v>1440</v>
      </c>
      <c r="E88" s="20" t="s">
        <v>1441</v>
      </c>
      <c r="F88" s="20" t="s">
        <v>639</v>
      </c>
      <c r="G88" s="20" t="s">
        <v>1265</v>
      </c>
      <c r="H88" s="26">
        <v>435000</v>
      </c>
      <c r="I88" s="20">
        <v>79235189</v>
      </c>
      <c r="J88" s="20" t="s">
        <v>30</v>
      </c>
      <c r="K88" s="21" t="s">
        <v>1268</v>
      </c>
    </row>
    <row r="89" spans="1:11" x14ac:dyDescent="0.25">
      <c r="A89" s="19">
        <v>84</v>
      </c>
      <c r="B89" s="20">
        <v>100255</v>
      </c>
      <c r="C89" s="20">
        <v>5111900199</v>
      </c>
      <c r="D89" s="20" t="s">
        <v>1442</v>
      </c>
      <c r="E89" s="20" t="s">
        <v>1443</v>
      </c>
      <c r="F89" s="20" t="s">
        <v>639</v>
      </c>
      <c r="G89" s="20" t="s">
        <v>1265</v>
      </c>
      <c r="H89" s="26">
        <v>236431</v>
      </c>
      <c r="I89" s="20">
        <v>79332590</v>
      </c>
      <c r="J89" s="20" t="s">
        <v>15</v>
      </c>
      <c r="K89" s="21" t="s">
        <v>1418</v>
      </c>
    </row>
    <row r="90" spans="1:11" x14ac:dyDescent="0.25">
      <c r="A90" s="19">
        <v>85</v>
      </c>
      <c r="B90" s="20">
        <v>100258</v>
      </c>
      <c r="C90" s="20">
        <v>5111900199</v>
      </c>
      <c r="D90" s="20" t="s">
        <v>1444</v>
      </c>
      <c r="E90" s="20" t="s">
        <v>1445</v>
      </c>
      <c r="F90" s="20" t="s">
        <v>639</v>
      </c>
      <c r="G90" s="20" t="s">
        <v>1265</v>
      </c>
      <c r="H90" s="26">
        <v>194880</v>
      </c>
      <c r="I90" s="20">
        <v>79332590</v>
      </c>
      <c r="J90" s="20" t="s">
        <v>15</v>
      </c>
      <c r="K90" s="21" t="s">
        <v>1418</v>
      </c>
    </row>
    <row r="91" spans="1:11" x14ac:dyDescent="0.25">
      <c r="A91" s="19">
        <v>86</v>
      </c>
      <c r="B91" s="20">
        <v>100259</v>
      </c>
      <c r="C91" s="20">
        <v>5111900199</v>
      </c>
      <c r="D91" s="20" t="s">
        <v>1446</v>
      </c>
      <c r="E91" s="20" t="s">
        <v>1447</v>
      </c>
      <c r="F91" s="20" t="s">
        <v>639</v>
      </c>
      <c r="G91" s="20" t="s">
        <v>1265</v>
      </c>
      <c r="H91" s="26">
        <v>194880</v>
      </c>
      <c r="I91" s="20">
        <v>79332590</v>
      </c>
      <c r="J91" s="20" t="s">
        <v>15</v>
      </c>
      <c r="K91" s="21" t="s">
        <v>1418</v>
      </c>
    </row>
    <row r="92" spans="1:11" x14ac:dyDescent="0.25">
      <c r="A92" s="19">
        <v>87</v>
      </c>
      <c r="B92" s="20">
        <v>100260</v>
      </c>
      <c r="C92" s="20">
        <v>5111900199</v>
      </c>
      <c r="D92" s="20" t="s">
        <v>1448</v>
      </c>
      <c r="E92" s="20" t="s">
        <v>1449</v>
      </c>
      <c r="F92" s="20" t="s">
        <v>639</v>
      </c>
      <c r="G92" s="20" t="s">
        <v>1265</v>
      </c>
      <c r="H92" s="26">
        <v>194880</v>
      </c>
      <c r="I92" s="20">
        <v>79332590</v>
      </c>
      <c r="J92" s="20" t="s">
        <v>15</v>
      </c>
      <c r="K92" s="21" t="s">
        <v>1418</v>
      </c>
    </row>
    <row r="93" spans="1:11" x14ac:dyDescent="0.25">
      <c r="A93" s="19">
        <v>88</v>
      </c>
      <c r="B93" s="20">
        <v>103752</v>
      </c>
      <c r="C93" s="20">
        <v>5111900199</v>
      </c>
      <c r="D93" s="20" t="s">
        <v>1450</v>
      </c>
      <c r="E93" s="20" t="s">
        <v>1451</v>
      </c>
      <c r="F93" s="20" t="s">
        <v>639</v>
      </c>
      <c r="G93" s="20" t="s">
        <v>1265</v>
      </c>
      <c r="H93" s="26">
        <v>61732</v>
      </c>
      <c r="I93" s="20">
        <v>79332590</v>
      </c>
      <c r="J93" s="20" t="s">
        <v>15</v>
      </c>
      <c r="K93" s="21" t="s">
        <v>1418</v>
      </c>
    </row>
    <row r="94" spans="1:11" x14ac:dyDescent="0.25">
      <c r="A94" s="19">
        <v>89</v>
      </c>
      <c r="B94" s="20">
        <v>104172</v>
      </c>
      <c r="C94" s="20">
        <v>5111900199</v>
      </c>
      <c r="D94" s="20" t="s">
        <v>1452</v>
      </c>
      <c r="E94" s="20" t="s">
        <v>1453</v>
      </c>
      <c r="F94" s="20" t="s">
        <v>639</v>
      </c>
      <c r="G94" s="20" t="s">
        <v>1265</v>
      </c>
      <c r="H94" s="26">
        <v>556948</v>
      </c>
      <c r="I94" s="20">
        <v>79332590</v>
      </c>
      <c r="J94" s="20" t="s">
        <v>15</v>
      </c>
      <c r="K94" s="21" t="s">
        <v>1418</v>
      </c>
    </row>
    <row r="95" spans="1:11" x14ac:dyDescent="0.25">
      <c r="A95" s="19">
        <v>90</v>
      </c>
      <c r="B95" s="20">
        <v>104179</v>
      </c>
      <c r="C95" s="20">
        <v>5111900199</v>
      </c>
      <c r="D95" s="20" t="s">
        <v>1454</v>
      </c>
      <c r="E95" s="20" t="s">
        <v>1455</v>
      </c>
      <c r="F95" s="20" t="s">
        <v>639</v>
      </c>
      <c r="G95" s="20" t="s">
        <v>1265</v>
      </c>
      <c r="H95" s="26">
        <v>1008378</v>
      </c>
      <c r="I95" s="20">
        <v>79332590</v>
      </c>
      <c r="J95" s="20" t="s">
        <v>15</v>
      </c>
      <c r="K95" s="21" t="s">
        <v>1418</v>
      </c>
    </row>
    <row r="96" spans="1:11" x14ac:dyDescent="0.25">
      <c r="A96" s="19">
        <v>91</v>
      </c>
      <c r="B96" s="20">
        <v>100482</v>
      </c>
      <c r="C96" s="20">
        <v>5111900199</v>
      </c>
      <c r="D96" s="20" t="s">
        <v>1456</v>
      </c>
      <c r="E96" s="20" t="s">
        <v>1457</v>
      </c>
      <c r="F96" s="20" t="s">
        <v>639</v>
      </c>
      <c r="G96" s="20" t="s">
        <v>1265</v>
      </c>
      <c r="H96" s="26">
        <v>45000</v>
      </c>
      <c r="I96" s="20">
        <v>52703963</v>
      </c>
      <c r="J96" s="20" t="s">
        <v>1275</v>
      </c>
      <c r="K96" s="21" t="s">
        <v>1268</v>
      </c>
    </row>
    <row r="97" spans="1:11" x14ac:dyDescent="0.25">
      <c r="A97" s="19">
        <v>92</v>
      </c>
      <c r="B97" s="20">
        <v>100485</v>
      </c>
      <c r="C97" s="20">
        <v>5111900199</v>
      </c>
      <c r="D97" s="20" t="s">
        <v>1458</v>
      </c>
      <c r="E97" s="20" t="s">
        <v>1459</v>
      </c>
      <c r="F97" s="20" t="s">
        <v>639</v>
      </c>
      <c r="G97" s="20" t="s">
        <v>1265</v>
      </c>
      <c r="H97" s="26">
        <v>17821</v>
      </c>
      <c r="I97" s="20">
        <v>38559759</v>
      </c>
      <c r="J97" s="20" t="s">
        <v>1041</v>
      </c>
      <c r="K97" s="21" t="s">
        <v>1268</v>
      </c>
    </row>
    <row r="98" spans="1:11" x14ac:dyDescent="0.25">
      <c r="A98" s="19">
        <v>93</v>
      </c>
      <c r="B98" s="20">
        <v>102229</v>
      </c>
      <c r="C98" s="20">
        <v>5111900199</v>
      </c>
      <c r="D98" s="20" t="s">
        <v>1460</v>
      </c>
      <c r="E98" s="20" t="s">
        <v>1461</v>
      </c>
      <c r="F98" s="20" t="s">
        <v>639</v>
      </c>
      <c r="G98" s="20" t="s">
        <v>1265</v>
      </c>
      <c r="H98" s="26">
        <v>71718</v>
      </c>
      <c r="I98" s="20">
        <v>52703963</v>
      </c>
      <c r="J98" s="20" t="s">
        <v>1275</v>
      </c>
      <c r="K98" s="21" t="s">
        <v>1268</v>
      </c>
    </row>
    <row r="99" spans="1:11" x14ac:dyDescent="0.25">
      <c r="A99" s="19">
        <v>94</v>
      </c>
      <c r="B99" s="20">
        <v>103611</v>
      </c>
      <c r="C99" s="20">
        <v>5111900199</v>
      </c>
      <c r="D99" s="20" t="s">
        <v>1462</v>
      </c>
      <c r="E99" s="20" t="s">
        <v>1463</v>
      </c>
      <c r="F99" s="20" t="s">
        <v>639</v>
      </c>
      <c r="G99" s="20" t="s">
        <v>1265</v>
      </c>
      <c r="H99" s="26">
        <v>72438</v>
      </c>
      <c r="I99" s="20">
        <v>79332590</v>
      </c>
      <c r="J99" s="20" t="s">
        <v>15</v>
      </c>
      <c r="K99" s="21" t="s">
        <v>1418</v>
      </c>
    </row>
    <row r="100" spans="1:11" x14ac:dyDescent="0.25">
      <c r="A100" s="19">
        <v>95</v>
      </c>
      <c r="B100" s="20">
        <v>102236</v>
      </c>
      <c r="C100" s="20">
        <v>5111900199</v>
      </c>
      <c r="D100" s="20" t="s">
        <v>1464</v>
      </c>
      <c r="E100" s="20" t="s">
        <v>1465</v>
      </c>
      <c r="F100" s="20" t="s">
        <v>639</v>
      </c>
      <c r="G100" s="20" t="s">
        <v>1265</v>
      </c>
      <c r="H100" s="26">
        <v>28397</v>
      </c>
      <c r="I100" s="20">
        <v>79332590</v>
      </c>
      <c r="J100" s="20" t="s">
        <v>15</v>
      </c>
      <c r="K100" s="21" t="s">
        <v>1418</v>
      </c>
    </row>
    <row r="101" spans="1:11" x14ac:dyDescent="0.25">
      <c r="A101" s="19">
        <v>96</v>
      </c>
      <c r="B101" s="20">
        <v>102247</v>
      </c>
      <c r="C101" s="20">
        <v>5111900199</v>
      </c>
      <c r="D101" s="20" t="s">
        <v>1466</v>
      </c>
      <c r="E101" s="20" t="s">
        <v>1467</v>
      </c>
      <c r="F101" s="20" t="s">
        <v>639</v>
      </c>
      <c r="G101" s="20" t="s">
        <v>1265</v>
      </c>
      <c r="H101" s="26">
        <v>463850</v>
      </c>
      <c r="I101" s="20">
        <v>52124205</v>
      </c>
      <c r="J101" s="20" t="s">
        <v>1468</v>
      </c>
      <c r="K101" s="21" t="s">
        <v>1268</v>
      </c>
    </row>
    <row r="102" spans="1:11" x14ac:dyDescent="0.25">
      <c r="A102" s="19">
        <v>97</v>
      </c>
      <c r="B102" s="20">
        <v>102251</v>
      </c>
      <c r="C102" s="20">
        <v>5111900199</v>
      </c>
      <c r="D102" s="20" t="s">
        <v>1469</v>
      </c>
      <c r="E102" s="20" t="s">
        <v>1470</v>
      </c>
      <c r="F102" s="20" t="s">
        <v>639</v>
      </c>
      <c r="G102" s="20" t="s">
        <v>1265</v>
      </c>
      <c r="H102" s="26">
        <v>173668</v>
      </c>
      <c r="I102" s="20">
        <v>52703963</v>
      </c>
      <c r="J102" s="20" t="s">
        <v>1275</v>
      </c>
      <c r="K102" s="21" t="s">
        <v>1268</v>
      </c>
    </row>
    <row r="103" spans="1:11" x14ac:dyDescent="0.25">
      <c r="A103" s="19">
        <v>98</v>
      </c>
      <c r="B103" s="20">
        <v>102255</v>
      </c>
      <c r="C103" s="20">
        <v>5111900199</v>
      </c>
      <c r="D103" s="20" t="s">
        <v>1471</v>
      </c>
      <c r="E103" s="20" t="s">
        <v>1472</v>
      </c>
      <c r="F103" s="20" t="s">
        <v>639</v>
      </c>
      <c r="G103" s="20" t="s">
        <v>1265</v>
      </c>
      <c r="H103" s="26">
        <v>437506</v>
      </c>
      <c r="I103" s="20">
        <v>79332590</v>
      </c>
      <c r="J103" s="20" t="s">
        <v>15</v>
      </c>
      <c r="K103" s="21" t="s">
        <v>1418</v>
      </c>
    </row>
    <row r="104" spans="1:11" x14ac:dyDescent="0.25">
      <c r="A104" s="19">
        <v>99</v>
      </c>
      <c r="B104" s="20">
        <v>102264</v>
      </c>
      <c r="C104" s="20">
        <v>5111900199</v>
      </c>
      <c r="D104" s="20" t="s">
        <v>1473</v>
      </c>
      <c r="E104" s="20" t="s">
        <v>1474</v>
      </c>
      <c r="F104" s="20" t="s">
        <v>639</v>
      </c>
      <c r="G104" s="20" t="s">
        <v>1265</v>
      </c>
      <c r="H104" s="26">
        <v>5305</v>
      </c>
      <c r="I104" s="20">
        <v>52703963</v>
      </c>
      <c r="J104" s="20" t="s">
        <v>1275</v>
      </c>
      <c r="K104" s="21" t="s">
        <v>1268</v>
      </c>
    </row>
    <row r="105" spans="1:11" x14ac:dyDescent="0.25">
      <c r="A105" s="19">
        <v>100</v>
      </c>
      <c r="B105" s="20">
        <v>102272</v>
      </c>
      <c r="C105" s="20">
        <v>5111900199</v>
      </c>
      <c r="D105" s="20" t="s">
        <v>1475</v>
      </c>
      <c r="E105" s="20" t="s">
        <v>1476</v>
      </c>
      <c r="F105" s="20" t="s">
        <v>639</v>
      </c>
      <c r="G105" s="20" t="s">
        <v>1265</v>
      </c>
      <c r="H105" s="26">
        <v>259878</v>
      </c>
      <c r="I105" s="20">
        <v>52703963</v>
      </c>
      <c r="J105" s="20" t="s">
        <v>1275</v>
      </c>
      <c r="K105" s="21" t="s">
        <v>1268</v>
      </c>
    </row>
    <row r="106" spans="1:11" x14ac:dyDescent="0.25">
      <c r="A106" s="19">
        <v>101</v>
      </c>
      <c r="B106" s="20">
        <v>102273</v>
      </c>
      <c r="C106" s="20">
        <v>5111900199</v>
      </c>
      <c r="D106" s="20" t="s">
        <v>1477</v>
      </c>
      <c r="E106" s="20" t="s">
        <v>1478</v>
      </c>
      <c r="F106" s="20" t="s">
        <v>639</v>
      </c>
      <c r="G106" s="20" t="s">
        <v>1265</v>
      </c>
      <c r="H106" s="26">
        <v>79683</v>
      </c>
      <c r="I106" s="20">
        <v>52703963</v>
      </c>
      <c r="J106" s="20" t="s">
        <v>1275</v>
      </c>
      <c r="K106" s="21" t="s">
        <v>1268</v>
      </c>
    </row>
    <row r="107" spans="1:11" x14ac:dyDescent="0.25">
      <c r="A107" s="19">
        <v>102</v>
      </c>
      <c r="B107" s="20">
        <v>102287</v>
      </c>
      <c r="C107" s="20">
        <v>5111900199</v>
      </c>
      <c r="D107" s="20" t="s">
        <v>1479</v>
      </c>
      <c r="E107" s="20" t="s">
        <v>1480</v>
      </c>
      <c r="F107" s="20" t="s">
        <v>639</v>
      </c>
      <c r="G107" s="20" t="s">
        <v>1265</v>
      </c>
      <c r="H107" s="26">
        <v>119028</v>
      </c>
      <c r="I107" s="20">
        <v>79332590</v>
      </c>
      <c r="J107" s="20" t="s">
        <v>15</v>
      </c>
      <c r="K107" s="21" t="s">
        <v>1418</v>
      </c>
    </row>
    <row r="108" spans="1:11" x14ac:dyDescent="0.25">
      <c r="A108" s="19">
        <v>103</v>
      </c>
      <c r="B108" s="20">
        <v>102318</v>
      </c>
      <c r="C108" s="20">
        <v>5111900199</v>
      </c>
      <c r="D108" s="20" t="s">
        <v>1481</v>
      </c>
      <c r="E108" s="20" t="s">
        <v>1482</v>
      </c>
      <c r="F108" s="20" t="s">
        <v>639</v>
      </c>
      <c r="G108" s="20" t="s">
        <v>1265</v>
      </c>
      <c r="H108" s="26">
        <v>999983</v>
      </c>
      <c r="I108" s="20">
        <v>79332590</v>
      </c>
      <c r="J108" s="20" t="s">
        <v>15</v>
      </c>
      <c r="K108" s="21" t="s">
        <v>1418</v>
      </c>
    </row>
    <row r="109" spans="1:11" x14ac:dyDescent="0.25">
      <c r="A109" s="19">
        <v>104</v>
      </c>
      <c r="B109" s="20">
        <v>102319</v>
      </c>
      <c r="C109" s="20">
        <v>5111900199</v>
      </c>
      <c r="D109" s="20" t="s">
        <v>1483</v>
      </c>
      <c r="E109" s="20" t="s">
        <v>1484</v>
      </c>
      <c r="F109" s="20" t="s">
        <v>639</v>
      </c>
      <c r="G109" s="20" t="s">
        <v>1265</v>
      </c>
      <c r="H109" s="26">
        <v>69633</v>
      </c>
      <c r="I109" s="20">
        <v>79332590</v>
      </c>
      <c r="J109" s="20" t="s">
        <v>15</v>
      </c>
      <c r="K109" s="21" t="s">
        <v>1418</v>
      </c>
    </row>
    <row r="110" spans="1:11" x14ac:dyDescent="0.25">
      <c r="A110" s="19">
        <v>105</v>
      </c>
      <c r="B110" s="20">
        <v>102320</v>
      </c>
      <c r="C110" s="20">
        <v>5111900199</v>
      </c>
      <c r="D110" s="20" t="s">
        <v>1485</v>
      </c>
      <c r="E110" s="20" t="s">
        <v>1486</v>
      </c>
      <c r="F110" s="20" t="s">
        <v>639</v>
      </c>
      <c r="G110" s="20" t="s">
        <v>1265</v>
      </c>
      <c r="H110" s="26">
        <v>77594</v>
      </c>
      <c r="I110" s="20">
        <v>79332590</v>
      </c>
      <c r="J110" s="20" t="s">
        <v>15</v>
      </c>
      <c r="K110" s="21" t="s">
        <v>1418</v>
      </c>
    </row>
    <row r="111" spans="1:11" x14ac:dyDescent="0.25">
      <c r="A111" s="19">
        <v>106</v>
      </c>
      <c r="B111" s="20">
        <v>102433</v>
      </c>
      <c r="C111" s="20">
        <v>5111900199</v>
      </c>
      <c r="D111" s="20" t="s">
        <v>1487</v>
      </c>
      <c r="E111" s="20" t="s">
        <v>1488</v>
      </c>
      <c r="F111" s="20" t="s">
        <v>639</v>
      </c>
      <c r="G111" s="20" t="s">
        <v>1265</v>
      </c>
      <c r="H111" s="26">
        <v>868325</v>
      </c>
      <c r="I111" s="20">
        <v>79332590</v>
      </c>
      <c r="J111" s="20" t="s">
        <v>15</v>
      </c>
      <c r="K111" s="21" t="s">
        <v>1418</v>
      </c>
    </row>
    <row r="112" spans="1:11" x14ac:dyDescent="0.25">
      <c r="A112" s="19">
        <v>107</v>
      </c>
      <c r="B112" s="20">
        <v>102440</v>
      </c>
      <c r="C112" s="20">
        <v>5111900199</v>
      </c>
      <c r="D112" s="20" t="s">
        <v>1489</v>
      </c>
      <c r="E112" s="20" t="s">
        <v>1490</v>
      </c>
      <c r="F112" s="20" t="s">
        <v>639</v>
      </c>
      <c r="G112" s="20" t="s">
        <v>1265</v>
      </c>
      <c r="H112" s="26">
        <v>1176441</v>
      </c>
      <c r="I112" s="20">
        <v>79332590</v>
      </c>
      <c r="J112" s="20" t="s">
        <v>15</v>
      </c>
      <c r="K112" s="21" t="s">
        <v>1418</v>
      </c>
    </row>
    <row r="113" spans="1:11" x14ac:dyDescent="0.25">
      <c r="A113" s="19">
        <v>108</v>
      </c>
      <c r="B113" s="20">
        <v>102491</v>
      </c>
      <c r="C113" s="20">
        <v>5111900199</v>
      </c>
      <c r="D113" s="20" t="s">
        <v>1491</v>
      </c>
      <c r="E113" s="20" t="s">
        <v>1492</v>
      </c>
      <c r="F113" s="20" t="s">
        <v>639</v>
      </c>
      <c r="G113" s="20" t="s">
        <v>1265</v>
      </c>
      <c r="H113" s="26">
        <v>6014</v>
      </c>
      <c r="I113" s="20">
        <v>79332590</v>
      </c>
      <c r="J113" s="20" t="s">
        <v>15</v>
      </c>
      <c r="K113" s="21" t="s">
        <v>1418</v>
      </c>
    </row>
    <row r="114" spans="1:11" x14ac:dyDescent="0.25">
      <c r="A114" s="19">
        <v>109</v>
      </c>
      <c r="B114" s="20">
        <v>102492</v>
      </c>
      <c r="C114" s="20">
        <v>5111900199</v>
      </c>
      <c r="D114" s="20" t="s">
        <v>1493</v>
      </c>
      <c r="E114" s="20" t="s">
        <v>1494</v>
      </c>
      <c r="F114" s="20" t="s">
        <v>639</v>
      </c>
      <c r="G114" s="20" t="s">
        <v>1265</v>
      </c>
      <c r="H114" s="26">
        <v>52000</v>
      </c>
      <c r="I114" s="20">
        <v>79332590</v>
      </c>
      <c r="J114" s="20" t="s">
        <v>15</v>
      </c>
      <c r="K114" s="21" t="s">
        <v>1418</v>
      </c>
    </row>
    <row r="115" spans="1:11" x14ac:dyDescent="0.25">
      <c r="A115" s="19">
        <v>110</v>
      </c>
      <c r="B115" s="20">
        <v>102527</v>
      </c>
      <c r="C115" s="20">
        <v>5111900199</v>
      </c>
      <c r="D115" s="20" t="s">
        <v>1495</v>
      </c>
      <c r="E115" s="20" t="s">
        <v>1496</v>
      </c>
      <c r="F115" s="20" t="s">
        <v>639</v>
      </c>
      <c r="G115" s="20" t="s">
        <v>1265</v>
      </c>
      <c r="H115" s="26">
        <v>129955</v>
      </c>
      <c r="I115" s="20">
        <v>52703963</v>
      </c>
      <c r="J115" s="20" t="s">
        <v>1275</v>
      </c>
      <c r="K115" s="21" t="s">
        <v>1268</v>
      </c>
    </row>
    <row r="116" spans="1:11" x14ac:dyDescent="0.25">
      <c r="A116" s="19">
        <v>111</v>
      </c>
      <c r="B116" s="20">
        <v>102533</v>
      </c>
      <c r="C116" s="20">
        <v>5111900199</v>
      </c>
      <c r="D116" s="20" t="s">
        <v>1497</v>
      </c>
      <c r="E116" s="20" t="s">
        <v>1498</v>
      </c>
      <c r="F116" s="20" t="s">
        <v>639</v>
      </c>
      <c r="G116" s="20" t="s">
        <v>1265</v>
      </c>
      <c r="H116" s="26">
        <v>214.82</v>
      </c>
      <c r="I116" s="20">
        <v>79332590</v>
      </c>
      <c r="J116" s="20" t="s">
        <v>15</v>
      </c>
      <c r="K116" s="21" t="s">
        <v>1418</v>
      </c>
    </row>
    <row r="117" spans="1:11" x14ac:dyDescent="0.25">
      <c r="A117" s="19">
        <v>112</v>
      </c>
      <c r="B117" s="20">
        <v>102555</v>
      </c>
      <c r="C117" s="20">
        <v>5111900199</v>
      </c>
      <c r="D117" s="20" t="s">
        <v>1499</v>
      </c>
      <c r="E117" s="20" t="s">
        <v>1500</v>
      </c>
      <c r="F117" s="20" t="s">
        <v>639</v>
      </c>
      <c r="G117" s="20" t="s">
        <v>1265</v>
      </c>
      <c r="H117" s="26">
        <v>33611</v>
      </c>
      <c r="I117" s="20">
        <v>79332590</v>
      </c>
      <c r="J117" s="20" t="s">
        <v>15</v>
      </c>
      <c r="K117" s="21" t="s">
        <v>1418</v>
      </c>
    </row>
    <row r="118" spans="1:11" x14ac:dyDescent="0.25">
      <c r="A118" s="19">
        <v>113</v>
      </c>
      <c r="B118" s="20">
        <v>100983</v>
      </c>
      <c r="C118" s="20">
        <v>5111900199</v>
      </c>
      <c r="D118" s="20" t="s">
        <v>1501</v>
      </c>
      <c r="E118" s="20" t="s">
        <v>1502</v>
      </c>
      <c r="F118" s="20" t="s">
        <v>639</v>
      </c>
      <c r="G118" s="20" t="s">
        <v>1265</v>
      </c>
      <c r="H118" s="26">
        <v>454799</v>
      </c>
      <c r="I118" s="20">
        <v>79332590</v>
      </c>
      <c r="J118" s="20" t="s">
        <v>15</v>
      </c>
      <c r="K118" s="21" t="s">
        <v>1418</v>
      </c>
    </row>
    <row r="119" spans="1:11" x14ac:dyDescent="0.25">
      <c r="A119" s="19">
        <v>114</v>
      </c>
      <c r="B119" s="20">
        <v>100999</v>
      </c>
      <c r="C119" s="20">
        <v>5111900199</v>
      </c>
      <c r="D119" s="20" t="s">
        <v>1503</v>
      </c>
      <c r="E119" s="20" t="s">
        <v>1504</v>
      </c>
      <c r="F119" s="20" t="s">
        <v>639</v>
      </c>
      <c r="G119" s="20" t="s">
        <v>1265</v>
      </c>
      <c r="H119" s="26">
        <v>21966</v>
      </c>
      <c r="I119" s="20">
        <v>79332590</v>
      </c>
      <c r="J119" s="20" t="s">
        <v>15</v>
      </c>
      <c r="K119" s="21" t="s">
        <v>1418</v>
      </c>
    </row>
    <row r="120" spans="1:11" x14ac:dyDescent="0.25">
      <c r="A120" s="19">
        <v>115</v>
      </c>
      <c r="B120" s="20">
        <v>101001</v>
      </c>
      <c r="C120" s="20">
        <v>5111900199</v>
      </c>
      <c r="D120" s="20" t="s">
        <v>1505</v>
      </c>
      <c r="E120" s="20" t="s">
        <v>1506</v>
      </c>
      <c r="F120" s="20" t="s">
        <v>639</v>
      </c>
      <c r="G120" s="20" t="s">
        <v>1265</v>
      </c>
      <c r="H120" s="26">
        <v>200049</v>
      </c>
      <c r="I120" s="20">
        <v>79332590</v>
      </c>
      <c r="J120" s="20" t="s">
        <v>15</v>
      </c>
      <c r="K120" s="21" t="s">
        <v>1418</v>
      </c>
    </row>
    <row r="121" spans="1:11" x14ac:dyDescent="0.25">
      <c r="A121" s="19">
        <v>116</v>
      </c>
      <c r="B121" s="20">
        <v>101028</v>
      </c>
      <c r="C121" s="20">
        <v>5111900199</v>
      </c>
      <c r="D121" s="20" t="s">
        <v>1507</v>
      </c>
      <c r="E121" s="20" t="s">
        <v>1508</v>
      </c>
      <c r="F121" s="20" t="s">
        <v>639</v>
      </c>
      <c r="G121" s="20" t="s">
        <v>1265</v>
      </c>
      <c r="H121" s="26">
        <v>90305</v>
      </c>
      <c r="I121" s="20">
        <v>79332590</v>
      </c>
      <c r="J121" s="20" t="s">
        <v>15</v>
      </c>
      <c r="K121" s="21" t="s">
        <v>1418</v>
      </c>
    </row>
    <row r="122" spans="1:11" x14ac:dyDescent="0.25">
      <c r="A122" s="19">
        <v>117</v>
      </c>
      <c r="B122" s="20">
        <v>101036</v>
      </c>
      <c r="C122" s="20">
        <v>5111900199</v>
      </c>
      <c r="D122" s="20" t="s">
        <v>1509</v>
      </c>
      <c r="E122" s="20" t="s">
        <v>1510</v>
      </c>
      <c r="F122" s="20" t="s">
        <v>639</v>
      </c>
      <c r="G122" s="20" t="s">
        <v>1265</v>
      </c>
      <c r="H122" s="26">
        <v>95835</v>
      </c>
      <c r="I122" s="20">
        <v>79332590</v>
      </c>
      <c r="J122" s="20" t="s">
        <v>15</v>
      </c>
      <c r="K122" s="21" t="s">
        <v>1418</v>
      </c>
    </row>
    <row r="123" spans="1:11" x14ac:dyDescent="0.25">
      <c r="A123" s="19">
        <v>118</v>
      </c>
      <c r="B123" s="20">
        <v>103610</v>
      </c>
      <c r="C123" s="20">
        <v>5111900199</v>
      </c>
      <c r="D123" s="20" t="s">
        <v>1511</v>
      </c>
      <c r="E123" s="20" t="s">
        <v>1512</v>
      </c>
      <c r="F123" s="20" t="s">
        <v>639</v>
      </c>
      <c r="G123" s="20" t="s">
        <v>1265</v>
      </c>
      <c r="H123" s="26">
        <v>120734</v>
      </c>
      <c r="I123" s="20">
        <v>79332590</v>
      </c>
      <c r="J123" s="20" t="s">
        <v>15</v>
      </c>
      <c r="K123" s="21" t="s">
        <v>1418</v>
      </c>
    </row>
    <row r="124" spans="1:11" x14ac:dyDescent="0.25">
      <c r="A124" s="19">
        <v>119</v>
      </c>
      <c r="B124" s="20">
        <v>101045</v>
      </c>
      <c r="C124" s="20">
        <v>5111900199</v>
      </c>
      <c r="D124" s="20" t="s">
        <v>1513</v>
      </c>
      <c r="E124" s="20" t="s">
        <v>1514</v>
      </c>
      <c r="F124" s="20" t="s">
        <v>639</v>
      </c>
      <c r="G124" s="20" t="s">
        <v>1265</v>
      </c>
      <c r="H124" s="26">
        <v>17010</v>
      </c>
      <c r="I124" s="20">
        <v>79332590</v>
      </c>
      <c r="J124" s="20" t="s">
        <v>15</v>
      </c>
      <c r="K124" s="21" t="s">
        <v>1418</v>
      </c>
    </row>
    <row r="125" spans="1:11" x14ac:dyDescent="0.25">
      <c r="A125" s="19">
        <v>120</v>
      </c>
      <c r="B125" s="20">
        <v>101068</v>
      </c>
      <c r="C125" s="20">
        <v>5111900199</v>
      </c>
      <c r="D125" s="20" t="s">
        <v>1515</v>
      </c>
      <c r="E125" s="20" t="s">
        <v>1516</v>
      </c>
      <c r="F125" s="20" t="s">
        <v>639</v>
      </c>
      <c r="G125" s="20" t="s">
        <v>1265</v>
      </c>
      <c r="H125" s="26">
        <v>197473</v>
      </c>
      <c r="I125" s="20">
        <v>38559759</v>
      </c>
      <c r="J125" s="20" t="s">
        <v>1041</v>
      </c>
      <c r="K125" s="21" t="s">
        <v>1268</v>
      </c>
    </row>
    <row r="126" spans="1:11" x14ac:dyDescent="0.25">
      <c r="A126" s="19">
        <v>121</v>
      </c>
      <c r="B126" s="20">
        <v>101085</v>
      </c>
      <c r="C126" s="20">
        <v>5111900199</v>
      </c>
      <c r="D126" s="20" t="s">
        <v>1517</v>
      </c>
      <c r="E126" s="20" t="s">
        <v>1518</v>
      </c>
      <c r="F126" s="20" t="s">
        <v>639</v>
      </c>
      <c r="G126" s="20" t="s">
        <v>1265</v>
      </c>
      <c r="H126" s="26">
        <v>77594</v>
      </c>
      <c r="I126" s="20">
        <v>79332590</v>
      </c>
      <c r="J126" s="20" t="s">
        <v>15</v>
      </c>
      <c r="K126" s="21" t="s">
        <v>1418</v>
      </c>
    </row>
    <row r="127" spans="1:11" x14ac:dyDescent="0.25">
      <c r="A127" s="19">
        <v>122</v>
      </c>
      <c r="B127" s="20">
        <v>101094</v>
      </c>
      <c r="C127" s="20">
        <v>5111900199</v>
      </c>
      <c r="D127" s="20" t="s">
        <v>1519</v>
      </c>
      <c r="E127" s="20" t="s">
        <v>1520</v>
      </c>
      <c r="F127" s="20" t="s">
        <v>639</v>
      </c>
      <c r="G127" s="20" t="s">
        <v>1265</v>
      </c>
      <c r="H127" s="26">
        <v>18714</v>
      </c>
      <c r="I127" s="20">
        <v>79332590</v>
      </c>
      <c r="J127" s="20" t="s">
        <v>15</v>
      </c>
      <c r="K127" s="21" t="s">
        <v>1418</v>
      </c>
    </row>
    <row r="128" spans="1:11" x14ac:dyDescent="0.25">
      <c r="A128" s="19">
        <v>123</v>
      </c>
      <c r="B128" s="20">
        <v>101128</v>
      </c>
      <c r="C128" s="20">
        <v>5111900199</v>
      </c>
      <c r="D128" s="20" t="s">
        <v>1521</v>
      </c>
      <c r="E128" s="20" t="s">
        <v>1522</v>
      </c>
      <c r="F128" s="20" t="s">
        <v>639</v>
      </c>
      <c r="G128" s="20" t="s">
        <v>1265</v>
      </c>
      <c r="H128" s="26">
        <v>95835</v>
      </c>
      <c r="I128" s="20">
        <v>79332590</v>
      </c>
      <c r="J128" s="20" t="s">
        <v>15</v>
      </c>
      <c r="K128" s="21" t="s">
        <v>1418</v>
      </c>
    </row>
    <row r="129" spans="1:11" x14ac:dyDescent="0.25">
      <c r="A129" s="19">
        <v>124</v>
      </c>
      <c r="B129" s="20">
        <v>101131</v>
      </c>
      <c r="C129" s="20">
        <v>5111900199</v>
      </c>
      <c r="D129" s="20" t="s">
        <v>1523</v>
      </c>
      <c r="E129" s="20" t="s">
        <v>1524</v>
      </c>
      <c r="F129" s="20" t="s">
        <v>639</v>
      </c>
      <c r="G129" s="20" t="s">
        <v>1265</v>
      </c>
      <c r="H129" s="26">
        <v>54333</v>
      </c>
      <c r="I129" s="20">
        <v>7186658</v>
      </c>
      <c r="J129" s="20" t="s">
        <v>703</v>
      </c>
      <c r="K129" s="21" t="s">
        <v>1268</v>
      </c>
    </row>
    <row r="130" spans="1:11" x14ac:dyDescent="0.25">
      <c r="A130" s="19">
        <v>125</v>
      </c>
      <c r="B130" s="20">
        <v>101132</v>
      </c>
      <c r="C130" s="20">
        <v>5111900199</v>
      </c>
      <c r="D130" s="20" t="s">
        <v>1525</v>
      </c>
      <c r="E130" s="20" t="s">
        <v>1526</v>
      </c>
      <c r="F130" s="20" t="s">
        <v>639</v>
      </c>
      <c r="G130" s="20" t="s">
        <v>1265</v>
      </c>
      <c r="H130" s="26">
        <v>54333</v>
      </c>
      <c r="I130" s="20">
        <v>52703963</v>
      </c>
      <c r="J130" s="20" t="s">
        <v>1275</v>
      </c>
      <c r="K130" s="21" t="s">
        <v>1268</v>
      </c>
    </row>
    <row r="131" spans="1:11" x14ac:dyDescent="0.25">
      <c r="A131" s="19">
        <v>126</v>
      </c>
      <c r="B131" s="20">
        <v>101134</v>
      </c>
      <c r="C131" s="20">
        <v>5111900199</v>
      </c>
      <c r="D131" s="20" t="s">
        <v>1527</v>
      </c>
      <c r="E131" s="20" t="s">
        <v>1528</v>
      </c>
      <c r="F131" s="20" t="s">
        <v>639</v>
      </c>
      <c r="G131" s="20" t="s">
        <v>1265</v>
      </c>
      <c r="H131" s="26">
        <v>228629</v>
      </c>
      <c r="I131" s="20">
        <v>79332590</v>
      </c>
      <c r="J131" s="20" t="s">
        <v>15</v>
      </c>
      <c r="K131" s="21" t="s">
        <v>1418</v>
      </c>
    </row>
    <row r="132" spans="1:11" x14ac:dyDescent="0.25">
      <c r="A132" s="19">
        <v>127</v>
      </c>
      <c r="B132" s="20">
        <v>101171</v>
      </c>
      <c r="C132" s="20">
        <v>5111900199</v>
      </c>
      <c r="D132" s="20" t="s">
        <v>1529</v>
      </c>
      <c r="E132" s="20" t="s">
        <v>1530</v>
      </c>
      <c r="F132" s="20" t="s">
        <v>639</v>
      </c>
      <c r="G132" s="20" t="s">
        <v>1265</v>
      </c>
      <c r="H132" s="26">
        <v>82476</v>
      </c>
      <c r="I132" s="20">
        <v>79332590</v>
      </c>
      <c r="J132" s="20" t="s">
        <v>15</v>
      </c>
      <c r="K132" s="21" t="s">
        <v>1418</v>
      </c>
    </row>
    <row r="133" spans="1:11" x14ac:dyDescent="0.25">
      <c r="A133" s="19">
        <v>128</v>
      </c>
      <c r="B133" s="20">
        <v>101175</v>
      </c>
      <c r="C133" s="20">
        <v>5111900199</v>
      </c>
      <c r="D133" s="20" t="s">
        <v>1531</v>
      </c>
      <c r="E133" s="20" t="s">
        <v>1532</v>
      </c>
      <c r="F133" s="20" t="s">
        <v>639</v>
      </c>
      <c r="G133" s="20" t="s">
        <v>1265</v>
      </c>
      <c r="H133" s="26">
        <v>23527</v>
      </c>
      <c r="I133" s="20">
        <v>52703963</v>
      </c>
      <c r="J133" s="20" t="s">
        <v>1275</v>
      </c>
      <c r="K133" s="21" t="s">
        <v>1268</v>
      </c>
    </row>
    <row r="134" spans="1:11" x14ac:dyDescent="0.25">
      <c r="A134" s="19">
        <v>129</v>
      </c>
      <c r="B134" s="20">
        <v>101199</v>
      </c>
      <c r="C134" s="20">
        <v>5111900199</v>
      </c>
      <c r="D134" s="20" t="s">
        <v>1533</v>
      </c>
      <c r="E134" s="20" t="s">
        <v>1534</v>
      </c>
      <c r="F134" s="20" t="s">
        <v>639</v>
      </c>
      <c r="G134" s="20" t="s">
        <v>1265</v>
      </c>
      <c r="H134" s="26">
        <v>3019</v>
      </c>
      <c r="I134" s="20">
        <v>79332590</v>
      </c>
      <c r="J134" s="20" t="s">
        <v>15</v>
      </c>
      <c r="K134" s="21" t="s">
        <v>1418</v>
      </c>
    </row>
    <row r="135" spans="1:11" x14ac:dyDescent="0.25">
      <c r="A135" s="19">
        <v>130</v>
      </c>
      <c r="B135" s="20">
        <v>101226</v>
      </c>
      <c r="C135" s="20">
        <v>5111900199</v>
      </c>
      <c r="D135" s="20" t="s">
        <v>1535</v>
      </c>
      <c r="E135" s="20" t="s">
        <v>1536</v>
      </c>
      <c r="F135" s="20" t="s">
        <v>639</v>
      </c>
      <c r="G135" s="20" t="s">
        <v>1265</v>
      </c>
      <c r="H135" s="26">
        <v>15000</v>
      </c>
      <c r="I135" s="20">
        <v>79332590</v>
      </c>
      <c r="J135" s="20" t="s">
        <v>15</v>
      </c>
      <c r="K135" s="21" t="s">
        <v>1418</v>
      </c>
    </row>
    <row r="136" spans="1:11" x14ac:dyDescent="0.25">
      <c r="A136" s="19">
        <v>131</v>
      </c>
      <c r="B136" s="20">
        <v>201902023</v>
      </c>
      <c r="C136" s="20">
        <v>5111900199</v>
      </c>
      <c r="D136" s="20">
        <v>0</v>
      </c>
      <c r="E136" s="20" t="s">
        <v>1537</v>
      </c>
      <c r="F136" s="20" t="s">
        <v>639</v>
      </c>
      <c r="G136" s="20" t="s">
        <v>1265</v>
      </c>
      <c r="H136" s="26">
        <v>87654</v>
      </c>
      <c r="I136" s="20">
        <v>79235189</v>
      </c>
      <c r="J136" s="20" t="s">
        <v>30</v>
      </c>
      <c r="K136" s="21" t="s">
        <v>1268</v>
      </c>
    </row>
    <row r="137" spans="1:11" x14ac:dyDescent="0.25">
      <c r="A137" s="19">
        <v>132</v>
      </c>
      <c r="B137" s="20">
        <v>201902029</v>
      </c>
      <c r="C137" s="20">
        <v>5111900199</v>
      </c>
      <c r="D137" s="20">
        <v>0</v>
      </c>
      <c r="E137" s="20" t="s">
        <v>1537</v>
      </c>
      <c r="F137" s="20" t="s">
        <v>639</v>
      </c>
      <c r="G137" s="20" t="s">
        <v>1265</v>
      </c>
      <c r="H137" s="26">
        <v>87654</v>
      </c>
      <c r="I137" s="20">
        <v>79332590</v>
      </c>
      <c r="J137" s="20" t="s">
        <v>15</v>
      </c>
      <c r="K137" s="21" t="s">
        <v>1418</v>
      </c>
    </row>
    <row r="138" spans="1:11" x14ac:dyDescent="0.25">
      <c r="A138" s="19">
        <v>133</v>
      </c>
      <c r="B138" s="20">
        <v>101250</v>
      </c>
      <c r="C138" s="20">
        <v>5111900199</v>
      </c>
      <c r="D138" s="20" t="s">
        <v>1538</v>
      </c>
      <c r="E138" s="20" t="s">
        <v>1539</v>
      </c>
      <c r="F138" s="20" t="s">
        <v>639</v>
      </c>
      <c r="G138" s="20" t="s">
        <v>1265</v>
      </c>
      <c r="H138" s="26">
        <v>87654</v>
      </c>
      <c r="I138" s="20">
        <v>79702215</v>
      </c>
      <c r="J138" s="20" t="s">
        <v>1141</v>
      </c>
      <c r="K138" s="21" t="s">
        <v>1268</v>
      </c>
    </row>
    <row r="139" spans="1:11" x14ac:dyDescent="0.25">
      <c r="A139" s="19">
        <v>134</v>
      </c>
      <c r="B139" s="20">
        <v>101293</v>
      </c>
      <c r="C139" s="20">
        <v>5111900199</v>
      </c>
      <c r="D139" s="20" t="s">
        <v>1540</v>
      </c>
      <c r="E139" s="20" t="s">
        <v>1541</v>
      </c>
      <c r="F139" s="20" t="s">
        <v>639</v>
      </c>
      <c r="G139" s="20" t="s">
        <v>1265</v>
      </c>
      <c r="H139" s="26">
        <v>68696</v>
      </c>
      <c r="I139" s="20">
        <v>79235189</v>
      </c>
      <c r="J139" s="20" t="s">
        <v>30</v>
      </c>
      <c r="K139" s="21" t="s">
        <v>1268</v>
      </c>
    </row>
    <row r="140" spans="1:11" x14ac:dyDescent="0.25">
      <c r="A140" s="19">
        <v>135</v>
      </c>
      <c r="B140" s="20">
        <v>201902018</v>
      </c>
      <c r="C140" s="20">
        <v>5111900199</v>
      </c>
      <c r="D140" s="20">
        <v>0</v>
      </c>
      <c r="E140" s="20" t="s">
        <v>1537</v>
      </c>
      <c r="F140" s="20" t="s">
        <v>639</v>
      </c>
      <c r="G140" s="20" t="s">
        <v>1265</v>
      </c>
      <c r="H140" s="26">
        <v>87654</v>
      </c>
      <c r="I140" s="20">
        <v>79332590</v>
      </c>
      <c r="J140" s="20" t="s">
        <v>15</v>
      </c>
      <c r="K140" s="21" t="s">
        <v>1418</v>
      </c>
    </row>
    <row r="141" spans="1:11" x14ac:dyDescent="0.25">
      <c r="A141" s="19">
        <v>136</v>
      </c>
      <c r="B141" s="20">
        <v>201902011</v>
      </c>
      <c r="C141" s="20">
        <v>5111900199</v>
      </c>
      <c r="D141" s="20">
        <v>0</v>
      </c>
      <c r="E141" s="20" t="s">
        <v>1484</v>
      </c>
      <c r="F141" s="20" t="s">
        <v>639</v>
      </c>
      <c r="G141" s="20" t="s">
        <v>1265</v>
      </c>
      <c r="H141" s="26">
        <v>69633</v>
      </c>
      <c r="I141" s="20">
        <v>79332590</v>
      </c>
      <c r="J141" s="20" t="s">
        <v>15</v>
      </c>
      <c r="K141" s="21" t="s">
        <v>1418</v>
      </c>
    </row>
    <row r="142" spans="1:11" x14ac:dyDescent="0.25">
      <c r="A142" s="19">
        <v>137</v>
      </c>
      <c r="B142" s="20">
        <v>201902021</v>
      </c>
      <c r="C142" s="20">
        <v>5111900199</v>
      </c>
      <c r="D142" s="20">
        <v>0</v>
      </c>
      <c r="E142" s="20" t="s">
        <v>1537</v>
      </c>
      <c r="F142" s="20" t="s">
        <v>639</v>
      </c>
      <c r="G142" s="20" t="s">
        <v>1265</v>
      </c>
      <c r="H142" s="26">
        <v>87654</v>
      </c>
      <c r="I142" s="20">
        <v>79332590</v>
      </c>
      <c r="J142" s="20" t="s">
        <v>15</v>
      </c>
      <c r="K142" s="21" t="s">
        <v>1418</v>
      </c>
    </row>
    <row r="143" spans="1:11" x14ac:dyDescent="0.25">
      <c r="A143" s="19">
        <v>138</v>
      </c>
      <c r="B143" s="20">
        <v>100174</v>
      </c>
      <c r="C143" s="20">
        <v>5111900199</v>
      </c>
      <c r="D143" s="20" t="s">
        <v>1542</v>
      </c>
      <c r="E143" s="20" t="s">
        <v>1543</v>
      </c>
      <c r="F143" s="20" t="s">
        <v>639</v>
      </c>
      <c r="G143" s="20" t="s">
        <v>1430</v>
      </c>
      <c r="H143" s="26">
        <v>76430</v>
      </c>
      <c r="I143" s="20">
        <v>52703963</v>
      </c>
      <c r="J143" s="20" t="s">
        <v>1275</v>
      </c>
      <c r="K143" s="21" t="s">
        <v>1268</v>
      </c>
    </row>
    <row r="144" spans="1:11" x14ac:dyDescent="0.25">
      <c r="A144" s="19">
        <v>139</v>
      </c>
      <c r="B144" s="20">
        <v>100220</v>
      </c>
      <c r="C144" s="20">
        <v>5111900199</v>
      </c>
      <c r="D144" s="20" t="s">
        <v>1544</v>
      </c>
      <c r="E144" s="20" t="s">
        <v>1545</v>
      </c>
      <c r="F144" s="20" t="s">
        <v>639</v>
      </c>
      <c r="G144" s="20" t="s">
        <v>1430</v>
      </c>
      <c r="H144" s="26">
        <v>250000</v>
      </c>
      <c r="I144" s="20">
        <v>79332590</v>
      </c>
      <c r="J144" s="20" t="s">
        <v>15</v>
      </c>
      <c r="K144" s="21" t="s">
        <v>1418</v>
      </c>
    </row>
    <row r="145" spans="1:11" x14ac:dyDescent="0.25">
      <c r="A145" s="19">
        <v>140</v>
      </c>
      <c r="B145" s="20">
        <v>102232</v>
      </c>
      <c r="C145" s="20">
        <v>5111900199</v>
      </c>
      <c r="D145" s="20" t="s">
        <v>1546</v>
      </c>
      <c r="E145" s="20" t="s">
        <v>1547</v>
      </c>
      <c r="F145" s="20" t="s">
        <v>639</v>
      </c>
      <c r="G145" s="20" t="s">
        <v>1430</v>
      </c>
      <c r="H145" s="26">
        <v>19320</v>
      </c>
      <c r="I145" s="20">
        <v>52703963</v>
      </c>
      <c r="J145" s="20" t="s">
        <v>1275</v>
      </c>
      <c r="K145" s="21" t="s">
        <v>1268</v>
      </c>
    </row>
    <row r="146" spans="1:11" x14ac:dyDescent="0.25">
      <c r="A146" s="19">
        <v>141</v>
      </c>
      <c r="B146" s="20">
        <v>102237</v>
      </c>
      <c r="C146" s="20">
        <v>5111900199</v>
      </c>
      <c r="D146" s="20" t="s">
        <v>1548</v>
      </c>
      <c r="E146" s="20" t="s">
        <v>1549</v>
      </c>
      <c r="F146" s="20" t="s">
        <v>639</v>
      </c>
      <c r="G146" s="20" t="s">
        <v>1430</v>
      </c>
      <c r="H146" s="26">
        <v>72438</v>
      </c>
      <c r="I146" s="20">
        <v>79332590</v>
      </c>
      <c r="J146" s="20" t="s">
        <v>15</v>
      </c>
      <c r="K146" s="21" t="s">
        <v>1418</v>
      </c>
    </row>
    <row r="147" spans="1:11" x14ac:dyDescent="0.25">
      <c r="A147" s="19">
        <v>142</v>
      </c>
      <c r="B147" s="20">
        <v>102262</v>
      </c>
      <c r="C147" s="20">
        <v>5111900199</v>
      </c>
      <c r="D147" s="20" t="s">
        <v>1550</v>
      </c>
      <c r="E147" s="20" t="s">
        <v>1551</v>
      </c>
      <c r="F147" s="20" t="s">
        <v>639</v>
      </c>
      <c r="G147" s="20" t="s">
        <v>1430</v>
      </c>
      <c r="H147" s="26">
        <v>14895</v>
      </c>
      <c r="I147" s="20">
        <v>52703963</v>
      </c>
      <c r="J147" s="20" t="s">
        <v>1275</v>
      </c>
      <c r="K147" s="21" t="s">
        <v>1268</v>
      </c>
    </row>
    <row r="148" spans="1:11" x14ac:dyDescent="0.25">
      <c r="A148" s="19">
        <v>143</v>
      </c>
      <c r="B148" s="20">
        <v>102265</v>
      </c>
      <c r="C148" s="20">
        <v>5111900199</v>
      </c>
      <c r="D148" s="20" t="s">
        <v>1552</v>
      </c>
      <c r="E148" s="20" t="s">
        <v>1553</v>
      </c>
      <c r="F148" s="20" t="s">
        <v>639</v>
      </c>
      <c r="G148" s="20" t="s">
        <v>1430</v>
      </c>
      <c r="H148" s="26">
        <v>13321</v>
      </c>
      <c r="I148" s="20">
        <v>52703963</v>
      </c>
      <c r="J148" s="20" t="s">
        <v>1275</v>
      </c>
      <c r="K148" s="21" t="s">
        <v>1268</v>
      </c>
    </row>
    <row r="149" spans="1:11" x14ac:dyDescent="0.25">
      <c r="A149" s="19">
        <v>144</v>
      </c>
      <c r="B149" s="20">
        <v>102519</v>
      </c>
      <c r="C149" s="20">
        <v>5111900199</v>
      </c>
      <c r="D149" s="20" t="s">
        <v>1554</v>
      </c>
      <c r="E149" s="20" t="s">
        <v>1555</v>
      </c>
      <c r="F149" s="20" t="s">
        <v>639</v>
      </c>
      <c r="G149" s="20" t="s">
        <v>1430</v>
      </c>
      <c r="H149" s="26">
        <v>111125</v>
      </c>
      <c r="I149" s="20">
        <v>79332590</v>
      </c>
      <c r="J149" s="20" t="s">
        <v>15</v>
      </c>
      <c r="K149" s="21" t="s">
        <v>1418</v>
      </c>
    </row>
    <row r="150" spans="1:11" x14ac:dyDescent="0.25">
      <c r="A150" s="19">
        <v>145</v>
      </c>
      <c r="B150" s="20">
        <v>102530</v>
      </c>
      <c r="C150" s="20">
        <v>5111900199</v>
      </c>
      <c r="D150" s="20" t="s">
        <v>1556</v>
      </c>
      <c r="E150" s="20" t="s">
        <v>1557</v>
      </c>
      <c r="F150" s="20" t="s">
        <v>639</v>
      </c>
      <c r="G150" s="20" t="s">
        <v>1430</v>
      </c>
      <c r="H150" s="26">
        <v>110000</v>
      </c>
      <c r="I150" s="20">
        <v>79332590</v>
      </c>
      <c r="J150" s="20" t="s">
        <v>15</v>
      </c>
      <c r="K150" s="21" t="s">
        <v>1418</v>
      </c>
    </row>
    <row r="151" spans="1:11" x14ac:dyDescent="0.25">
      <c r="A151" s="19">
        <v>146</v>
      </c>
      <c r="B151" s="20">
        <v>101046</v>
      </c>
      <c r="C151" s="20">
        <v>5111900199</v>
      </c>
      <c r="D151" s="20" t="s">
        <v>1558</v>
      </c>
      <c r="E151" s="20" t="s">
        <v>1559</v>
      </c>
      <c r="F151" s="20" t="s">
        <v>639</v>
      </c>
      <c r="G151" s="20" t="s">
        <v>1430</v>
      </c>
      <c r="H151" s="26">
        <v>43462</v>
      </c>
      <c r="I151" s="20">
        <v>79332590</v>
      </c>
      <c r="J151" s="20" t="s">
        <v>15</v>
      </c>
      <c r="K151" s="21" t="s">
        <v>1418</v>
      </c>
    </row>
    <row r="152" spans="1:11" x14ac:dyDescent="0.25">
      <c r="A152" s="19">
        <v>147</v>
      </c>
      <c r="B152" s="20">
        <v>101198</v>
      </c>
      <c r="C152" s="20">
        <v>5111900199</v>
      </c>
      <c r="D152" s="20" t="s">
        <v>1560</v>
      </c>
      <c r="E152" s="20" t="s">
        <v>1561</v>
      </c>
      <c r="F152" s="20" t="s">
        <v>639</v>
      </c>
      <c r="G152" s="20" t="s">
        <v>1430</v>
      </c>
      <c r="H152" s="26">
        <v>3064</v>
      </c>
      <c r="I152" s="20">
        <v>79332590</v>
      </c>
      <c r="J152" s="20" t="s">
        <v>15</v>
      </c>
      <c r="K152" s="21" t="s">
        <v>1418</v>
      </c>
    </row>
    <row r="153" spans="1:11" x14ac:dyDescent="0.25">
      <c r="A153" s="19">
        <v>148</v>
      </c>
      <c r="B153" s="20">
        <v>101278</v>
      </c>
      <c r="C153" s="20">
        <v>5111900199</v>
      </c>
      <c r="D153" s="20" t="s">
        <v>1562</v>
      </c>
      <c r="E153" s="20" t="s">
        <v>1563</v>
      </c>
      <c r="F153" s="20" t="s">
        <v>639</v>
      </c>
      <c r="G153" s="20" t="s">
        <v>1430</v>
      </c>
      <c r="H153" s="26">
        <v>10938</v>
      </c>
      <c r="I153" s="20">
        <v>79332590</v>
      </c>
      <c r="J153" s="20" t="s">
        <v>15</v>
      </c>
      <c r="K153" s="21" t="s">
        <v>1418</v>
      </c>
    </row>
    <row r="154" spans="1:11" x14ac:dyDescent="0.25">
      <c r="A154" s="19">
        <v>149</v>
      </c>
      <c r="B154" s="20">
        <v>103290</v>
      </c>
      <c r="C154" s="20">
        <v>5111900199</v>
      </c>
      <c r="D154" s="20" t="s">
        <v>1564</v>
      </c>
      <c r="E154" s="20" t="s">
        <v>1565</v>
      </c>
      <c r="F154" s="20" t="s">
        <v>639</v>
      </c>
      <c r="G154" s="20" t="s">
        <v>1430</v>
      </c>
      <c r="H154" s="26">
        <v>72000</v>
      </c>
      <c r="I154" s="20">
        <v>79235189</v>
      </c>
      <c r="J154" s="20" t="s">
        <v>30</v>
      </c>
      <c r="K154" s="21" t="s">
        <v>1268</v>
      </c>
    </row>
    <row r="155" spans="1:11" x14ac:dyDescent="0.25">
      <c r="A155" s="19">
        <v>150</v>
      </c>
      <c r="B155" s="20">
        <v>201904040</v>
      </c>
      <c r="C155" s="20">
        <v>5111900199</v>
      </c>
      <c r="D155" s="20" t="s">
        <v>1567</v>
      </c>
      <c r="E155" s="20" t="s">
        <v>1568</v>
      </c>
      <c r="F155" s="20">
        <v>1999</v>
      </c>
      <c r="G155" s="20" t="s">
        <v>1569</v>
      </c>
      <c r="H155" s="26">
        <v>90306</v>
      </c>
      <c r="I155" s="20">
        <v>79332590</v>
      </c>
      <c r="J155" s="20" t="s">
        <v>15</v>
      </c>
      <c r="K155" s="21" t="s">
        <v>1418</v>
      </c>
    </row>
    <row r="156" spans="1:11" x14ac:dyDescent="0.25">
      <c r="A156" s="19">
        <v>151</v>
      </c>
      <c r="B156" s="20">
        <v>201904041</v>
      </c>
      <c r="C156" s="20">
        <v>5111900199</v>
      </c>
      <c r="D156" s="20" t="s">
        <v>1570</v>
      </c>
      <c r="E156" s="20" t="s">
        <v>1571</v>
      </c>
      <c r="F156" s="20">
        <v>1999</v>
      </c>
      <c r="G156" s="20" t="s">
        <v>1569</v>
      </c>
      <c r="H156" s="26">
        <v>481978</v>
      </c>
      <c r="I156" s="20">
        <v>79332590</v>
      </c>
      <c r="J156" s="20" t="s">
        <v>15</v>
      </c>
      <c r="K156" s="21" t="s">
        <v>1418</v>
      </c>
    </row>
    <row r="157" spans="1:11" x14ac:dyDescent="0.25">
      <c r="A157" s="19">
        <v>152</v>
      </c>
      <c r="B157" s="20">
        <v>201904042</v>
      </c>
      <c r="C157" s="20">
        <v>5111900199</v>
      </c>
      <c r="D157" s="20" t="s">
        <v>1572</v>
      </c>
      <c r="E157" s="20" t="s">
        <v>1573</v>
      </c>
      <c r="F157" s="20">
        <v>1999</v>
      </c>
      <c r="G157" s="20" t="s">
        <v>1569</v>
      </c>
      <c r="H157" s="26">
        <v>54333</v>
      </c>
      <c r="I157" s="20">
        <v>79332590</v>
      </c>
      <c r="J157" s="20" t="s">
        <v>15</v>
      </c>
      <c r="K157" s="21" t="s">
        <v>1418</v>
      </c>
    </row>
    <row r="158" spans="1:11" x14ac:dyDescent="0.25">
      <c r="A158" s="19">
        <v>153</v>
      </c>
      <c r="B158" s="20">
        <v>201904043</v>
      </c>
      <c r="C158" s="20">
        <v>5111900199</v>
      </c>
      <c r="D158" s="20" t="s">
        <v>1574</v>
      </c>
      <c r="E158" s="20" t="s">
        <v>1575</v>
      </c>
      <c r="F158" s="20">
        <v>1999</v>
      </c>
      <c r="G158" s="20" t="s">
        <v>1569</v>
      </c>
      <c r="H158" s="26">
        <v>18111</v>
      </c>
      <c r="I158" s="20">
        <v>79332590</v>
      </c>
      <c r="J158" s="20" t="s">
        <v>15</v>
      </c>
      <c r="K158" s="21" t="s">
        <v>1418</v>
      </c>
    </row>
    <row r="159" spans="1:11" x14ac:dyDescent="0.25">
      <c r="A159" s="19">
        <v>154</v>
      </c>
      <c r="B159" s="20">
        <v>201904044</v>
      </c>
      <c r="C159" s="20">
        <v>5111900199</v>
      </c>
      <c r="D159" s="20" t="s">
        <v>1576</v>
      </c>
      <c r="E159" s="20" t="s">
        <v>1577</v>
      </c>
      <c r="F159" s="20">
        <v>1999</v>
      </c>
      <c r="G159" s="20" t="s">
        <v>1569</v>
      </c>
      <c r="H159" s="26">
        <v>17646</v>
      </c>
      <c r="I159" s="20">
        <v>79332590</v>
      </c>
      <c r="J159" s="20" t="s">
        <v>15</v>
      </c>
      <c r="K159" s="21" t="s">
        <v>1418</v>
      </c>
    </row>
    <row r="160" spans="1:11" x14ac:dyDescent="0.25">
      <c r="A160" s="19">
        <v>155</v>
      </c>
      <c r="B160" s="20">
        <v>201904045</v>
      </c>
      <c r="C160" s="20">
        <v>5111900199</v>
      </c>
      <c r="D160" s="20" t="s">
        <v>1578</v>
      </c>
      <c r="E160" s="20" t="s">
        <v>1579</v>
      </c>
      <c r="F160" s="20">
        <v>1999</v>
      </c>
      <c r="G160" s="20" t="s">
        <v>1569</v>
      </c>
      <c r="H160" s="26">
        <v>202932</v>
      </c>
      <c r="I160" s="20">
        <v>79332590</v>
      </c>
      <c r="J160" s="20" t="s">
        <v>15</v>
      </c>
      <c r="K160" s="21" t="s">
        <v>1418</v>
      </c>
    </row>
    <row r="161" spans="1:11" x14ac:dyDescent="0.25">
      <c r="A161" s="19">
        <v>156</v>
      </c>
      <c r="B161" s="20">
        <v>201904046</v>
      </c>
      <c r="C161" s="20">
        <v>5111900199</v>
      </c>
      <c r="D161" s="20" t="s">
        <v>1580</v>
      </c>
      <c r="E161" s="20" t="s">
        <v>1581</v>
      </c>
      <c r="F161" s="20">
        <v>1999</v>
      </c>
      <c r="G161" s="20" t="s">
        <v>1569</v>
      </c>
      <c r="H161" s="26">
        <v>75000</v>
      </c>
      <c r="I161" s="20">
        <v>79332590</v>
      </c>
      <c r="J161" s="20" t="s">
        <v>15</v>
      </c>
      <c r="K161" s="21" t="s">
        <v>1418</v>
      </c>
    </row>
    <row r="162" spans="1:11" x14ac:dyDescent="0.25">
      <c r="A162" s="19">
        <v>157</v>
      </c>
      <c r="B162" s="20">
        <v>201904047</v>
      </c>
      <c r="C162" s="20">
        <v>5111900199</v>
      </c>
      <c r="D162" s="20" t="s">
        <v>1582</v>
      </c>
      <c r="E162" s="20" t="s">
        <v>1583</v>
      </c>
      <c r="F162" s="20">
        <v>1999</v>
      </c>
      <c r="G162" s="20" t="s">
        <v>1569</v>
      </c>
      <c r="H162" s="26">
        <v>18111</v>
      </c>
      <c r="I162" s="20">
        <v>79332590</v>
      </c>
      <c r="J162" s="20" t="s">
        <v>15</v>
      </c>
      <c r="K162" s="21" t="s">
        <v>1418</v>
      </c>
    </row>
    <row r="163" spans="1:11" x14ac:dyDescent="0.25">
      <c r="A163" s="19">
        <v>158</v>
      </c>
      <c r="B163" s="20">
        <v>201904048</v>
      </c>
      <c r="C163" s="20">
        <v>5111900199</v>
      </c>
      <c r="D163" s="20" t="s">
        <v>1584</v>
      </c>
      <c r="E163" s="20" t="s">
        <v>1585</v>
      </c>
      <c r="F163" s="20">
        <v>1999</v>
      </c>
      <c r="G163" s="20" t="s">
        <v>1569</v>
      </c>
      <c r="H163" s="26">
        <v>189877</v>
      </c>
      <c r="I163" s="20">
        <v>79332590</v>
      </c>
      <c r="J163" s="20" t="s">
        <v>15</v>
      </c>
      <c r="K163" s="21" t="s">
        <v>1418</v>
      </c>
    </row>
    <row r="164" spans="1:11" x14ac:dyDescent="0.25">
      <c r="A164" s="19">
        <v>159</v>
      </c>
      <c r="B164" s="20">
        <v>201904049</v>
      </c>
      <c r="C164" s="20">
        <v>5111900199</v>
      </c>
      <c r="D164" s="20" t="s">
        <v>1586</v>
      </c>
      <c r="E164" s="20" t="s">
        <v>1587</v>
      </c>
      <c r="F164" s="20">
        <v>1999</v>
      </c>
      <c r="G164" s="20" t="s">
        <v>1569</v>
      </c>
      <c r="H164" s="26">
        <v>210723</v>
      </c>
      <c r="I164" s="20">
        <v>79332590</v>
      </c>
      <c r="J164" s="20" t="s">
        <v>15</v>
      </c>
      <c r="K164" s="21" t="s">
        <v>1418</v>
      </c>
    </row>
    <row r="165" spans="1:11" x14ac:dyDescent="0.25">
      <c r="A165" s="19">
        <v>160</v>
      </c>
      <c r="B165" s="20">
        <v>201904050</v>
      </c>
      <c r="C165" s="20">
        <v>5111900199</v>
      </c>
      <c r="D165" s="20" t="s">
        <v>1588</v>
      </c>
      <c r="E165" s="20" t="s">
        <v>1589</v>
      </c>
      <c r="F165" s="20">
        <v>1999</v>
      </c>
      <c r="G165" s="20" t="s">
        <v>1569</v>
      </c>
      <c r="H165" s="26">
        <v>31392</v>
      </c>
      <c r="I165" s="20">
        <v>79332590</v>
      </c>
      <c r="J165" s="20" t="s">
        <v>15</v>
      </c>
      <c r="K165" s="21" t="s">
        <v>1418</v>
      </c>
    </row>
    <row r="166" spans="1:11" x14ac:dyDescent="0.25">
      <c r="A166" s="19">
        <v>161</v>
      </c>
      <c r="B166" s="20">
        <v>201904051</v>
      </c>
      <c r="C166" s="20">
        <v>5111900199</v>
      </c>
      <c r="D166" s="20" t="s">
        <v>1590</v>
      </c>
      <c r="E166" s="20" t="s">
        <v>1591</v>
      </c>
      <c r="F166" s="20">
        <v>1999</v>
      </c>
      <c r="G166" s="20" t="s">
        <v>1569</v>
      </c>
      <c r="H166" s="26">
        <v>36955.29</v>
      </c>
      <c r="I166" s="20">
        <v>79332590</v>
      </c>
      <c r="J166" s="20" t="s">
        <v>15</v>
      </c>
      <c r="K166" s="21" t="s">
        <v>1418</v>
      </c>
    </row>
    <row r="167" spans="1:11" x14ac:dyDescent="0.25">
      <c r="A167" s="19">
        <v>162</v>
      </c>
      <c r="B167" s="20">
        <v>201904052</v>
      </c>
      <c r="C167" s="20">
        <v>5111900199</v>
      </c>
      <c r="D167" s="20" t="s">
        <v>1592</v>
      </c>
      <c r="E167" s="20" t="s">
        <v>1591</v>
      </c>
      <c r="F167" s="20">
        <v>1999</v>
      </c>
      <c r="G167" s="20" t="s">
        <v>1569</v>
      </c>
      <c r="H167" s="26">
        <v>36955.29</v>
      </c>
      <c r="I167" s="20">
        <v>79332590</v>
      </c>
      <c r="J167" s="20" t="s">
        <v>15</v>
      </c>
      <c r="K167" s="21" t="s">
        <v>1418</v>
      </c>
    </row>
    <row r="168" spans="1:11" x14ac:dyDescent="0.25">
      <c r="A168" s="19">
        <v>163</v>
      </c>
      <c r="B168" s="20">
        <v>201904053</v>
      </c>
      <c r="C168" s="20">
        <v>5111900199</v>
      </c>
      <c r="D168" s="20" t="s">
        <v>1593</v>
      </c>
      <c r="E168" s="20" t="s">
        <v>1594</v>
      </c>
      <c r="F168" s="20">
        <v>1999</v>
      </c>
      <c r="G168" s="20" t="s">
        <v>1569</v>
      </c>
      <c r="H168" s="26">
        <v>22779.74</v>
      </c>
      <c r="I168" s="20">
        <v>79332590</v>
      </c>
      <c r="J168" s="20" t="s">
        <v>15</v>
      </c>
      <c r="K168" s="21" t="s">
        <v>1418</v>
      </c>
    </row>
    <row r="169" spans="1:11" x14ac:dyDescent="0.25">
      <c r="A169" s="19">
        <v>164</v>
      </c>
      <c r="B169" s="20">
        <v>201904054</v>
      </c>
      <c r="C169" s="20">
        <v>5111900199</v>
      </c>
      <c r="D169" s="20" t="s">
        <v>1595</v>
      </c>
      <c r="E169" s="20" t="s">
        <v>1594</v>
      </c>
      <c r="F169" s="20">
        <v>1999</v>
      </c>
      <c r="G169" s="20" t="s">
        <v>1569</v>
      </c>
      <c r="H169" s="26">
        <v>22779.74</v>
      </c>
      <c r="I169" s="20">
        <v>79332590</v>
      </c>
      <c r="J169" s="20" t="s">
        <v>15</v>
      </c>
      <c r="K169" s="21" t="s">
        <v>1418</v>
      </c>
    </row>
    <row r="170" spans="1:11" x14ac:dyDescent="0.25">
      <c r="A170" s="19">
        <v>165</v>
      </c>
      <c r="B170" s="20">
        <v>201904055</v>
      </c>
      <c r="C170" s="20">
        <v>5111900199</v>
      </c>
      <c r="D170" s="20" t="s">
        <v>1595</v>
      </c>
      <c r="E170" s="20" t="s">
        <v>1594</v>
      </c>
      <c r="F170" s="20">
        <v>1999</v>
      </c>
      <c r="G170" s="20" t="s">
        <v>1569</v>
      </c>
      <c r="H170" s="26">
        <v>22779.74</v>
      </c>
      <c r="I170" s="20">
        <v>79332590</v>
      </c>
      <c r="J170" s="20" t="s">
        <v>15</v>
      </c>
      <c r="K170" s="21" t="s">
        <v>1418</v>
      </c>
    </row>
    <row r="171" spans="1:11" x14ac:dyDescent="0.25">
      <c r="A171" s="19">
        <v>166</v>
      </c>
      <c r="B171" s="20">
        <v>201904056</v>
      </c>
      <c r="C171" s="20">
        <v>5111900199</v>
      </c>
      <c r="D171" s="20" t="s">
        <v>1517</v>
      </c>
      <c r="E171" s="20" t="s">
        <v>1596</v>
      </c>
      <c r="F171" s="20">
        <v>1999</v>
      </c>
      <c r="G171" s="20" t="s">
        <v>1569</v>
      </c>
      <c r="H171" s="26">
        <v>77594</v>
      </c>
      <c r="I171" s="20">
        <v>79332590</v>
      </c>
      <c r="J171" s="20" t="s">
        <v>15</v>
      </c>
      <c r="K171" s="21" t="s">
        <v>1418</v>
      </c>
    </row>
    <row r="172" spans="1:11" x14ac:dyDescent="0.25">
      <c r="A172" s="19">
        <v>167</v>
      </c>
      <c r="B172" s="20">
        <v>201904057</v>
      </c>
      <c r="C172" s="20">
        <v>5111900199</v>
      </c>
      <c r="D172" s="20" t="s">
        <v>1597</v>
      </c>
      <c r="E172" s="20" t="s">
        <v>1598</v>
      </c>
      <c r="F172" s="20">
        <v>1999</v>
      </c>
      <c r="G172" s="20" t="s">
        <v>1569</v>
      </c>
      <c r="H172" s="26">
        <v>21626</v>
      </c>
      <c r="I172" s="20">
        <v>79332590</v>
      </c>
      <c r="J172" s="20" t="s">
        <v>15</v>
      </c>
      <c r="K172" s="21" t="s">
        <v>1418</v>
      </c>
    </row>
    <row r="173" spans="1:11" x14ac:dyDescent="0.25">
      <c r="A173" s="19">
        <v>168</v>
      </c>
      <c r="B173" s="20">
        <v>201904058</v>
      </c>
      <c r="C173" s="20">
        <v>5111900199</v>
      </c>
      <c r="D173" s="20" t="s">
        <v>1599</v>
      </c>
      <c r="E173" s="20" t="s">
        <v>1600</v>
      </c>
      <c r="F173" s="20">
        <v>1999</v>
      </c>
      <c r="G173" s="20" t="s">
        <v>1569</v>
      </c>
      <c r="H173" s="26">
        <v>320000</v>
      </c>
      <c r="I173" s="20">
        <v>79346569</v>
      </c>
      <c r="J173" s="20" t="s">
        <v>1601</v>
      </c>
      <c r="K173" s="21" t="s">
        <v>1268</v>
      </c>
    </row>
    <row r="174" spans="1:11" x14ac:dyDescent="0.25">
      <c r="A174" s="19">
        <v>169</v>
      </c>
      <c r="B174" s="20">
        <v>102490</v>
      </c>
      <c r="C174" s="20">
        <v>5111900199</v>
      </c>
      <c r="D174" s="20" t="s">
        <v>1602</v>
      </c>
      <c r="E174" s="20" t="s">
        <v>1603</v>
      </c>
      <c r="F174" s="20" t="s">
        <v>68</v>
      </c>
      <c r="G174" s="20" t="s">
        <v>1566</v>
      </c>
      <c r="H174" s="26">
        <v>737252</v>
      </c>
      <c r="I174" s="20">
        <v>79496429</v>
      </c>
      <c r="J174" s="20" t="s">
        <v>1305</v>
      </c>
      <c r="K174" s="21" t="s">
        <v>1268</v>
      </c>
    </row>
    <row r="175" spans="1:11" x14ac:dyDescent="0.25">
      <c r="A175" s="19">
        <v>170</v>
      </c>
      <c r="B175" s="20">
        <v>201904034</v>
      </c>
      <c r="C175" s="20">
        <v>5111900199</v>
      </c>
      <c r="D175" s="20">
        <v>0</v>
      </c>
      <c r="E175" s="20" t="s">
        <v>1604</v>
      </c>
      <c r="F175" s="20">
        <v>2000</v>
      </c>
      <c r="G175" s="20" t="s">
        <v>1265</v>
      </c>
      <c r="H175" s="26">
        <v>60000</v>
      </c>
      <c r="I175" s="20">
        <v>79332590</v>
      </c>
      <c r="J175" s="20" t="s">
        <v>15</v>
      </c>
      <c r="K175" s="21" t="s">
        <v>1418</v>
      </c>
    </row>
    <row r="176" spans="1:11" x14ac:dyDescent="0.25">
      <c r="A176" s="19">
        <v>171</v>
      </c>
      <c r="B176" s="20">
        <v>201904035</v>
      </c>
      <c r="C176" s="20">
        <v>5111900199</v>
      </c>
      <c r="D176" s="20">
        <v>0</v>
      </c>
      <c r="E176" s="20" t="s">
        <v>1604</v>
      </c>
      <c r="F176" s="20">
        <v>2000</v>
      </c>
      <c r="G176" s="20" t="s">
        <v>1265</v>
      </c>
      <c r="H176" s="26">
        <v>60000</v>
      </c>
      <c r="I176" s="20">
        <v>79332590</v>
      </c>
      <c r="J176" s="20" t="s">
        <v>15</v>
      </c>
      <c r="K176" s="21" t="s">
        <v>1418</v>
      </c>
    </row>
    <row r="177" spans="1:11" x14ac:dyDescent="0.25">
      <c r="A177" s="19">
        <v>172</v>
      </c>
      <c r="B177" s="20">
        <v>201904036</v>
      </c>
      <c r="C177" s="20">
        <v>5111900199</v>
      </c>
      <c r="D177" s="20">
        <v>0</v>
      </c>
      <c r="E177" s="20" t="s">
        <v>1604</v>
      </c>
      <c r="F177" s="20">
        <v>2000</v>
      </c>
      <c r="G177" s="20" t="s">
        <v>1265</v>
      </c>
      <c r="H177" s="26">
        <v>60000</v>
      </c>
      <c r="I177" s="20">
        <v>79332590</v>
      </c>
      <c r="J177" s="20" t="s">
        <v>15</v>
      </c>
      <c r="K177" s="21" t="s">
        <v>1418</v>
      </c>
    </row>
    <row r="178" spans="1:11" x14ac:dyDescent="0.25">
      <c r="A178" s="19">
        <v>173</v>
      </c>
      <c r="B178" s="20">
        <v>201904037</v>
      </c>
      <c r="C178" s="20">
        <v>5111900199</v>
      </c>
      <c r="D178" s="20">
        <v>0</v>
      </c>
      <c r="E178" s="20" t="s">
        <v>1604</v>
      </c>
      <c r="F178" s="20">
        <v>2000</v>
      </c>
      <c r="G178" s="20" t="s">
        <v>1265</v>
      </c>
      <c r="H178" s="26">
        <v>60000</v>
      </c>
      <c r="I178" s="20">
        <v>79332590</v>
      </c>
      <c r="J178" s="20" t="s">
        <v>15</v>
      </c>
      <c r="K178" s="21" t="s">
        <v>1418</v>
      </c>
    </row>
    <row r="179" spans="1:11" x14ac:dyDescent="0.25">
      <c r="A179" s="19">
        <v>174</v>
      </c>
      <c r="B179" s="20">
        <v>201904038</v>
      </c>
      <c r="C179" s="20">
        <v>5111900199</v>
      </c>
      <c r="D179" s="20">
        <v>0</v>
      </c>
      <c r="E179" s="20" t="s">
        <v>1605</v>
      </c>
      <c r="F179" s="20">
        <v>2000</v>
      </c>
      <c r="G179" s="20" t="s">
        <v>1606</v>
      </c>
      <c r="H179" s="26">
        <v>25000</v>
      </c>
      <c r="I179" s="20">
        <v>79332590</v>
      </c>
      <c r="J179" s="20" t="s">
        <v>15</v>
      </c>
      <c r="K179" s="21" t="s">
        <v>1418</v>
      </c>
    </row>
    <row r="180" spans="1:11" x14ac:dyDescent="0.25">
      <c r="A180" s="19">
        <v>175</v>
      </c>
      <c r="B180" s="20">
        <v>104817</v>
      </c>
      <c r="C180" s="20">
        <v>5111900199</v>
      </c>
      <c r="D180" s="20">
        <v>1187</v>
      </c>
      <c r="E180" s="20" t="s">
        <v>1607</v>
      </c>
      <c r="F180" s="20" t="s">
        <v>57</v>
      </c>
      <c r="G180" s="20" t="s">
        <v>1265</v>
      </c>
      <c r="H180" s="26">
        <v>24866.2</v>
      </c>
      <c r="I180" s="20">
        <v>79332590</v>
      </c>
      <c r="J180" s="20" t="s">
        <v>15</v>
      </c>
      <c r="K180" s="21" t="s">
        <v>1418</v>
      </c>
    </row>
    <row r="181" spans="1:11" x14ac:dyDescent="0.25">
      <c r="A181" s="19">
        <v>176</v>
      </c>
      <c r="B181" s="20">
        <v>101232</v>
      </c>
      <c r="C181" s="20">
        <v>5111900199</v>
      </c>
      <c r="D181" s="20">
        <v>1188</v>
      </c>
      <c r="E181" s="20" t="s">
        <v>1608</v>
      </c>
      <c r="F181" s="20" t="s">
        <v>57</v>
      </c>
      <c r="G181" s="20" t="s">
        <v>1265</v>
      </c>
      <c r="H181" s="26">
        <v>141500</v>
      </c>
      <c r="I181" s="20">
        <v>3064304</v>
      </c>
      <c r="J181" s="20" t="s">
        <v>1421</v>
      </c>
      <c r="K181" s="21" t="s">
        <v>1268</v>
      </c>
    </row>
    <row r="182" spans="1:11" x14ac:dyDescent="0.25">
      <c r="A182" s="19">
        <v>177</v>
      </c>
      <c r="B182" s="20">
        <v>101240</v>
      </c>
      <c r="C182" s="20">
        <v>5111900199</v>
      </c>
      <c r="D182" s="20">
        <v>1189</v>
      </c>
      <c r="E182" s="20" t="s">
        <v>1609</v>
      </c>
      <c r="F182" s="20" t="s">
        <v>57</v>
      </c>
      <c r="G182" s="20" t="s">
        <v>1265</v>
      </c>
      <c r="H182" s="26">
        <v>141500</v>
      </c>
      <c r="I182" s="20">
        <v>79332590</v>
      </c>
      <c r="J182" s="20" t="s">
        <v>15</v>
      </c>
      <c r="K182" s="21" t="s">
        <v>1418</v>
      </c>
    </row>
    <row r="183" spans="1:11" x14ac:dyDescent="0.25">
      <c r="A183" s="19">
        <v>178</v>
      </c>
      <c r="B183" s="20">
        <v>101233</v>
      </c>
      <c r="C183" s="20">
        <v>5111900199</v>
      </c>
      <c r="D183" s="20">
        <v>1190</v>
      </c>
      <c r="E183" s="20" t="s">
        <v>1610</v>
      </c>
      <c r="F183" s="20" t="s">
        <v>57</v>
      </c>
      <c r="G183" s="20" t="s">
        <v>1265</v>
      </c>
      <c r="H183" s="26">
        <v>24866.2</v>
      </c>
      <c r="I183" s="20">
        <v>3064304</v>
      </c>
      <c r="J183" s="20" t="s">
        <v>1421</v>
      </c>
      <c r="K183" s="21" t="s">
        <v>1268</v>
      </c>
    </row>
    <row r="184" spans="1:11" x14ac:dyDescent="0.25">
      <c r="A184" s="19">
        <v>179</v>
      </c>
      <c r="B184" s="20">
        <v>100191</v>
      </c>
      <c r="C184" s="20">
        <v>5111900199</v>
      </c>
      <c r="D184" s="20" t="s">
        <v>1611</v>
      </c>
      <c r="E184" s="20" t="s">
        <v>1612</v>
      </c>
      <c r="F184" s="20" t="s">
        <v>57</v>
      </c>
      <c r="G184" s="20" t="s">
        <v>1265</v>
      </c>
      <c r="H184" s="26">
        <v>36087</v>
      </c>
      <c r="I184" s="20">
        <v>79332590</v>
      </c>
      <c r="J184" s="20" t="s">
        <v>15</v>
      </c>
      <c r="K184" s="21" t="s">
        <v>1418</v>
      </c>
    </row>
    <row r="185" spans="1:11" x14ac:dyDescent="0.25">
      <c r="A185" s="19">
        <v>180</v>
      </c>
      <c r="B185" s="20">
        <v>100201</v>
      </c>
      <c r="C185" s="20">
        <v>5111900199</v>
      </c>
      <c r="D185" s="20" t="s">
        <v>1613</v>
      </c>
      <c r="E185" s="20" t="s">
        <v>1614</v>
      </c>
      <c r="F185" s="20" t="s">
        <v>57</v>
      </c>
      <c r="G185" s="20" t="s">
        <v>1265</v>
      </c>
      <c r="H185" s="26">
        <v>689943</v>
      </c>
      <c r="I185" s="20">
        <v>79235189</v>
      </c>
      <c r="J185" s="20" t="s">
        <v>30</v>
      </c>
      <c r="K185" s="21" t="s">
        <v>1268</v>
      </c>
    </row>
    <row r="186" spans="1:11" x14ac:dyDescent="0.25">
      <c r="A186" s="19">
        <v>181</v>
      </c>
      <c r="B186" s="20">
        <v>100202</v>
      </c>
      <c r="C186" s="20">
        <v>5111900199</v>
      </c>
      <c r="D186" s="20" t="s">
        <v>1615</v>
      </c>
      <c r="E186" s="20" t="s">
        <v>1616</v>
      </c>
      <c r="F186" s="20" t="s">
        <v>57</v>
      </c>
      <c r="G186" s="20" t="s">
        <v>1265</v>
      </c>
      <c r="H186" s="26">
        <v>689943</v>
      </c>
      <c r="I186" s="20">
        <v>79332590</v>
      </c>
      <c r="J186" s="20" t="s">
        <v>15</v>
      </c>
      <c r="K186" s="21" t="s">
        <v>1418</v>
      </c>
    </row>
    <row r="187" spans="1:11" x14ac:dyDescent="0.25">
      <c r="A187" s="19">
        <v>182</v>
      </c>
      <c r="B187" s="20">
        <v>100209</v>
      </c>
      <c r="C187" s="20">
        <v>5111900199</v>
      </c>
      <c r="D187" s="20" t="s">
        <v>1617</v>
      </c>
      <c r="E187" s="20" t="s">
        <v>1618</v>
      </c>
      <c r="F187" s="20" t="s">
        <v>57</v>
      </c>
      <c r="G187" s="20" t="s">
        <v>1265</v>
      </c>
      <c r="H187" s="26">
        <v>33</v>
      </c>
      <c r="I187" s="20">
        <v>80353540</v>
      </c>
      <c r="J187" s="20" t="s">
        <v>69</v>
      </c>
      <c r="K187" s="21" t="s">
        <v>1268</v>
      </c>
    </row>
    <row r="188" spans="1:11" x14ac:dyDescent="0.25">
      <c r="A188" s="19">
        <v>183</v>
      </c>
      <c r="B188" s="20">
        <v>100210</v>
      </c>
      <c r="C188" s="20">
        <v>5111900199</v>
      </c>
      <c r="D188" s="20" t="s">
        <v>1619</v>
      </c>
      <c r="E188" s="20" t="s">
        <v>1620</v>
      </c>
      <c r="F188" s="20" t="s">
        <v>57</v>
      </c>
      <c r="G188" s="20" t="s">
        <v>1265</v>
      </c>
      <c r="H188" s="26">
        <v>4146</v>
      </c>
      <c r="I188" s="20">
        <v>80353540</v>
      </c>
      <c r="J188" s="20" t="s">
        <v>69</v>
      </c>
      <c r="K188" s="21" t="s">
        <v>1268</v>
      </c>
    </row>
    <row r="189" spans="1:11" x14ac:dyDescent="0.25">
      <c r="A189" s="19">
        <v>184</v>
      </c>
      <c r="B189" s="20">
        <v>100211</v>
      </c>
      <c r="C189" s="20">
        <v>5111900199</v>
      </c>
      <c r="D189" s="20" t="s">
        <v>1621</v>
      </c>
      <c r="E189" s="20" t="s">
        <v>1622</v>
      </c>
      <c r="F189" s="20" t="s">
        <v>57</v>
      </c>
      <c r="G189" s="20" t="s">
        <v>1265</v>
      </c>
      <c r="H189" s="26">
        <v>4146</v>
      </c>
      <c r="I189" s="20">
        <v>80353540</v>
      </c>
      <c r="J189" s="20" t="s">
        <v>69</v>
      </c>
      <c r="K189" s="21" t="s">
        <v>1268</v>
      </c>
    </row>
    <row r="190" spans="1:11" x14ac:dyDescent="0.25">
      <c r="A190" s="19">
        <v>185</v>
      </c>
      <c r="B190" s="20">
        <v>101231</v>
      </c>
      <c r="C190" s="20">
        <v>5111900199</v>
      </c>
      <c r="D190" s="20">
        <v>1655</v>
      </c>
      <c r="E190" s="20" t="s">
        <v>1623</v>
      </c>
      <c r="F190" s="20" t="s">
        <v>57</v>
      </c>
      <c r="G190" s="20" t="s">
        <v>1265</v>
      </c>
      <c r="H190" s="26">
        <v>77526</v>
      </c>
      <c r="I190" s="20">
        <v>3064304</v>
      </c>
      <c r="J190" s="20" t="s">
        <v>1421</v>
      </c>
      <c r="K190" s="21" t="s">
        <v>1268</v>
      </c>
    </row>
    <row r="191" spans="1:11" x14ac:dyDescent="0.25">
      <c r="A191" s="19">
        <v>186</v>
      </c>
      <c r="B191" s="20">
        <v>100212</v>
      </c>
      <c r="C191" s="20">
        <v>5111900199</v>
      </c>
      <c r="D191" s="20" t="s">
        <v>1624</v>
      </c>
      <c r="E191" s="20" t="s">
        <v>1625</v>
      </c>
      <c r="F191" s="20" t="s">
        <v>57</v>
      </c>
      <c r="G191" s="20" t="s">
        <v>1265</v>
      </c>
      <c r="H191" s="26">
        <v>171415</v>
      </c>
      <c r="I191" s="20">
        <v>79235189</v>
      </c>
      <c r="J191" s="20" t="s">
        <v>30</v>
      </c>
      <c r="K191" s="21" t="s">
        <v>1268</v>
      </c>
    </row>
    <row r="192" spans="1:11" x14ac:dyDescent="0.25">
      <c r="A192" s="19">
        <v>187</v>
      </c>
      <c r="B192" s="20">
        <v>100213</v>
      </c>
      <c r="C192" s="20">
        <v>5111900199</v>
      </c>
      <c r="D192" s="20" t="s">
        <v>1626</v>
      </c>
      <c r="E192" s="20" t="s">
        <v>1627</v>
      </c>
      <c r="F192" s="20" t="s">
        <v>57</v>
      </c>
      <c r="G192" s="20" t="s">
        <v>1265</v>
      </c>
      <c r="H192" s="26">
        <v>30347</v>
      </c>
      <c r="I192" s="20">
        <v>79294129</v>
      </c>
      <c r="J192" s="20" t="s">
        <v>679</v>
      </c>
      <c r="K192" s="21" t="s">
        <v>1268</v>
      </c>
    </row>
    <row r="193" spans="1:11" x14ac:dyDescent="0.25">
      <c r="A193" s="19">
        <v>188</v>
      </c>
      <c r="B193" s="20">
        <v>100226</v>
      </c>
      <c r="C193" s="20">
        <v>5111900199</v>
      </c>
      <c r="D193" s="20" t="s">
        <v>1628</v>
      </c>
      <c r="E193" s="20" t="s">
        <v>1629</v>
      </c>
      <c r="F193" s="20" t="s">
        <v>57</v>
      </c>
      <c r="G193" s="20" t="s">
        <v>1265</v>
      </c>
      <c r="H193" s="26">
        <v>253707</v>
      </c>
      <c r="I193" s="20">
        <v>80353540</v>
      </c>
      <c r="J193" s="20" t="s">
        <v>69</v>
      </c>
      <c r="K193" s="21" t="s">
        <v>1268</v>
      </c>
    </row>
    <row r="194" spans="1:11" x14ac:dyDescent="0.25">
      <c r="A194" s="19">
        <v>189</v>
      </c>
      <c r="B194" s="20">
        <v>100245</v>
      </c>
      <c r="C194" s="20">
        <v>5111900199</v>
      </c>
      <c r="D194" s="20" t="s">
        <v>1630</v>
      </c>
      <c r="E194" s="20" t="s">
        <v>1631</v>
      </c>
      <c r="F194" s="20" t="s">
        <v>57</v>
      </c>
      <c r="G194" s="20" t="s">
        <v>1265</v>
      </c>
      <c r="H194" s="26">
        <v>40415.33</v>
      </c>
      <c r="I194" s="20">
        <v>52703963</v>
      </c>
      <c r="J194" s="20" t="s">
        <v>1275</v>
      </c>
      <c r="K194" s="21" t="s">
        <v>1268</v>
      </c>
    </row>
    <row r="195" spans="1:11" x14ac:dyDescent="0.25">
      <c r="A195" s="19">
        <v>190</v>
      </c>
      <c r="B195" s="20">
        <v>100246</v>
      </c>
      <c r="C195" s="20">
        <v>5111900199</v>
      </c>
      <c r="D195" s="20" t="s">
        <v>1632</v>
      </c>
      <c r="E195" s="20" t="s">
        <v>1633</v>
      </c>
      <c r="F195" s="20" t="s">
        <v>57</v>
      </c>
      <c r="G195" s="20" t="s">
        <v>1265</v>
      </c>
      <c r="H195" s="26">
        <v>40415.33</v>
      </c>
      <c r="I195" s="20">
        <v>52703963</v>
      </c>
      <c r="J195" s="20" t="s">
        <v>1275</v>
      </c>
      <c r="K195" s="21" t="s">
        <v>1268</v>
      </c>
    </row>
    <row r="196" spans="1:11" x14ac:dyDescent="0.25">
      <c r="A196" s="19">
        <v>191</v>
      </c>
      <c r="B196" s="20">
        <v>100247</v>
      </c>
      <c r="C196" s="20">
        <v>5111900199</v>
      </c>
      <c r="D196" s="20" t="s">
        <v>1634</v>
      </c>
      <c r="E196" s="20" t="s">
        <v>1635</v>
      </c>
      <c r="F196" s="20" t="s">
        <v>57</v>
      </c>
      <c r="G196" s="20" t="s">
        <v>1265</v>
      </c>
      <c r="H196" s="26">
        <v>6121</v>
      </c>
      <c r="I196" s="20">
        <v>52703963</v>
      </c>
      <c r="J196" s="20" t="s">
        <v>1275</v>
      </c>
      <c r="K196" s="21" t="s">
        <v>1268</v>
      </c>
    </row>
    <row r="197" spans="1:11" x14ac:dyDescent="0.25">
      <c r="A197" s="19">
        <v>192</v>
      </c>
      <c r="B197" s="20">
        <v>100250</v>
      </c>
      <c r="C197" s="20">
        <v>5111900199</v>
      </c>
      <c r="D197" s="20" t="s">
        <v>1636</v>
      </c>
      <c r="E197" s="20" t="s">
        <v>1637</v>
      </c>
      <c r="F197" s="20" t="s">
        <v>57</v>
      </c>
      <c r="G197" s="20" t="s">
        <v>1265</v>
      </c>
      <c r="H197" s="26">
        <v>860.2</v>
      </c>
      <c r="I197" s="20">
        <v>79235189</v>
      </c>
      <c r="J197" s="20" t="s">
        <v>30</v>
      </c>
      <c r="K197" s="21" t="s">
        <v>1268</v>
      </c>
    </row>
    <row r="198" spans="1:11" x14ac:dyDescent="0.25">
      <c r="A198" s="19">
        <v>193</v>
      </c>
      <c r="B198" s="20">
        <v>100251</v>
      </c>
      <c r="C198" s="20">
        <v>5111900199</v>
      </c>
      <c r="D198" s="20" t="s">
        <v>1638</v>
      </c>
      <c r="E198" s="20" t="s">
        <v>1639</v>
      </c>
      <c r="F198" s="20" t="s">
        <v>57</v>
      </c>
      <c r="G198" s="20" t="s">
        <v>1265</v>
      </c>
      <c r="H198" s="26">
        <v>860.2</v>
      </c>
      <c r="I198" s="20">
        <v>79235189</v>
      </c>
      <c r="J198" s="20" t="s">
        <v>30</v>
      </c>
      <c r="K198" s="21" t="s">
        <v>1268</v>
      </c>
    </row>
    <row r="199" spans="1:11" x14ac:dyDescent="0.25">
      <c r="A199" s="19">
        <v>194</v>
      </c>
      <c r="B199" s="20">
        <v>100261</v>
      </c>
      <c r="C199" s="20">
        <v>5111900199</v>
      </c>
      <c r="D199" s="20" t="s">
        <v>1640</v>
      </c>
      <c r="E199" s="20" t="s">
        <v>1641</v>
      </c>
      <c r="F199" s="20" t="s">
        <v>57</v>
      </c>
      <c r="G199" s="20" t="s">
        <v>1265</v>
      </c>
      <c r="H199" s="26">
        <v>19480</v>
      </c>
      <c r="I199" s="20">
        <v>80353540</v>
      </c>
      <c r="J199" s="20" t="s">
        <v>69</v>
      </c>
      <c r="K199" s="21" t="s">
        <v>1268</v>
      </c>
    </row>
    <row r="200" spans="1:11" x14ac:dyDescent="0.25">
      <c r="A200" s="19">
        <v>195</v>
      </c>
      <c r="B200" s="20">
        <v>100262</v>
      </c>
      <c r="C200" s="20">
        <v>5111900199</v>
      </c>
      <c r="D200" s="20" t="s">
        <v>1642</v>
      </c>
      <c r="E200" s="20" t="s">
        <v>1643</v>
      </c>
      <c r="F200" s="20" t="s">
        <v>57</v>
      </c>
      <c r="G200" s="20" t="s">
        <v>1265</v>
      </c>
      <c r="H200" s="26">
        <v>62246</v>
      </c>
      <c r="I200" s="20">
        <v>19405265</v>
      </c>
      <c r="J200" s="20" t="s">
        <v>1644</v>
      </c>
      <c r="K200" s="21" t="s">
        <v>1268</v>
      </c>
    </row>
    <row r="201" spans="1:11" x14ac:dyDescent="0.25">
      <c r="A201" s="19">
        <v>196</v>
      </c>
      <c r="B201" s="20">
        <v>101230</v>
      </c>
      <c r="C201" s="20">
        <v>5111900199</v>
      </c>
      <c r="D201" s="20">
        <v>2659</v>
      </c>
      <c r="E201" s="20" t="s">
        <v>1645</v>
      </c>
      <c r="F201" s="20" t="s">
        <v>57</v>
      </c>
      <c r="G201" s="20" t="s">
        <v>1265</v>
      </c>
      <c r="H201" s="26">
        <v>80601</v>
      </c>
      <c r="I201" s="20">
        <v>3064304</v>
      </c>
      <c r="J201" s="20" t="s">
        <v>1421</v>
      </c>
      <c r="K201" s="21" t="s">
        <v>1268</v>
      </c>
    </row>
    <row r="202" spans="1:11" x14ac:dyDescent="0.25">
      <c r="A202" s="19">
        <v>197</v>
      </c>
      <c r="B202" s="20">
        <v>104835</v>
      </c>
      <c r="C202" s="20">
        <v>5111900199</v>
      </c>
      <c r="D202" s="20">
        <v>2663</v>
      </c>
      <c r="E202" s="20" t="s">
        <v>1646</v>
      </c>
      <c r="F202" s="20" t="s">
        <v>57</v>
      </c>
      <c r="G202" s="20" t="s">
        <v>1265</v>
      </c>
      <c r="H202" s="26">
        <v>264203</v>
      </c>
      <c r="I202" s="20">
        <v>79326906</v>
      </c>
      <c r="J202" s="20" t="s">
        <v>41</v>
      </c>
      <c r="K202" s="21" t="s">
        <v>1268</v>
      </c>
    </row>
    <row r="203" spans="1:11" x14ac:dyDescent="0.25">
      <c r="A203" s="19">
        <v>198</v>
      </c>
      <c r="B203" s="20">
        <v>100269</v>
      </c>
      <c r="C203" s="20">
        <v>5111900199</v>
      </c>
      <c r="D203" s="20" t="s">
        <v>1647</v>
      </c>
      <c r="E203" s="20" t="s">
        <v>1648</v>
      </c>
      <c r="F203" s="20" t="s">
        <v>57</v>
      </c>
      <c r="G203" s="20" t="s">
        <v>1265</v>
      </c>
      <c r="H203" s="26">
        <v>325939</v>
      </c>
      <c r="I203" s="20">
        <v>79332590</v>
      </c>
      <c r="J203" s="20" t="s">
        <v>15</v>
      </c>
      <c r="K203" s="21" t="s">
        <v>1418</v>
      </c>
    </row>
    <row r="204" spans="1:11" x14ac:dyDescent="0.25">
      <c r="A204" s="19">
        <v>199</v>
      </c>
      <c r="B204" s="20">
        <v>100418</v>
      </c>
      <c r="C204" s="20">
        <v>5111900199</v>
      </c>
      <c r="D204" s="20" t="s">
        <v>1649</v>
      </c>
      <c r="E204" s="20" t="s">
        <v>1650</v>
      </c>
      <c r="F204" s="20" t="s">
        <v>57</v>
      </c>
      <c r="G204" s="20" t="s">
        <v>1265</v>
      </c>
      <c r="H204" s="26">
        <v>6788</v>
      </c>
      <c r="I204" s="20">
        <v>79235189</v>
      </c>
      <c r="J204" s="20" t="s">
        <v>30</v>
      </c>
      <c r="K204" s="21" t="s">
        <v>1268</v>
      </c>
    </row>
    <row r="205" spans="1:11" x14ac:dyDescent="0.25">
      <c r="A205" s="19">
        <v>200</v>
      </c>
      <c r="B205" s="20">
        <v>100419</v>
      </c>
      <c r="C205" s="20">
        <v>5111900199</v>
      </c>
      <c r="D205" s="20" t="s">
        <v>1651</v>
      </c>
      <c r="E205" s="20" t="s">
        <v>1652</v>
      </c>
      <c r="F205" s="20" t="s">
        <v>57</v>
      </c>
      <c r="G205" s="20" t="s">
        <v>1265</v>
      </c>
      <c r="H205" s="26">
        <v>1000349</v>
      </c>
      <c r="I205" s="20">
        <v>79332590</v>
      </c>
      <c r="J205" s="20" t="s">
        <v>15</v>
      </c>
      <c r="K205" s="21" t="s">
        <v>1418</v>
      </c>
    </row>
    <row r="206" spans="1:11" x14ac:dyDescent="0.25">
      <c r="A206" s="19">
        <v>201</v>
      </c>
      <c r="B206" s="20">
        <v>100420</v>
      </c>
      <c r="C206" s="20">
        <v>5111900199</v>
      </c>
      <c r="D206" s="20" t="s">
        <v>1653</v>
      </c>
      <c r="E206" s="20" t="s">
        <v>1654</v>
      </c>
      <c r="F206" s="20" t="s">
        <v>57</v>
      </c>
      <c r="G206" s="20" t="s">
        <v>1265</v>
      </c>
      <c r="H206" s="26">
        <v>16571</v>
      </c>
      <c r="I206" s="20">
        <v>79332590</v>
      </c>
      <c r="J206" s="20" t="s">
        <v>15</v>
      </c>
      <c r="K206" s="21" t="s">
        <v>1418</v>
      </c>
    </row>
    <row r="207" spans="1:11" x14ac:dyDescent="0.25">
      <c r="A207" s="19">
        <v>202</v>
      </c>
      <c r="B207" s="20">
        <v>100431</v>
      </c>
      <c r="C207" s="20">
        <v>5111900199</v>
      </c>
      <c r="D207" s="20" t="s">
        <v>1655</v>
      </c>
      <c r="E207" s="20" t="s">
        <v>1656</v>
      </c>
      <c r="F207" s="20" t="s">
        <v>57</v>
      </c>
      <c r="G207" s="20" t="s">
        <v>1265</v>
      </c>
      <c r="H207" s="26">
        <v>14249</v>
      </c>
      <c r="I207" s="20">
        <v>6634005</v>
      </c>
      <c r="J207" s="20" t="s">
        <v>1657</v>
      </c>
      <c r="K207" s="21" t="s">
        <v>1268</v>
      </c>
    </row>
    <row r="208" spans="1:11" x14ac:dyDescent="0.25">
      <c r="A208" s="19">
        <v>203</v>
      </c>
      <c r="B208" s="20">
        <v>100432</v>
      </c>
      <c r="C208" s="20">
        <v>5111900199</v>
      </c>
      <c r="D208" s="20" t="s">
        <v>1658</v>
      </c>
      <c r="E208" s="20" t="s">
        <v>1659</v>
      </c>
      <c r="F208" s="20" t="s">
        <v>57</v>
      </c>
      <c r="G208" s="20" t="s">
        <v>1265</v>
      </c>
      <c r="H208" s="26">
        <v>13062</v>
      </c>
      <c r="I208" s="20">
        <v>6634005</v>
      </c>
      <c r="J208" s="20" t="s">
        <v>1657</v>
      </c>
      <c r="K208" s="21" t="s">
        <v>1268</v>
      </c>
    </row>
    <row r="209" spans="1:11" x14ac:dyDescent="0.25">
      <c r="A209" s="19">
        <v>204</v>
      </c>
      <c r="B209" s="20">
        <v>100433</v>
      </c>
      <c r="C209" s="20">
        <v>5111900199</v>
      </c>
      <c r="D209" s="20" t="s">
        <v>1660</v>
      </c>
      <c r="E209" s="20" t="s">
        <v>1661</v>
      </c>
      <c r="F209" s="20" t="s">
        <v>57</v>
      </c>
      <c r="G209" s="20" t="s">
        <v>1265</v>
      </c>
      <c r="H209" s="26">
        <v>17417</v>
      </c>
      <c r="I209" s="20">
        <v>6634005</v>
      </c>
      <c r="J209" s="20" t="s">
        <v>1657</v>
      </c>
      <c r="K209" s="21" t="s">
        <v>1268</v>
      </c>
    </row>
    <row r="210" spans="1:11" x14ac:dyDescent="0.25">
      <c r="A210" s="19">
        <v>205</v>
      </c>
      <c r="B210" s="20">
        <v>100435</v>
      </c>
      <c r="C210" s="20">
        <v>5111900199</v>
      </c>
      <c r="D210" s="20" t="s">
        <v>1662</v>
      </c>
      <c r="E210" s="20" t="s">
        <v>1663</v>
      </c>
      <c r="F210" s="20" t="s">
        <v>57</v>
      </c>
      <c r="G210" s="20" t="s">
        <v>1265</v>
      </c>
      <c r="H210" s="26">
        <v>20251</v>
      </c>
      <c r="I210" s="20">
        <v>6634005</v>
      </c>
      <c r="J210" s="20" t="s">
        <v>1657</v>
      </c>
      <c r="K210" s="21" t="s">
        <v>1268</v>
      </c>
    </row>
    <row r="211" spans="1:11" x14ac:dyDescent="0.25">
      <c r="A211" s="19">
        <v>206</v>
      </c>
      <c r="B211" s="20">
        <v>100436</v>
      </c>
      <c r="C211" s="20">
        <v>5111900199</v>
      </c>
      <c r="D211" s="20" t="s">
        <v>1664</v>
      </c>
      <c r="E211" s="20" t="s">
        <v>1665</v>
      </c>
      <c r="F211" s="20" t="s">
        <v>57</v>
      </c>
      <c r="G211" s="20" t="s">
        <v>1265</v>
      </c>
      <c r="H211" s="26">
        <v>20251</v>
      </c>
      <c r="I211" s="20">
        <v>6634005</v>
      </c>
      <c r="J211" s="20" t="s">
        <v>1657</v>
      </c>
      <c r="K211" s="21" t="s">
        <v>1268</v>
      </c>
    </row>
    <row r="212" spans="1:11" x14ac:dyDescent="0.25">
      <c r="A212" s="19">
        <v>207</v>
      </c>
      <c r="B212" s="20">
        <v>100437</v>
      </c>
      <c r="C212" s="20">
        <v>5111900199</v>
      </c>
      <c r="D212" s="20" t="s">
        <v>1666</v>
      </c>
      <c r="E212" s="20" t="s">
        <v>1667</v>
      </c>
      <c r="F212" s="20" t="s">
        <v>57</v>
      </c>
      <c r="G212" s="20" t="s">
        <v>1265</v>
      </c>
      <c r="H212" s="26">
        <v>18998</v>
      </c>
      <c r="I212" s="20">
        <v>6634005</v>
      </c>
      <c r="J212" s="20" t="s">
        <v>1657</v>
      </c>
      <c r="K212" s="21" t="s">
        <v>1268</v>
      </c>
    </row>
    <row r="213" spans="1:11" x14ac:dyDescent="0.25">
      <c r="A213" s="19">
        <v>208</v>
      </c>
      <c r="B213" s="20">
        <v>100438</v>
      </c>
      <c r="C213" s="20">
        <v>5111900199</v>
      </c>
      <c r="D213" s="20" t="s">
        <v>1668</v>
      </c>
      <c r="E213" s="20" t="s">
        <v>1669</v>
      </c>
      <c r="F213" s="20" t="s">
        <v>57</v>
      </c>
      <c r="G213" s="20" t="s">
        <v>1265</v>
      </c>
      <c r="H213" s="26">
        <v>17417</v>
      </c>
      <c r="I213" s="20">
        <v>6634005</v>
      </c>
      <c r="J213" s="20" t="s">
        <v>1657</v>
      </c>
      <c r="K213" s="21" t="s">
        <v>1268</v>
      </c>
    </row>
    <row r="214" spans="1:11" x14ac:dyDescent="0.25">
      <c r="A214" s="19">
        <v>209</v>
      </c>
      <c r="B214" s="20">
        <v>100439</v>
      </c>
      <c r="C214" s="20">
        <v>5111900199</v>
      </c>
      <c r="D214" s="20" t="s">
        <v>1670</v>
      </c>
      <c r="E214" s="20" t="s">
        <v>1671</v>
      </c>
      <c r="F214" s="20" t="s">
        <v>57</v>
      </c>
      <c r="G214" s="20" t="s">
        <v>1265</v>
      </c>
      <c r="H214" s="26">
        <v>19949</v>
      </c>
      <c r="I214" s="20">
        <v>6634005</v>
      </c>
      <c r="J214" s="20" t="s">
        <v>1657</v>
      </c>
      <c r="K214" s="21" t="s">
        <v>1268</v>
      </c>
    </row>
    <row r="215" spans="1:11" x14ac:dyDescent="0.25">
      <c r="A215" s="19">
        <v>210</v>
      </c>
      <c r="B215" s="20">
        <v>100440</v>
      </c>
      <c r="C215" s="20">
        <v>5111900199</v>
      </c>
      <c r="D215" s="20" t="s">
        <v>1672</v>
      </c>
      <c r="E215" s="20" t="s">
        <v>1673</v>
      </c>
      <c r="F215" s="20" t="s">
        <v>57</v>
      </c>
      <c r="G215" s="20" t="s">
        <v>1265</v>
      </c>
      <c r="H215" s="26">
        <v>18286</v>
      </c>
      <c r="I215" s="20">
        <v>6634005</v>
      </c>
      <c r="J215" s="20" t="s">
        <v>1657</v>
      </c>
      <c r="K215" s="21" t="s">
        <v>1268</v>
      </c>
    </row>
    <row r="216" spans="1:11" x14ac:dyDescent="0.25">
      <c r="A216" s="19">
        <v>211</v>
      </c>
      <c r="B216" s="20">
        <v>100441</v>
      </c>
      <c r="C216" s="20">
        <v>5111900199</v>
      </c>
      <c r="D216" s="20" t="s">
        <v>1674</v>
      </c>
      <c r="E216" s="20" t="s">
        <v>1675</v>
      </c>
      <c r="F216" s="20" t="s">
        <v>57</v>
      </c>
      <c r="G216" s="20" t="s">
        <v>1265</v>
      </c>
      <c r="H216" s="26">
        <v>23274</v>
      </c>
      <c r="I216" s="20">
        <v>6634005</v>
      </c>
      <c r="J216" s="20" t="s">
        <v>1657</v>
      </c>
      <c r="K216" s="21" t="s">
        <v>1268</v>
      </c>
    </row>
    <row r="217" spans="1:11" x14ac:dyDescent="0.25">
      <c r="A217" s="19">
        <v>212</v>
      </c>
      <c r="B217" s="20">
        <v>100442</v>
      </c>
      <c r="C217" s="20">
        <v>5111900199</v>
      </c>
      <c r="D217" s="20" t="s">
        <v>1676</v>
      </c>
      <c r="E217" s="20" t="s">
        <v>1677</v>
      </c>
      <c r="F217" s="20" t="s">
        <v>57</v>
      </c>
      <c r="G217" s="20" t="s">
        <v>1265</v>
      </c>
      <c r="H217" s="26">
        <v>21337</v>
      </c>
      <c r="I217" s="20">
        <v>6634005</v>
      </c>
      <c r="J217" s="20" t="s">
        <v>1657</v>
      </c>
      <c r="K217" s="21" t="s">
        <v>1268</v>
      </c>
    </row>
    <row r="218" spans="1:11" x14ac:dyDescent="0.25">
      <c r="A218" s="19">
        <v>213</v>
      </c>
      <c r="B218" s="20">
        <v>100443</v>
      </c>
      <c r="C218" s="20">
        <v>5111900199</v>
      </c>
      <c r="D218" s="20" t="s">
        <v>1678</v>
      </c>
      <c r="E218" s="20" t="s">
        <v>1679</v>
      </c>
      <c r="F218" s="20" t="s">
        <v>57</v>
      </c>
      <c r="G218" s="20" t="s">
        <v>1265</v>
      </c>
      <c r="H218" s="26">
        <v>33636</v>
      </c>
      <c r="I218" s="20">
        <v>6634005</v>
      </c>
      <c r="J218" s="20" t="s">
        <v>1657</v>
      </c>
      <c r="K218" s="21" t="s">
        <v>1268</v>
      </c>
    </row>
    <row r="219" spans="1:11" x14ac:dyDescent="0.25">
      <c r="A219" s="19">
        <v>214</v>
      </c>
      <c r="B219" s="20">
        <v>100446</v>
      </c>
      <c r="C219" s="20">
        <v>5111900199</v>
      </c>
      <c r="D219" s="20" t="s">
        <v>1680</v>
      </c>
      <c r="E219" s="20" t="s">
        <v>1681</v>
      </c>
      <c r="F219" s="20" t="s">
        <v>57</v>
      </c>
      <c r="G219" s="20" t="s">
        <v>1265</v>
      </c>
      <c r="H219" s="26">
        <v>18868</v>
      </c>
      <c r="I219" s="20">
        <v>79235189</v>
      </c>
      <c r="J219" s="20" t="s">
        <v>30</v>
      </c>
      <c r="K219" s="21" t="s">
        <v>1268</v>
      </c>
    </row>
    <row r="220" spans="1:11" x14ac:dyDescent="0.25">
      <c r="A220" s="19">
        <v>215</v>
      </c>
      <c r="B220" s="20">
        <v>100450</v>
      </c>
      <c r="C220" s="20">
        <v>5111900199</v>
      </c>
      <c r="D220" s="20" t="s">
        <v>1682</v>
      </c>
      <c r="E220" s="20" t="s">
        <v>1683</v>
      </c>
      <c r="F220" s="20" t="s">
        <v>57</v>
      </c>
      <c r="G220" s="20" t="s">
        <v>1265</v>
      </c>
      <c r="H220" s="26">
        <v>774429</v>
      </c>
      <c r="I220" s="20">
        <v>6634005</v>
      </c>
      <c r="J220" s="20" t="s">
        <v>1657</v>
      </c>
      <c r="K220" s="21" t="s">
        <v>1268</v>
      </c>
    </row>
    <row r="221" spans="1:11" x14ac:dyDescent="0.25">
      <c r="A221" s="19">
        <v>216</v>
      </c>
      <c r="B221" s="20">
        <v>100464</v>
      </c>
      <c r="C221" s="20">
        <v>5111900199</v>
      </c>
      <c r="D221" s="20" t="s">
        <v>1684</v>
      </c>
      <c r="E221" s="20" t="s">
        <v>1685</v>
      </c>
      <c r="F221" s="20" t="s">
        <v>57</v>
      </c>
      <c r="G221" s="20" t="s">
        <v>1265</v>
      </c>
      <c r="H221" s="26">
        <v>687108</v>
      </c>
      <c r="I221" s="20">
        <v>79132797</v>
      </c>
      <c r="J221" s="20" t="s">
        <v>1686</v>
      </c>
      <c r="K221" s="21" t="s">
        <v>1268</v>
      </c>
    </row>
    <row r="222" spans="1:11" x14ac:dyDescent="0.25">
      <c r="A222" s="19">
        <v>217</v>
      </c>
      <c r="B222" s="20">
        <v>100483</v>
      </c>
      <c r="C222" s="20">
        <v>5111900199</v>
      </c>
      <c r="D222" s="20" t="s">
        <v>1687</v>
      </c>
      <c r="E222" s="20" t="s">
        <v>1688</v>
      </c>
      <c r="F222" s="20" t="s">
        <v>57</v>
      </c>
      <c r="G222" s="20" t="s">
        <v>1265</v>
      </c>
      <c r="H222" s="26">
        <v>20018.2</v>
      </c>
      <c r="I222" s="20">
        <v>80353540</v>
      </c>
      <c r="J222" s="20" t="s">
        <v>69</v>
      </c>
      <c r="K222" s="21" t="s">
        <v>1268</v>
      </c>
    </row>
    <row r="223" spans="1:11" x14ac:dyDescent="0.25">
      <c r="A223" s="19">
        <v>218</v>
      </c>
      <c r="B223" s="20">
        <v>100499</v>
      </c>
      <c r="C223" s="20">
        <v>5111900199</v>
      </c>
      <c r="D223" s="20" t="s">
        <v>1689</v>
      </c>
      <c r="E223" s="20" t="s">
        <v>1690</v>
      </c>
      <c r="F223" s="20" t="s">
        <v>57</v>
      </c>
      <c r="G223" s="20" t="s">
        <v>1265</v>
      </c>
      <c r="H223" s="26">
        <v>57104</v>
      </c>
      <c r="I223" s="20">
        <v>80353540</v>
      </c>
      <c r="J223" s="20" t="s">
        <v>69</v>
      </c>
      <c r="K223" s="21" t="s">
        <v>1268</v>
      </c>
    </row>
    <row r="224" spans="1:11" x14ac:dyDescent="0.25">
      <c r="A224" s="19">
        <v>219</v>
      </c>
      <c r="B224" s="20">
        <v>100501</v>
      </c>
      <c r="C224" s="20">
        <v>5111900199</v>
      </c>
      <c r="D224" s="20" t="s">
        <v>1691</v>
      </c>
      <c r="E224" s="20" t="s">
        <v>1692</v>
      </c>
      <c r="F224" s="20" t="s">
        <v>57</v>
      </c>
      <c r="G224" s="20" t="s">
        <v>1265</v>
      </c>
      <c r="H224" s="26">
        <v>50732</v>
      </c>
      <c r="I224" s="20">
        <v>4255233</v>
      </c>
      <c r="J224" s="20" t="s">
        <v>1693</v>
      </c>
      <c r="K224" s="21" t="s">
        <v>1268</v>
      </c>
    </row>
    <row r="225" spans="1:11" x14ac:dyDescent="0.25">
      <c r="A225" s="19">
        <v>220</v>
      </c>
      <c r="B225" s="20">
        <v>100522</v>
      </c>
      <c r="C225" s="20">
        <v>5111900199</v>
      </c>
      <c r="D225" s="20" t="s">
        <v>1694</v>
      </c>
      <c r="E225" s="20" t="s">
        <v>1695</v>
      </c>
      <c r="F225" s="20" t="s">
        <v>57</v>
      </c>
      <c r="G225" s="20" t="s">
        <v>1265</v>
      </c>
      <c r="H225" s="26">
        <v>418677</v>
      </c>
      <c r="I225" s="20">
        <v>6634005</v>
      </c>
      <c r="J225" s="20" t="s">
        <v>1657</v>
      </c>
      <c r="K225" s="21" t="s">
        <v>1268</v>
      </c>
    </row>
    <row r="226" spans="1:11" x14ac:dyDescent="0.25">
      <c r="A226" s="19">
        <v>221</v>
      </c>
      <c r="B226" s="20">
        <v>100544</v>
      </c>
      <c r="C226" s="20">
        <v>5111900199</v>
      </c>
      <c r="D226" s="20" t="s">
        <v>1696</v>
      </c>
      <c r="E226" s="20" t="s">
        <v>1697</v>
      </c>
      <c r="F226" s="20" t="s">
        <v>57</v>
      </c>
      <c r="G226" s="20" t="s">
        <v>1265</v>
      </c>
      <c r="H226" s="26">
        <v>19056</v>
      </c>
      <c r="I226" s="20">
        <v>6634005</v>
      </c>
      <c r="J226" s="20" t="s">
        <v>1657</v>
      </c>
      <c r="K226" s="21" t="s">
        <v>1268</v>
      </c>
    </row>
    <row r="227" spans="1:11" x14ac:dyDescent="0.25">
      <c r="A227" s="19">
        <v>222</v>
      </c>
      <c r="B227" s="20">
        <v>100566</v>
      </c>
      <c r="C227" s="20">
        <v>5111900199</v>
      </c>
      <c r="D227" s="20" t="s">
        <v>1698</v>
      </c>
      <c r="E227" s="20" t="s">
        <v>1699</v>
      </c>
      <c r="F227" s="20" t="s">
        <v>57</v>
      </c>
      <c r="G227" s="20" t="s">
        <v>1265</v>
      </c>
      <c r="H227" s="26">
        <v>10054</v>
      </c>
      <c r="I227" s="20">
        <v>79496429</v>
      </c>
      <c r="J227" s="20" t="s">
        <v>1305</v>
      </c>
      <c r="K227" s="21" t="s">
        <v>1268</v>
      </c>
    </row>
    <row r="228" spans="1:11" x14ac:dyDescent="0.25">
      <c r="A228" s="19">
        <v>223</v>
      </c>
      <c r="B228" s="20">
        <v>100571</v>
      </c>
      <c r="C228" s="20">
        <v>5111900199</v>
      </c>
      <c r="D228" s="20" t="s">
        <v>1700</v>
      </c>
      <c r="E228" s="20" t="s">
        <v>1701</v>
      </c>
      <c r="F228" s="20" t="s">
        <v>57</v>
      </c>
      <c r="G228" s="20" t="s">
        <v>1265</v>
      </c>
      <c r="H228" s="26">
        <v>7472</v>
      </c>
      <c r="I228" s="20">
        <v>79235189</v>
      </c>
      <c r="J228" s="20" t="s">
        <v>30</v>
      </c>
      <c r="K228" s="21" t="s">
        <v>1268</v>
      </c>
    </row>
    <row r="229" spans="1:11" x14ac:dyDescent="0.25">
      <c r="A229" s="19">
        <v>224</v>
      </c>
      <c r="B229" s="20">
        <v>100572</v>
      </c>
      <c r="C229" s="20">
        <v>5111900199</v>
      </c>
      <c r="D229" s="20" t="s">
        <v>1702</v>
      </c>
      <c r="E229" s="20" t="s">
        <v>1703</v>
      </c>
      <c r="F229" s="20" t="s">
        <v>57</v>
      </c>
      <c r="G229" s="20" t="s">
        <v>1265</v>
      </c>
      <c r="H229" s="26">
        <v>3793</v>
      </c>
      <c r="I229" s="20">
        <v>79235189</v>
      </c>
      <c r="J229" s="20" t="s">
        <v>30</v>
      </c>
      <c r="K229" s="21" t="s">
        <v>1268</v>
      </c>
    </row>
    <row r="230" spans="1:11" x14ac:dyDescent="0.25">
      <c r="A230" s="19">
        <v>225</v>
      </c>
      <c r="B230" s="20">
        <v>100573</v>
      </c>
      <c r="C230" s="20">
        <v>5111900199</v>
      </c>
      <c r="D230" s="20" t="s">
        <v>1704</v>
      </c>
      <c r="E230" s="20" t="s">
        <v>1705</v>
      </c>
      <c r="F230" s="20" t="s">
        <v>57</v>
      </c>
      <c r="G230" s="20" t="s">
        <v>1265</v>
      </c>
      <c r="H230" s="26">
        <v>3793</v>
      </c>
      <c r="I230" s="20">
        <v>79235189</v>
      </c>
      <c r="J230" s="20" t="s">
        <v>30</v>
      </c>
      <c r="K230" s="21" t="s">
        <v>1268</v>
      </c>
    </row>
    <row r="231" spans="1:11" x14ac:dyDescent="0.25">
      <c r="A231" s="19">
        <v>226</v>
      </c>
      <c r="B231" s="20">
        <v>100575</v>
      </c>
      <c r="C231" s="20">
        <v>5111900199</v>
      </c>
      <c r="D231" s="20" t="s">
        <v>1706</v>
      </c>
      <c r="E231" s="20" t="s">
        <v>1707</v>
      </c>
      <c r="F231" s="20" t="s">
        <v>57</v>
      </c>
      <c r="G231" s="20" t="s">
        <v>1265</v>
      </c>
      <c r="H231" s="26">
        <v>11878</v>
      </c>
      <c r="I231" s="20">
        <v>79332590</v>
      </c>
      <c r="J231" s="20" t="s">
        <v>15</v>
      </c>
      <c r="K231" s="21" t="s">
        <v>1418</v>
      </c>
    </row>
    <row r="232" spans="1:11" x14ac:dyDescent="0.25">
      <c r="A232" s="19">
        <v>227</v>
      </c>
      <c r="B232" s="20">
        <v>100579</v>
      </c>
      <c r="C232" s="20">
        <v>5111900199</v>
      </c>
      <c r="D232" s="20" t="s">
        <v>1708</v>
      </c>
      <c r="E232" s="20" t="s">
        <v>1709</v>
      </c>
      <c r="F232" s="20" t="s">
        <v>57</v>
      </c>
      <c r="G232" s="20" t="s">
        <v>1265</v>
      </c>
      <c r="H232" s="26">
        <v>5942</v>
      </c>
      <c r="I232" s="20">
        <v>19465252</v>
      </c>
      <c r="J232" s="20" t="s">
        <v>1710</v>
      </c>
      <c r="K232" s="21" t="s">
        <v>1268</v>
      </c>
    </row>
    <row r="233" spans="1:11" x14ac:dyDescent="0.25">
      <c r="A233" s="19">
        <v>228</v>
      </c>
      <c r="B233" s="20">
        <v>100580</v>
      </c>
      <c r="C233" s="20">
        <v>5111900199</v>
      </c>
      <c r="D233" s="20" t="s">
        <v>1711</v>
      </c>
      <c r="E233" s="20" t="s">
        <v>1712</v>
      </c>
      <c r="F233" s="20" t="s">
        <v>57</v>
      </c>
      <c r="G233" s="20" t="s">
        <v>1265</v>
      </c>
      <c r="H233" s="26">
        <v>5942</v>
      </c>
      <c r="I233" s="20">
        <v>79518207</v>
      </c>
      <c r="J233" s="20" t="s">
        <v>725</v>
      </c>
      <c r="K233" s="21" t="s">
        <v>1268</v>
      </c>
    </row>
    <row r="234" spans="1:11" x14ac:dyDescent="0.25">
      <c r="A234" s="19">
        <v>229</v>
      </c>
      <c r="B234" s="20">
        <v>100582</v>
      </c>
      <c r="C234" s="20">
        <v>5111900199</v>
      </c>
      <c r="D234" s="20" t="s">
        <v>1713</v>
      </c>
      <c r="E234" s="20" t="s">
        <v>1714</v>
      </c>
      <c r="F234" s="20" t="s">
        <v>57</v>
      </c>
      <c r="G234" s="20" t="s">
        <v>1265</v>
      </c>
      <c r="H234" s="26">
        <v>5942</v>
      </c>
      <c r="I234" s="20">
        <v>79132797</v>
      </c>
      <c r="J234" s="20" t="s">
        <v>1686</v>
      </c>
      <c r="K234" s="21" t="s">
        <v>1268</v>
      </c>
    </row>
    <row r="235" spans="1:11" x14ac:dyDescent="0.25">
      <c r="A235" s="19">
        <v>230</v>
      </c>
      <c r="B235" s="20">
        <v>100583</v>
      </c>
      <c r="C235" s="20">
        <v>5111900199</v>
      </c>
      <c r="D235" s="20" t="s">
        <v>1715</v>
      </c>
      <c r="E235" s="20" t="s">
        <v>1716</v>
      </c>
      <c r="F235" s="20" t="s">
        <v>57</v>
      </c>
      <c r="G235" s="20" t="s">
        <v>1265</v>
      </c>
      <c r="H235" s="26">
        <v>5942</v>
      </c>
      <c r="I235" s="20">
        <v>79652987</v>
      </c>
      <c r="J235" s="20" t="s">
        <v>1717</v>
      </c>
      <c r="K235" s="21" t="s">
        <v>1268</v>
      </c>
    </row>
    <row r="236" spans="1:11" x14ac:dyDescent="0.25">
      <c r="A236" s="19">
        <v>231</v>
      </c>
      <c r="B236" s="20">
        <v>100585</v>
      </c>
      <c r="C236" s="20">
        <v>5111900199</v>
      </c>
      <c r="D236" s="20" t="s">
        <v>1718</v>
      </c>
      <c r="E236" s="20" t="s">
        <v>1719</v>
      </c>
      <c r="F236" s="20" t="s">
        <v>57</v>
      </c>
      <c r="G236" s="20" t="s">
        <v>1265</v>
      </c>
      <c r="H236" s="26">
        <v>5942</v>
      </c>
      <c r="I236" s="20">
        <v>79652987</v>
      </c>
      <c r="J236" s="20" t="s">
        <v>1717</v>
      </c>
      <c r="K236" s="21" t="s">
        <v>1268</v>
      </c>
    </row>
    <row r="237" spans="1:11" x14ac:dyDescent="0.25">
      <c r="A237" s="19">
        <v>232</v>
      </c>
      <c r="B237" s="20">
        <v>100587</v>
      </c>
      <c r="C237" s="20">
        <v>5111900199</v>
      </c>
      <c r="D237" s="20" t="s">
        <v>1720</v>
      </c>
      <c r="E237" s="20" t="s">
        <v>1721</v>
      </c>
      <c r="F237" s="20" t="s">
        <v>57</v>
      </c>
      <c r="G237" s="20" t="s">
        <v>1265</v>
      </c>
      <c r="H237" s="26">
        <v>5942</v>
      </c>
      <c r="I237" s="20">
        <v>1163563</v>
      </c>
      <c r="J237" s="20" t="s">
        <v>720</v>
      </c>
      <c r="K237" s="21" t="s">
        <v>1268</v>
      </c>
    </row>
    <row r="238" spans="1:11" x14ac:dyDescent="0.25">
      <c r="A238" s="19">
        <v>233</v>
      </c>
      <c r="B238" s="20">
        <v>100590</v>
      </c>
      <c r="C238" s="20">
        <v>5111900199</v>
      </c>
      <c r="D238" s="20" t="s">
        <v>1722</v>
      </c>
      <c r="E238" s="20" t="s">
        <v>1723</v>
      </c>
      <c r="F238" s="20" t="s">
        <v>57</v>
      </c>
      <c r="G238" s="20" t="s">
        <v>1265</v>
      </c>
      <c r="H238" s="26">
        <v>5942</v>
      </c>
      <c r="I238" s="20">
        <v>79652987</v>
      </c>
      <c r="J238" s="20" t="s">
        <v>1717</v>
      </c>
      <c r="K238" s="21" t="s">
        <v>1268</v>
      </c>
    </row>
    <row r="239" spans="1:11" x14ac:dyDescent="0.25">
      <c r="A239" s="19">
        <v>234</v>
      </c>
      <c r="B239" s="20">
        <v>100592</v>
      </c>
      <c r="C239" s="20">
        <v>5111900199</v>
      </c>
      <c r="D239" s="20" t="s">
        <v>1724</v>
      </c>
      <c r="E239" s="20" t="s">
        <v>1725</v>
      </c>
      <c r="F239" s="20" t="s">
        <v>57</v>
      </c>
      <c r="G239" s="20" t="s">
        <v>1265</v>
      </c>
      <c r="H239" s="26">
        <v>5942</v>
      </c>
      <c r="I239" s="20">
        <v>79334115</v>
      </c>
      <c r="J239" s="20" t="s">
        <v>1726</v>
      </c>
      <c r="K239" s="21" t="s">
        <v>1268</v>
      </c>
    </row>
    <row r="240" spans="1:11" x14ac:dyDescent="0.25">
      <c r="A240" s="19">
        <v>235</v>
      </c>
      <c r="B240" s="20">
        <v>100595</v>
      </c>
      <c r="C240" s="20">
        <v>5111900199</v>
      </c>
      <c r="D240" s="20" t="s">
        <v>1727</v>
      </c>
      <c r="E240" s="20" t="s">
        <v>1728</v>
      </c>
      <c r="F240" s="20" t="s">
        <v>57</v>
      </c>
      <c r="G240" s="20" t="s">
        <v>1265</v>
      </c>
      <c r="H240" s="26">
        <v>5942</v>
      </c>
      <c r="I240" s="20">
        <v>79332590</v>
      </c>
      <c r="J240" s="20" t="s">
        <v>15</v>
      </c>
      <c r="K240" s="21" t="s">
        <v>1418</v>
      </c>
    </row>
    <row r="241" spans="1:11" x14ac:dyDescent="0.25">
      <c r="A241" s="19">
        <v>236</v>
      </c>
      <c r="B241" s="20">
        <v>100596</v>
      </c>
      <c r="C241" s="20">
        <v>5111900199</v>
      </c>
      <c r="D241" s="20" t="s">
        <v>1729</v>
      </c>
      <c r="E241" s="20" t="s">
        <v>1730</v>
      </c>
      <c r="F241" s="20" t="s">
        <v>57</v>
      </c>
      <c r="G241" s="20" t="s">
        <v>1265</v>
      </c>
      <c r="H241" s="26">
        <v>5942</v>
      </c>
      <c r="I241" s="20">
        <v>79332590</v>
      </c>
      <c r="J241" s="20" t="s">
        <v>15</v>
      </c>
      <c r="K241" s="21" t="s">
        <v>1418</v>
      </c>
    </row>
    <row r="242" spans="1:11" x14ac:dyDescent="0.25">
      <c r="A242" s="19">
        <v>237</v>
      </c>
      <c r="B242" s="20">
        <v>100597</v>
      </c>
      <c r="C242" s="20">
        <v>5111900199</v>
      </c>
      <c r="D242" s="20" t="s">
        <v>1731</v>
      </c>
      <c r="E242" s="20" t="s">
        <v>1732</v>
      </c>
      <c r="F242" s="20" t="s">
        <v>57</v>
      </c>
      <c r="G242" s="20" t="s">
        <v>1265</v>
      </c>
      <c r="H242" s="26">
        <v>5942</v>
      </c>
      <c r="I242" s="20">
        <v>52703963</v>
      </c>
      <c r="J242" s="20" t="s">
        <v>1275</v>
      </c>
      <c r="K242" s="21" t="s">
        <v>1268</v>
      </c>
    </row>
    <row r="243" spans="1:11" x14ac:dyDescent="0.25">
      <c r="A243" s="19">
        <v>238</v>
      </c>
      <c r="B243" s="20">
        <v>100600</v>
      </c>
      <c r="C243" s="20">
        <v>5111900199</v>
      </c>
      <c r="D243" s="20" t="s">
        <v>1733</v>
      </c>
      <c r="E243" s="20" t="s">
        <v>1734</v>
      </c>
      <c r="F243" s="20" t="s">
        <v>57</v>
      </c>
      <c r="G243" s="20" t="s">
        <v>1265</v>
      </c>
      <c r="H243" s="26">
        <v>5301</v>
      </c>
      <c r="I243" s="20">
        <v>6634005</v>
      </c>
      <c r="J243" s="20" t="s">
        <v>1657</v>
      </c>
      <c r="K243" s="21" t="s">
        <v>1268</v>
      </c>
    </row>
    <row r="244" spans="1:11" x14ac:dyDescent="0.25">
      <c r="A244" s="19">
        <v>239</v>
      </c>
      <c r="B244" s="20">
        <v>100601</v>
      </c>
      <c r="C244" s="20">
        <v>5111900199</v>
      </c>
      <c r="D244" s="20" t="s">
        <v>1735</v>
      </c>
      <c r="E244" s="20" t="s">
        <v>1736</v>
      </c>
      <c r="F244" s="20" t="s">
        <v>57</v>
      </c>
      <c r="G244" s="20" t="s">
        <v>1265</v>
      </c>
      <c r="H244" s="26">
        <v>5301</v>
      </c>
      <c r="I244" s="20">
        <v>52703963</v>
      </c>
      <c r="J244" s="20" t="s">
        <v>1275</v>
      </c>
      <c r="K244" s="21" t="s">
        <v>1268</v>
      </c>
    </row>
    <row r="245" spans="1:11" x14ac:dyDescent="0.25">
      <c r="A245" s="19">
        <v>240</v>
      </c>
      <c r="B245" s="20">
        <v>100607</v>
      </c>
      <c r="C245" s="20">
        <v>5111900199</v>
      </c>
      <c r="D245" s="20" t="s">
        <v>1738</v>
      </c>
      <c r="E245" s="20" t="s">
        <v>1739</v>
      </c>
      <c r="F245" s="20" t="s">
        <v>57</v>
      </c>
      <c r="G245" s="20" t="s">
        <v>1265</v>
      </c>
      <c r="H245" s="26">
        <v>31143</v>
      </c>
      <c r="I245" s="20">
        <v>4255233</v>
      </c>
      <c r="J245" s="20" t="s">
        <v>1693</v>
      </c>
      <c r="K245" s="21" t="s">
        <v>1268</v>
      </c>
    </row>
    <row r="246" spans="1:11" x14ac:dyDescent="0.25">
      <c r="A246" s="19">
        <v>241</v>
      </c>
      <c r="B246" s="20">
        <v>100608</v>
      </c>
      <c r="C246" s="20">
        <v>5111900199</v>
      </c>
      <c r="D246" s="20" t="s">
        <v>1740</v>
      </c>
      <c r="E246" s="20" t="s">
        <v>1741</v>
      </c>
      <c r="F246" s="20" t="s">
        <v>57</v>
      </c>
      <c r="G246" s="20" t="s">
        <v>1265</v>
      </c>
      <c r="H246" s="26">
        <v>31143</v>
      </c>
      <c r="I246" s="20">
        <v>4255233</v>
      </c>
      <c r="J246" s="20" t="s">
        <v>1693</v>
      </c>
      <c r="K246" s="21" t="s">
        <v>1268</v>
      </c>
    </row>
    <row r="247" spans="1:11" x14ac:dyDescent="0.25">
      <c r="A247" s="19">
        <v>242</v>
      </c>
      <c r="B247" s="20">
        <v>100609</v>
      </c>
      <c r="C247" s="20">
        <v>5111900199</v>
      </c>
      <c r="D247" s="20" t="s">
        <v>1742</v>
      </c>
      <c r="E247" s="20" t="s">
        <v>1743</v>
      </c>
      <c r="F247" s="20" t="s">
        <v>57</v>
      </c>
      <c r="G247" s="20" t="s">
        <v>1265</v>
      </c>
      <c r="H247" s="26">
        <v>31143</v>
      </c>
      <c r="I247" s="20">
        <v>4255233</v>
      </c>
      <c r="J247" s="20" t="s">
        <v>1693</v>
      </c>
      <c r="K247" s="21" t="s">
        <v>1268</v>
      </c>
    </row>
    <row r="248" spans="1:11" x14ac:dyDescent="0.25">
      <c r="A248" s="19">
        <v>243</v>
      </c>
      <c r="B248" s="20">
        <v>100610</v>
      </c>
      <c r="C248" s="20">
        <v>5111900199</v>
      </c>
      <c r="D248" s="20" t="s">
        <v>1744</v>
      </c>
      <c r="E248" s="20" t="s">
        <v>1745</v>
      </c>
      <c r="F248" s="20" t="s">
        <v>57</v>
      </c>
      <c r="G248" s="20" t="s">
        <v>1265</v>
      </c>
      <c r="H248" s="26">
        <v>31143</v>
      </c>
      <c r="I248" s="20">
        <v>1163563</v>
      </c>
      <c r="J248" s="20" t="s">
        <v>720</v>
      </c>
      <c r="K248" s="21" t="s">
        <v>1268</v>
      </c>
    </row>
    <row r="249" spans="1:11" x14ac:dyDescent="0.25">
      <c r="A249" s="19">
        <v>244</v>
      </c>
      <c r="B249" s="20">
        <v>100612</v>
      </c>
      <c r="C249" s="20">
        <v>5111900199</v>
      </c>
      <c r="D249" s="20" t="s">
        <v>1746</v>
      </c>
      <c r="E249" s="20" t="s">
        <v>1747</v>
      </c>
      <c r="F249" s="20" t="s">
        <v>57</v>
      </c>
      <c r="G249" s="20" t="s">
        <v>1265</v>
      </c>
      <c r="H249" s="26">
        <v>31143</v>
      </c>
      <c r="I249" s="20">
        <v>79334115</v>
      </c>
      <c r="J249" s="20" t="s">
        <v>1726</v>
      </c>
      <c r="K249" s="21" t="s">
        <v>1268</v>
      </c>
    </row>
    <row r="250" spans="1:11" x14ac:dyDescent="0.25">
      <c r="A250" s="19">
        <v>245</v>
      </c>
      <c r="B250" s="20">
        <v>100614</v>
      </c>
      <c r="C250" s="20">
        <v>5111900199</v>
      </c>
      <c r="D250" s="20" t="s">
        <v>1748</v>
      </c>
      <c r="E250" s="20" t="s">
        <v>1749</v>
      </c>
      <c r="F250" s="20" t="s">
        <v>57</v>
      </c>
      <c r="G250" s="20" t="s">
        <v>1265</v>
      </c>
      <c r="H250" s="26">
        <v>31143</v>
      </c>
      <c r="I250" s="20">
        <v>9600603</v>
      </c>
      <c r="J250" s="20" t="s">
        <v>1001</v>
      </c>
      <c r="K250" s="21" t="s">
        <v>1268</v>
      </c>
    </row>
    <row r="251" spans="1:11" x14ac:dyDescent="0.25">
      <c r="A251" s="19">
        <v>246</v>
      </c>
      <c r="B251" s="20">
        <v>100615</v>
      </c>
      <c r="C251" s="20">
        <v>5111900199</v>
      </c>
      <c r="D251" s="20" t="s">
        <v>1750</v>
      </c>
      <c r="E251" s="20" t="s">
        <v>1751</v>
      </c>
      <c r="F251" s="20" t="s">
        <v>57</v>
      </c>
      <c r="G251" s="20" t="s">
        <v>1265</v>
      </c>
      <c r="H251" s="26">
        <v>31143</v>
      </c>
      <c r="I251" s="20">
        <v>79332590</v>
      </c>
      <c r="J251" s="20" t="s">
        <v>15</v>
      </c>
      <c r="K251" s="21" t="s">
        <v>1418</v>
      </c>
    </row>
    <row r="252" spans="1:11" x14ac:dyDescent="0.25">
      <c r="A252" s="19">
        <v>247</v>
      </c>
      <c r="B252" s="20">
        <v>100618</v>
      </c>
      <c r="C252" s="20">
        <v>5111900199</v>
      </c>
      <c r="D252" s="20" t="s">
        <v>1752</v>
      </c>
      <c r="E252" s="20" t="s">
        <v>1753</v>
      </c>
      <c r="F252" s="20" t="s">
        <v>57</v>
      </c>
      <c r="G252" s="20" t="s">
        <v>1265</v>
      </c>
      <c r="H252" s="26">
        <v>31143</v>
      </c>
      <c r="I252" s="20">
        <v>52703963</v>
      </c>
      <c r="J252" s="20" t="s">
        <v>1275</v>
      </c>
      <c r="K252" s="21" t="s">
        <v>1268</v>
      </c>
    </row>
    <row r="253" spans="1:11" x14ac:dyDescent="0.25">
      <c r="A253" s="19">
        <v>248</v>
      </c>
      <c r="B253" s="20">
        <v>100619</v>
      </c>
      <c r="C253" s="20">
        <v>5111900199</v>
      </c>
      <c r="D253" s="20" t="s">
        <v>1754</v>
      </c>
      <c r="E253" s="20" t="s">
        <v>1755</v>
      </c>
      <c r="F253" s="20" t="s">
        <v>57</v>
      </c>
      <c r="G253" s="20" t="s">
        <v>1265</v>
      </c>
      <c r="H253" s="26">
        <v>31143</v>
      </c>
      <c r="I253" s="20">
        <v>52703963</v>
      </c>
      <c r="J253" s="20" t="s">
        <v>1275</v>
      </c>
      <c r="K253" s="21" t="s">
        <v>1268</v>
      </c>
    </row>
    <row r="254" spans="1:11" x14ac:dyDescent="0.25">
      <c r="A254" s="19">
        <v>249</v>
      </c>
      <c r="B254" s="20">
        <v>100621</v>
      </c>
      <c r="C254" s="20">
        <v>5111900199</v>
      </c>
      <c r="D254" s="20" t="s">
        <v>1756</v>
      </c>
      <c r="E254" s="20" t="s">
        <v>1757</v>
      </c>
      <c r="F254" s="20" t="s">
        <v>57</v>
      </c>
      <c r="G254" s="20" t="s">
        <v>1265</v>
      </c>
      <c r="H254" s="26">
        <v>31143</v>
      </c>
      <c r="I254" s="20">
        <v>79332590</v>
      </c>
      <c r="J254" s="20" t="s">
        <v>15</v>
      </c>
      <c r="K254" s="21" t="s">
        <v>1418</v>
      </c>
    </row>
    <row r="255" spans="1:11" x14ac:dyDescent="0.25">
      <c r="A255" s="19">
        <v>250</v>
      </c>
      <c r="B255" s="20">
        <v>100623</v>
      </c>
      <c r="C255" s="20">
        <v>5111900199</v>
      </c>
      <c r="D255" s="20" t="s">
        <v>1759</v>
      </c>
      <c r="E255" s="20" t="s">
        <v>1736</v>
      </c>
      <c r="F255" s="20" t="s">
        <v>57</v>
      </c>
      <c r="G255" s="20" t="s">
        <v>1265</v>
      </c>
      <c r="H255" s="26">
        <v>31143</v>
      </c>
      <c r="I255" s="20">
        <v>52703963</v>
      </c>
      <c r="J255" s="20" t="s">
        <v>1275</v>
      </c>
      <c r="K255" s="21" t="s">
        <v>1268</v>
      </c>
    </row>
    <row r="256" spans="1:11" x14ac:dyDescent="0.25">
      <c r="A256" s="19">
        <v>251</v>
      </c>
      <c r="B256" s="20">
        <v>100624</v>
      </c>
      <c r="C256" s="20">
        <v>5111900199</v>
      </c>
      <c r="D256" s="20" t="s">
        <v>1760</v>
      </c>
      <c r="E256" s="20" t="s">
        <v>1761</v>
      </c>
      <c r="F256" s="20" t="s">
        <v>57</v>
      </c>
      <c r="G256" s="20" t="s">
        <v>1265</v>
      </c>
      <c r="H256" s="26">
        <v>31143</v>
      </c>
      <c r="I256" s="20">
        <v>52703963</v>
      </c>
      <c r="J256" s="20" t="s">
        <v>1275</v>
      </c>
      <c r="K256" s="21" t="s">
        <v>1268</v>
      </c>
    </row>
    <row r="257" spans="1:11" x14ac:dyDescent="0.25">
      <c r="A257" s="19">
        <v>252</v>
      </c>
      <c r="B257" s="20">
        <v>100625</v>
      </c>
      <c r="C257" s="20">
        <v>5111900199</v>
      </c>
      <c r="D257" s="20" t="s">
        <v>1762</v>
      </c>
      <c r="E257" s="20" t="s">
        <v>1737</v>
      </c>
      <c r="F257" s="20" t="s">
        <v>57</v>
      </c>
      <c r="G257" s="20" t="s">
        <v>1265</v>
      </c>
      <c r="H257" s="26">
        <v>31143</v>
      </c>
      <c r="I257" s="20">
        <v>52703963</v>
      </c>
      <c r="J257" s="20" t="s">
        <v>1275</v>
      </c>
      <c r="K257" s="21" t="s">
        <v>1268</v>
      </c>
    </row>
    <row r="258" spans="1:11" x14ac:dyDescent="0.25">
      <c r="A258" s="19">
        <v>253</v>
      </c>
      <c r="B258" s="20">
        <v>100626</v>
      </c>
      <c r="C258" s="20">
        <v>5111900199</v>
      </c>
      <c r="D258" s="20" t="s">
        <v>1763</v>
      </c>
      <c r="E258" s="20" t="s">
        <v>1761</v>
      </c>
      <c r="F258" s="20" t="s">
        <v>57</v>
      </c>
      <c r="G258" s="20" t="s">
        <v>1265</v>
      </c>
      <c r="H258" s="26">
        <v>31143</v>
      </c>
      <c r="I258" s="20">
        <v>52703963</v>
      </c>
      <c r="J258" s="20" t="s">
        <v>1275</v>
      </c>
      <c r="K258" s="21" t="s">
        <v>1268</v>
      </c>
    </row>
    <row r="259" spans="1:11" x14ac:dyDescent="0.25">
      <c r="A259" s="19">
        <v>254</v>
      </c>
      <c r="B259" s="20">
        <v>100627</v>
      </c>
      <c r="C259" s="20">
        <v>5111900199</v>
      </c>
      <c r="D259" s="20" t="s">
        <v>1764</v>
      </c>
      <c r="E259" s="20" t="s">
        <v>1736</v>
      </c>
      <c r="F259" s="20" t="s">
        <v>57</v>
      </c>
      <c r="G259" s="20" t="s">
        <v>1265</v>
      </c>
      <c r="H259" s="26">
        <v>31143</v>
      </c>
      <c r="I259" s="20">
        <v>52703963</v>
      </c>
      <c r="J259" s="20" t="s">
        <v>1275</v>
      </c>
      <c r="K259" s="21" t="s">
        <v>1268</v>
      </c>
    </row>
    <row r="260" spans="1:11" x14ac:dyDescent="0.25">
      <c r="A260" s="19">
        <v>255</v>
      </c>
      <c r="B260" s="20">
        <v>100628</v>
      </c>
      <c r="C260" s="20">
        <v>5111900199</v>
      </c>
      <c r="D260" s="20" t="s">
        <v>1765</v>
      </c>
      <c r="E260" s="20" t="s">
        <v>1766</v>
      </c>
      <c r="F260" s="20" t="s">
        <v>57</v>
      </c>
      <c r="G260" s="20" t="s">
        <v>1265</v>
      </c>
      <c r="H260" s="26">
        <v>31143</v>
      </c>
      <c r="I260" s="20">
        <v>6634005</v>
      </c>
      <c r="J260" s="20" t="s">
        <v>1657</v>
      </c>
      <c r="K260" s="21" t="s">
        <v>1268</v>
      </c>
    </row>
    <row r="261" spans="1:11" x14ac:dyDescent="0.25">
      <c r="A261" s="19">
        <v>256</v>
      </c>
      <c r="B261" s="20">
        <v>100629</v>
      </c>
      <c r="C261" s="20">
        <v>5111900199</v>
      </c>
      <c r="D261" s="20" t="s">
        <v>1767</v>
      </c>
      <c r="E261" s="20" t="s">
        <v>1768</v>
      </c>
      <c r="F261" s="20" t="s">
        <v>57</v>
      </c>
      <c r="G261" s="20" t="s">
        <v>1265</v>
      </c>
      <c r="H261" s="26">
        <v>31143</v>
      </c>
      <c r="I261" s="20">
        <v>52703963</v>
      </c>
      <c r="J261" s="20" t="s">
        <v>1275</v>
      </c>
      <c r="K261" s="21" t="s">
        <v>1268</v>
      </c>
    </row>
    <row r="262" spans="1:11" x14ac:dyDescent="0.25">
      <c r="A262" s="19">
        <v>257</v>
      </c>
      <c r="B262" s="20">
        <v>100630</v>
      </c>
      <c r="C262" s="20">
        <v>5111900199</v>
      </c>
      <c r="D262" s="20" t="s">
        <v>1769</v>
      </c>
      <c r="E262" s="20" t="s">
        <v>1758</v>
      </c>
      <c r="F262" s="20" t="s">
        <v>57</v>
      </c>
      <c r="G262" s="20" t="s">
        <v>1265</v>
      </c>
      <c r="H262" s="26">
        <v>31143</v>
      </c>
      <c r="I262" s="20">
        <v>52703963</v>
      </c>
      <c r="J262" s="20" t="s">
        <v>1275</v>
      </c>
      <c r="K262" s="21" t="s">
        <v>1268</v>
      </c>
    </row>
    <row r="263" spans="1:11" x14ac:dyDescent="0.25">
      <c r="A263" s="19">
        <v>258</v>
      </c>
      <c r="B263" s="20">
        <v>100632</v>
      </c>
      <c r="C263" s="20">
        <v>5111900199</v>
      </c>
      <c r="D263" s="20" t="s">
        <v>1770</v>
      </c>
      <c r="E263" s="20" t="s">
        <v>1736</v>
      </c>
      <c r="F263" s="20" t="s">
        <v>57</v>
      </c>
      <c r="G263" s="20" t="s">
        <v>1265</v>
      </c>
      <c r="H263" s="26">
        <v>31143</v>
      </c>
      <c r="I263" s="20">
        <v>52703963</v>
      </c>
      <c r="J263" s="20" t="s">
        <v>1275</v>
      </c>
      <c r="K263" s="21" t="s">
        <v>1268</v>
      </c>
    </row>
    <row r="264" spans="1:11" x14ac:dyDescent="0.25">
      <c r="A264" s="19">
        <v>259</v>
      </c>
      <c r="B264" s="20">
        <v>100633</v>
      </c>
      <c r="C264" s="20">
        <v>5111900199</v>
      </c>
      <c r="D264" s="20" t="s">
        <v>1771</v>
      </c>
      <c r="E264" s="20" t="s">
        <v>1736</v>
      </c>
      <c r="F264" s="20" t="s">
        <v>57</v>
      </c>
      <c r="G264" s="20" t="s">
        <v>1265</v>
      </c>
      <c r="H264" s="26">
        <v>31143</v>
      </c>
      <c r="I264" s="20">
        <v>52703963</v>
      </c>
      <c r="J264" s="20" t="s">
        <v>1275</v>
      </c>
      <c r="K264" s="21" t="s">
        <v>1268</v>
      </c>
    </row>
    <row r="265" spans="1:11" x14ac:dyDescent="0.25">
      <c r="A265" s="19">
        <v>260</v>
      </c>
      <c r="B265" s="20">
        <v>100635</v>
      </c>
      <c r="C265" s="20">
        <v>5111900199</v>
      </c>
      <c r="D265" s="20" t="s">
        <v>1772</v>
      </c>
      <c r="E265" s="20" t="s">
        <v>1773</v>
      </c>
      <c r="F265" s="20" t="s">
        <v>57</v>
      </c>
      <c r="G265" s="20" t="s">
        <v>1265</v>
      </c>
      <c r="H265" s="26">
        <v>1424</v>
      </c>
      <c r="I265" s="20">
        <v>6634005</v>
      </c>
      <c r="J265" s="20" t="s">
        <v>1657</v>
      </c>
      <c r="K265" s="21" t="s">
        <v>1268</v>
      </c>
    </row>
    <row r="266" spans="1:11" x14ac:dyDescent="0.25">
      <c r="A266" s="19">
        <v>261</v>
      </c>
      <c r="B266" s="20">
        <v>100648</v>
      </c>
      <c r="C266" s="20">
        <v>5111900199</v>
      </c>
      <c r="D266" s="20" t="s">
        <v>1774</v>
      </c>
      <c r="E266" s="20" t="s">
        <v>1775</v>
      </c>
      <c r="F266" s="20" t="s">
        <v>57</v>
      </c>
      <c r="G266" s="20" t="s">
        <v>1265</v>
      </c>
      <c r="H266" s="26">
        <v>2284</v>
      </c>
      <c r="I266" s="20">
        <v>6634005</v>
      </c>
      <c r="J266" s="20" t="s">
        <v>1657</v>
      </c>
      <c r="K266" s="21" t="s">
        <v>1268</v>
      </c>
    </row>
    <row r="267" spans="1:11" x14ac:dyDescent="0.25">
      <c r="A267" s="19">
        <v>262</v>
      </c>
      <c r="B267" s="20">
        <v>100649</v>
      </c>
      <c r="C267" s="20">
        <v>5111900199</v>
      </c>
      <c r="D267" s="20" t="s">
        <v>1776</v>
      </c>
      <c r="E267" s="20" t="s">
        <v>1777</v>
      </c>
      <c r="F267" s="20" t="s">
        <v>57</v>
      </c>
      <c r="G267" s="20" t="s">
        <v>1265</v>
      </c>
      <c r="H267" s="26">
        <v>2284</v>
      </c>
      <c r="I267" s="20">
        <v>6634005</v>
      </c>
      <c r="J267" s="20" t="s">
        <v>1657</v>
      </c>
      <c r="K267" s="21" t="s">
        <v>1268</v>
      </c>
    </row>
    <row r="268" spans="1:11" x14ac:dyDescent="0.25">
      <c r="A268" s="19">
        <v>263</v>
      </c>
      <c r="B268" s="20">
        <v>100650</v>
      </c>
      <c r="C268" s="20">
        <v>5111900199</v>
      </c>
      <c r="D268" s="20" t="s">
        <v>1778</v>
      </c>
      <c r="E268" s="20" t="s">
        <v>1779</v>
      </c>
      <c r="F268" s="20" t="s">
        <v>57</v>
      </c>
      <c r="G268" s="20" t="s">
        <v>1265</v>
      </c>
      <c r="H268" s="26">
        <v>2284</v>
      </c>
      <c r="I268" s="20">
        <v>6634005</v>
      </c>
      <c r="J268" s="20" t="s">
        <v>1657</v>
      </c>
      <c r="K268" s="21" t="s">
        <v>1268</v>
      </c>
    </row>
    <row r="269" spans="1:11" x14ac:dyDescent="0.25">
      <c r="A269" s="19">
        <v>264</v>
      </c>
      <c r="B269" s="20">
        <v>100651</v>
      </c>
      <c r="C269" s="20">
        <v>5111900199</v>
      </c>
      <c r="D269" s="20" t="s">
        <v>1780</v>
      </c>
      <c r="E269" s="20" t="s">
        <v>1781</v>
      </c>
      <c r="F269" s="20" t="s">
        <v>57</v>
      </c>
      <c r="G269" s="20" t="s">
        <v>1265</v>
      </c>
      <c r="H269" s="26">
        <v>2284</v>
      </c>
      <c r="I269" s="20">
        <v>6634005</v>
      </c>
      <c r="J269" s="20" t="s">
        <v>1657</v>
      </c>
      <c r="K269" s="21" t="s">
        <v>1268</v>
      </c>
    </row>
    <row r="270" spans="1:11" x14ac:dyDescent="0.25">
      <c r="A270" s="19">
        <v>265</v>
      </c>
      <c r="B270" s="20">
        <v>100652</v>
      </c>
      <c r="C270" s="20">
        <v>5111900199</v>
      </c>
      <c r="D270" s="20" t="s">
        <v>1782</v>
      </c>
      <c r="E270" s="20" t="s">
        <v>1783</v>
      </c>
      <c r="F270" s="20" t="s">
        <v>57</v>
      </c>
      <c r="G270" s="20" t="s">
        <v>1265</v>
      </c>
      <c r="H270" s="26">
        <v>2284</v>
      </c>
      <c r="I270" s="20">
        <v>6634005</v>
      </c>
      <c r="J270" s="20" t="s">
        <v>1657</v>
      </c>
      <c r="K270" s="21" t="s">
        <v>1268</v>
      </c>
    </row>
    <row r="271" spans="1:11" x14ac:dyDescent="0.25">
      <c r="A271" s="19">
        <v>266</v>
      </c>
      <c r="B271" s="20">
        <v>100653</v>
      </c>
      <c r="C271" s="20">
        <v>5111900199</v>
      </c>
      <c r="D271" s="20" t="s">
        <v>1784</v>
      </c>
      <c r="E271" s="20" t="s">
        <v>1785</v>
      </c>
      <c r="F271" s="20" t="s">
        <v>57</v>
      </c>
      <c r="G271" s="20" t="s">
        <v>1265</v>
      </c>
      <c r="H271" s="26">
        <v>2284</v>
      </c>
      <c r="I271" s="20">
        <v>6634005</v>
      </c>
      <c r="J271" s="20" t="s">
        <v>1657</v>
      </c>
      <c r="K271" s="21" t="s">
        <v>1268</v>
      </c>
    </row>
    <row r="272" spans="1:11" x14ac:dyDescent="0.25">
      <c r="A272" s="19">
        <v>267</v>
      </c>
      <c r="B272" s="20">
        <v>100654</v>
      </c>
      <c r="C272" s="20">
        <v>5111900199</v>
      </c>
      <c r="D272" s="20" t="s">
        <v>1786</v>
      </c>
      <c r="E272" s="20" t="s">
        <v>1787</v>
      </c>
      <c r="F272" s="20" t="s">
        <v>57</v>
      </c>
      <c r="G272" s="20" t="s">
        <v>1265</v>
      </c>
      <c r="H272" s="26">
        <v>2284</v>
      </c>
      <c r="I272" s="20">
        <v>6634005</v>
      </c>
      <c r="J272" s="20" t="s">
        <v>1657</v>
      </c>
      <c r="K272" s="21" t="s">
        <v>1268</v>
      </c>
    </row>
    <row r="273" spans="1:11" x14ac:dyDescent="0.25">
      <c r="A273" s="19">
        <v>268</v>
      </c>
      <c r="B273" s="20">
        <v>100663</v>
      </c>
      <c r="C273" s="20">
        <v>5111900199</v>
      </c>
      <c r="D273" s="20" t="s">
        <v>1788</v>
      </c>
      <c r="E273" s="20" t="s">
        <v>1789</v>
      </c>
      <c r="F273" s="20" t="s">
        <v>57</v>
      </c>
      <c r="G273" s="20" t="s">
        <v>1265</v>
      </c>
      <c r="H273" s="26">
        <v>2284</v>
      </c>
      <c r="I273" s="20">
        <v>79235189</v>
      </c>
      <c r="J273" s="20" t="s">
        <v>30</v>
      </c>
      <c r="K273" s="21" t="s">
        <v>1268</v>
      </c>
    </row>
    <row r="274" spans="1:11" x14ac:dyDescent="0.25">
      <c r="A274" s="19">
        <v>269</v>
      </c>
      <c r="B274" s="20">
        <v>100666</v>
      </c>
      <c r="C274" s="20">
        <v>5111900199</v>
      </c>
      <c r="D274" s="20" t="s">
        <v>1790</v>
      </c>
      <c r="E274" s="20" t="s">
        <v>1791</v>
      </c>
      <c r="F274" s="20" t="s">
        <v>57</v>
      </c>
      <c r="G274" s="20" t="s">
        <v>1265</v>
      </c>
      <c r="H274" s="26">
        <v>2284</v>
      </c>
      <c r="I274" s="20">
        <v>79235189</v>
      </c>
      <c r="J274" s="20" t="s">
        <v>30</v>
      </c>
      <c r="K274" s="21" t="s">
        <v>1268</v>
      </c>
    </row>
    <row r="275" spans="1:11" x14ac:dyDescent="0.25">
      <c r="A275" s="19">
        <v>270</v>
      </c>
      <c r="B275" s="20">
        <v>100669</v>
      </c>
      <c r="C275" s="20">
        <v>5111900199</v>
      </c>
      <c r="D275" s="20" t="s">
        <v>1792</v>
      </c>
      <c r="E275" s="20" t="s">
        <v>1793</v>
      </c>
      <c r="F275" s="20" t="s">
        <v>57</v>
      </c>
      <c r="G275" s="20" t="s">
        <v>1265</v>
      </c>
      <c r="H275" s="26">
        <v>2284</v>
      </c>
      <c r="I275" s="20">
        <v>79235189</v>
      </c>
      <c r="J275" s="20" t="s">
        <v>30</v>
      </c>
      <c r="K275" s="21" t="s">
        <v>1268</v>
      </c>
    </row>
    <row r="276" spans="1:11" x14ac:dyDescent="0.25">
      <c r="A276" s="19">
        <v>271</v>
      </c>
      <c r="B276" s="20">
        <v>100687</v>
      </c>
      <c r="C276" s="20">
        <v>5111900199</v>
      </c>
      <c r="D276" s="20" t="s">
        <v>1794</v>
      </c>
      <c r="E276" s="20" t="s">
        <v>1795</v>
      </c>
      <c r="F276" s="20" t="s">
        <v>57</v>
      </c>
      <c r="G276" s="20" t="s">
        <v>1265</v>
      </c>
      <c r="H276" s="26">
        <v>2284</v>
      </c>
      <c r="I276" s="20">
        <v>79334115</v>
      </c>
      <c r="J276" s="20" t="s">
        <v>1726</v>
      </c>
      <c r="K276" s="21" t="s">
        <v>1268</v>
      </c>
    </row>
    <row r="277" spans="1:11" x14ac:dyDescent="0.25">
      <c r="A277" s="19">
        <v>272</v>
      </c>
      <c r="B277" s="20">
        <v>100688</v>
      </c>
      <c r="C277" s="20">
        <v>5111900199</v>
      </c>
      <c r="D277" s="20" t="s">
        <v>1796</v>
      </c>
      <c r="E277" s="20" t="s">
        <v>1797</v>
      </c>
      <c r="F277" s="20" t="s">
        <v>57</v>
      </c>
      <c r="G277" s="20" t="s">
        <v>1265</v>
      </c>
      <c r="H277" s="26">
        <v>2284</v>
      </c>
      <c r="I277" s="20">
        <v>79334115</v>
      </c>
      <c r="J277" s="20" t="s">
        <v>1726</v>
      </c>
      <c r="K277" s="21" t="s">
        <v>1268</v>
      </c>
    </row>
    <row r="278" spans="1:11" x14ac:dyDescent="0.25">
      <c r="A278" s="19">
        <v>273</v>
      </c>
      <c r="B278" s="20">
        <v>100689</v>
      </c>
      <c r="C278" s="20">
        <v>5111900199</v>
      </c>
      <c r="D278" s="20" t="s">
        <v>1798</v>
      </c>
      <c r="E278" s="20" t="s">
        <v>1799</v>
      </c>
      <c r="F278" s="20" t="s">
        <v>57</v>
      </c>
      <c r="G278" s="20" t="s">
        <v>1265</v>
      </c>
      <c r="H278" s="26">
        <v>2284</v>
      </c>
      <c r="I278" s="20">
        <v>79334115</v>
      </c>
      <c r="J278" s="20" t="s">
        <v>1726</v>
      </c>
      <c r="K278" s="21" t="s">
        <v>1268</v>
      </c>
    </row>
    <row r="279" spans="1:11" x14ac:dyDescent="0.25">
      <c r="A279" s="19">
        <v>274</v>
      </c>
      <c r="B279" s="20">
        <v>100690</v>
      </c>
      <c r="C279" s="20">
        <v>5111900199</v>
      </c>
      <c r="D279" s="20" t="s">
        <v>1800</v>
      </c>
      <c r="E279" s="20" t="s">
        <v>1801</v>
      </c>
      <c r="F279" s="20" t="s">
        <v>57</v>
      </c>
      <c r="G279" s="20" t="s">
        <v>1265</v>
      </c>
      <c r="H279" s="26">
        <v>2284</v>
      </c>
      <c r="I279" s="20">
        <v>79334115</v>
      </c>
      <c r="J279" s="20" t="s">
        <v>1726</v>
      </c>
      <c r="K279" s="21" t="s">
        <v>1268</v>
      </c>
    </row>
    <row r="280" spans="1:11" x14ac:dyDescent="0.25">
      <c r="A280" s="19">
        <v>275</v>
      </c>
      <c r="B280" s="20">
        <v>100691</v>
      </c>
      <c r="C280" s="20">
        <v>5111900199</v>
      </c>
      <c r="D280" s="20" t="s">
        <v>1802</v>
      </c>
      <c r="E280" s="20" t="s">
        <v>1803</v>
      </c>
      <c r="F280" s="20" t="s">
        <v>57</v>
      </c>
      <c r="G280" s="20" t="s">
        <v>1265</v>
      </c>
      <c r="H280" s="26">
        <v>2284</v>
      </c>
      <c r="I280" s="20">
        <v>79334115</v>
      </c>
      <c r="J280" s="20" t="s">
        <v>1726</v>
      </c>
      <c r="K280" s="21" t="s">
        <v>1268</v>
      </c>
    </row>
    <row r="281" spans="1:11" x14ac:dyDescent="0.25">
      <c r="A281" s="19">
        <v>276</v>
      </c>
      <c r="B281" s="20">
        <v>100692</v>
      </c>
      <c r="C281" s="20">
        <v>5111900199</v>
      </c>
      <c r="D281" s="20" t="s">
        <v>1804</v>
      </c>
      <c r="E281" s="20" t="s">
        <v>1805</v>
      </c>
      <c r="F281" s="20" t="s">
        <v>57</v>
      </c>
      <c r="G281" s="20" t="s">
        <v>1265</v>
      </c>
      <c r="H281" s="26">
        <v>2284</v>
      </c>
      <c r="I281" s="20">
        <v>79334115</v>
      </c>
      <c r="J281" s="20" t="s">
        <v>1726</v>
      </c>
      <c r="K281" s="21" t="s">
        <v>1268</v>
      </c>
    </row>
    <row r="282" spans="1:11" x14ac:dyDescent="0.25">
      <c r="A282" s="19">
        <v>277</v>
      </c>
      <c r="B282" s="20">
        <v>100693</v>
      </c>
      <c r="C282" s="20">
        <v>5111900199</v>
      </c>
      <c r="D282" s="20" t="s">
        <v>1806</v>
      </c>
      <c r="E282" s="20" t="s">
        <v>1807</v>
      </c>
      <c r="F282" s="20" t="s">
        <v>57</v>
      </c>
      <c r="G282" s="20" t="s">
        <v>1265</v>
      </c>
      <c r="H282" s="26">
        <v>2284</v>
      </c>
      <c r="I282" s="20">
        <v>79334115</v>
      </c>
      <c r="J282" s="20" t="s">
        <v>1726</v>
      </c>
      <c r="K282" s="21" t="s">
        <v>1268</v>
      </c>
    </row>
    <row r="283" spans="1:11" x14ac:dyDescent="0.25">
      <c r="A283" s="19">
        <v>278</v>
      </c>
      <c r="B283" s="20">
        <v>100694</v>
      </c>
      <c r="C283" s="20">
        <v>5111900199</v>
      </c>
      <c r="D283" s="20" t="s">
        <v>1808</v>
      </c>
      <c r="E283" s="20" t="s">
        <v>1809</v>
      </c>
      <c r="F283" s="20" t="s">
        <v>57</v>
      </c>
      <c r="G283" s="20" t="s">
        <v>1265</v>
      </c>
      <c r="H283" s="26">
        <v>2284</v>
      </c>
      <c r="I283" s="20">
        <v>79334115</v>
      </c>
      <c r="J283" s="20" t="s">
        <v>1726</v>
      </c>
      <c r="K283" s="21" t="s">
        <v>1268</v>
      </c>
    </row>
    <row r="284" spans="1:11" x14ac:dyDescent="0.25">
      <c r="A284" s="19">
        <v>279</v>
      </c>
      <c r="B284" s="20">
        <v>100701</v>
      </c>
      <c r="C284" s="20">
        <v>5111900199</v>
      </c>
      <c r="D284" s="20" t="s">
        <v>1810</v>
      </c>
      <c r="E284" s="20" t="s">
        <v>1811</v>
      </c>
      <c r="F284" s="20" t="s">
        <v>57</v>
      </c>
      <c r="G284" s="20" t="s">
        <v>1265</v>
      </c>
      <c r="H284" s="26">
        <v>2284</v>
      </c>
      <c r="I284" s="20">
        <v>79235189</v>
      </c>
      <c r="J284" s="20" t="s">
        <v>30</v>
      </c>
      <c r="K284" s="21" t="s">
        <v>1268</v>
      </c>
    </row>
    <row r="285" spans="1:11" x14ac:dyDescent="0.25">
      <c r="A285" s="19">
        <v>280</v>
      </c>
      <c r="B285" s="20">
        <v>100702</v>
      </c>
      <c r="C285" s="20">
        <v>5111900199</v>
      </c>
      <c r="D285" s="20" t="s">
        <v>1812</v>
      </c>
      <c r="E285" s="20" t="s">
        <v>1813</v>
      </c>
      <c r="F285" s="20" t="s">
        <v>57</v>
      </c>
      <c r="G285" s="20" t="s">
        <v>1265</v>
      </c>
      <c r="H285" s="26">
        <v>2284</v>
      </c>
      <c r="I285" s="20">
        <v>79235189</v>
      </c>
      <c r="J285" s="20" t="s">
        <v>30</v>
      </c>
      <c r="K285" s="21" t="s">
        <v>1268</v>
      </c>
    </row>
    <row r="286" spans="1:11" x14ac:dyDescent="0.25">
      <c r="A286" s="19">
        <v>281</v>
      </c>
      <c r="B286" s="20">
        <v>100703</v>
      </c>
      <c r="C286" s="20">
        <v>5111900199</v>
      </c>
      <c r="D286" s="20" t="s">
        <v>1814</v>
      </c>
      <c r="E286" s="20" t="s">
        <v>1815</v>
      </c>
      <c r="F286" s="20" t="s">
        <v>57</v>
      </c>
      <c r="G286" s="20" t="s">
        <v>1265</v>
      </c>
      <c r="H286" s="26">
        <v>2284</v>
      </c>
      <c r="I286" s="20">
        <v>79235189</v>
      </c>
      <c r="J286" s="20" t="s">
        <v>30</v>
      </c>
      <c r="K286" s="21" t="s">
        <v>1268</v>
      </c>
    </row>
    <row r="287" spans="1:11" x14ac:dyDescent="0.25">
      <c r="A287" s="19">
        <v>282</v>
      </c>
      <c r="B287" s="20">
        <v>100704</v>
      </c>
      <c r="C287" s="20">
        <v>5111900199</v>
      </c>
      <c r="D287" s="20" t="s">
        <v>1816</v>
      </c>
      <c r="E287" s="20" t="s">
        <v>1817</v>
      </c>
      <c r="F287" s="20" t="s">
        <v>57</v>
      </c>
      <c r="G287" s="20" t="s">
        <v>1265</v>
      </c>
      <c r="H287" s="26">
        <v>2284</v>
      </c>
      <c r="I287" s="20">
        <v>79235189</v>
      </c>
      <c r="J287" s="20" t="s">
        <v>30</v>
      </c>
      <c r="K287" s="21" t="s">
        <v>1268</v>
      </c>
    </row>
    <row r="288" spans="1:11" x14ac:dyDescent="0.25">
      <c r="A288" s="19">
        <v>283</v>
      </c>
      <c r="B288" s="20">
        <v>100708</v>
      </c>
      <c r="C288" s="20">
        <v>5111900199</v>
      </c>
      <c r="D288" s="20" t="s">
        <v>1818</v>
      </c>
      <c r="E288" s="20" t="s">
        <v>1819</v>
      </c>
      <c r="F288" s="20" t="s">
        <v>57</v>
      </c>
      <c r="G288" s="20" t="s">
        <v>1265</v>
      </c>
      <c r="H288" s="26">
        <v>2284</v>
      </c>
      <c r="I288" s="20">
        <v>9600603</v>
      </c>
      <c r="J288" s="20" t="s">
        <v>1001</v>
      </c>
      <c r="K288" s="21" t="s">
        <v>1268</v>
      </c>
    </row>
    <row r="289" spans="1:11" x14ac:dyDescent="0.25">
      <c r="A289" s="19">
        <v>284</v>
      </c>
      <c r="B289" s="20">
        <v>100709</v>
      </c>
      <c r="C289" s="20">
        <v>5111900199</v>
      </c>
      <c r="D289" s="20" t="s">
        <v>1820</v>
      </c>
      <c r="E289" s="20" t="s">
        <v>1821</v>
      </c>
      <c r="F289" s="20" t="s">
        <v>57</v>
      </c>
      <c r="G289" s="20" t="s">
        <v>1265</v>
      </c>
      <c r="H289" s="26">
        <v>2284</v>
      </c>
      <c r="I289" s="20">
        <v>9600603</v>
      </c>
      <c r="J289" s="20" t="s">
        <v>1001</v>
      </c>
      <c r="K289" s="21" t="s">
        <v>1268</v>
      </c>
    </row>
    <row r="290" spans="1:11" x14ac:dyDescent="0.25">
      <c r="A290" s="19">
        <v>285</v>
      </c>
      <c r="B290" s="20">
        <v>100710</v>
      </c>
      <c r="C290" s="20">
        <v>5111900199</v>
      </c>
      <c r="D290" s="20" t="s">
        <v>1822</v>
      </c>
      <c r="E290" s="20" t="s">
        <v>1823</v>
      </c>
      <c r="F290" s="20" t="s">
        <v>57</v>
      </c>
      <c r="G290" s="20" t="s">
        <v>1265</v>
      </c>
      <c r="H290" s="26">
        <v>2284</v>
      </c>
      <c r="I290" s="20">
        <v>79332590</v>
      </c>
      <c r="J290" s="20" t="s">
        <v>15</v>
      </c>
      <c r="K290" s="21" t="s">
        <v>1418</v>
      </c>
    </row>
    <row r="291" spans="1:11" x14ac:dyDescent="0.25">
      <c r="A291" s="19">
        <v>286</v>
      </c>
      <c r="B291" s="20">
        <v>100714</v>
      </c>
      <c r="C291" s="20">
        <v>5111900199</v>
      </c>
      <c r="D291" s="20" t="s">
        <v>1824</v>
      </c>
      <c r="E291" s="20" t="s">
        <v>1825</v>
      </c>
      <c r="F291" s="20" t="s">
        <v>57</v>
      </c>
      <c r="G291" s="20" t="s">
        <v>1265</v>
      </c>
      <c r="H291" s="26">
        <v>2284</v>
      </c>
      <c r="I291" s="20">
        <v>79332590</v>
      </c>
      <c r="J291" s="20" t="s">
        <v>15</v>
      </c>
      <c r="K291" s="21" t="s">
        <v>1418</v>
      </c>
    </row>
    <row r="292" spans="1:11" x14ac:dyDescent="0.25">
      <c r="A292" s="19">
        <v>287</v>
      </c>
      <c r="B292" s="20">
        <v>100716</v>
      </c>
      <c r="C292" s="20">
        <v>5111900199</v>
      </c>
      <c r="D292" s="20" t="s">
        <v>1826</v>
      </c>
      <c r="E292" s="20" t="s">
        <v>1827</v>
      </c>
      <c r="F292" s="20" t="s">
        <v>57</v>
      </c>
      <c r="G292" s="20" t="s">
        <v>1265</v>
      </c>
      <c r="H292" s="26">
        <v>2284</v>
      </c>
      <c r="I292" s="20">
        <v>79332590</v>
      </c>
      <c r="J292" s="20" t="s">
        <v>15</v>
      </c>
      <c r="K292" s="21" t="s">
        <v>1418</v>
      </c>
    </row>
    <row r="293" spans="1:11" x14ac:dyDescent="0.25">
      <c r="A293" s="19">
        <v>288</v>
      </c>
      <c r="B293" s="20">
        <v>100717</v>
      </c>
      <c r="C293" s="20">
        <v>5111900199</v>
      </c>
      <c r="D293" s="20" t="s">
        <v>1828</v>
      </c>
      <c r="E293" s="20" t="s">
        <v>1829</v>
      </c>
      <c r="F293" s="20" t="s">
        <v>57</v>
      </c>
      <c r="G293" s="20" t="s">
        <v>1265</v>
      </c>
      <c r="H293" s="26">
        <v>2284</v>
      </c>
      <c r="I293" s="20">
        <v>79332590</v>
      </c>
      <c r="J293" s="20" t="s">
        <v>15</v>
      </c>
      <c r="K293" s="21" t="s">
        <v>1418</v>
      </c>
    </row>
    <row r="294" spans="1:11" x14ac:dyDescent="0.25">
      <c r="A294" s="19">
        <v>289</v>
      </c>
      <c r="B294" s="20">
        <v>100721</v>
      </c>
      <c r="C294" s="20">
        <v>5111900199</v>
      </c>
      <c r="D294" s="20" t="s">
        <v>1830</v>
      </c>
      <c r="E294" s="20" t="s">
        <v>1831</v>
      </c>
      <c r="F294" s="20" t="s">
        <v>57</v>
      </c>
      <c r="G294" s="20" t="s">
        <v>1265</v>
      </c>
      <c r="H294" s="26">
        <v>2284</v>
      </c>
      <c r="I294" s="20">
        <v>79332590</v>
      </c>
      <c r="J294" s="20" t="s">
        <v>15</v>
      </c>
      <c r="K294" s="21" t="s">
        <v>1418</v>
      </c>
    </row>
    <row r="295" spans="1:11" x14ac:dyDescent="0.25">
      <c r="A295" s="19">
        <v>290</v>
      </c>
      <c r="B295" s="20">
        <v>100722</v>
      </c>
      <c r="C295" s="20">
        <v>5111900199</v>
      </c>
      <c r="D295" s="20" t="s">
        <v>1832</v>
      </c>
      <c r="E295" s="20" t="s">
        <v>1833</v>
      </c>
      <c r="F295" s="20" t="s">
        <v>57</v>
      </c>
      <c r="G295" s="20" t="s">
        <v>1265</v>
      </c>
      <c r="H295" s="26">
        <v>2284</v>
      </c>
      <c r="I295" s="20">
        <v>79332590</v>
      </c>
      <c r="J295" s="20" t="s">
        <v>15</v>
      </c>
      <c r="K295" s="21" t="s">
        <v>1418</v>
      </c>
    </row>
    <row r="296" spans="1:11" x14ac:dyDescent="0.25">
      <c r="A296" s="19">
        <v>291</v>
      </c>
      <c r="B296" s="20">
        <v>100724</v>
      </c>
      <c r="C296" s="20">
        <v>5111900199</v>
      </c>
      <c r="D296" s="20" t="s">
        <v>1834</v>
      </c>
      <c r="E296" s="20" t="s">
        <v>1835</v>
      </c>
      <c r="F296" s="20" t="s">
        <v>57</v>
      </c>
      <c r="G296" s="20" t="s">
        <v>1265</v>
      </c>
      <c r="H296" s="26">
        <v>2372</v>
      </c>
      <c r="I296" s="20">
        <v>1163563</v>
      </c>
      <c r="J296" s="20" t="s">
        <v>720</v>
      </c>
      <c r="K296" s="21" t="s">
        <v>1268</v>
      </c>
    </row>
    <row r="297" spans="1:11" x14ac:dyDescent="0.25">
      <c r="A297" s="19">
        <v>292</v>
      </c>
      <c r="B297" s="20">
        <v>100725</v>
      </c>
      <c r="C297" s="20">
        <v>5111900199</v>
      </c>
      <c r="D297" s="20" t="s">
        <v>1836</v>
      </c>
      <c r="E297" s="20" t="s">
        <v>1837</v>
      </c>
      <c r="F297" s="20" t="s">
        <v>57</v>
      </c>
      <c r="G297" s="20" t="s">
        <v>1265</v>
      </c>
      <c r="H297" s="26">
        <v>2372</v>
      </c>
      <c r="I297" s="20">
        <v>1163563</v>
      </c>
      <c r="J297" s="20" t="s">
        <v>720</v>
      </c>
      <c r="K297" s="21" t="s">
        <v>1268</v>
      </c>
    </row>
    <row r="298" spans="1:11" x14ac:dyDescent="0.25">
      <c r="A298" s="19">
        <v>293</v>
      </c>
      <c r="B298" s="20">
        <v>100870</v>
      </c>
      <c r="C298" s="20">
        <v>5111900199</v>
      </c>
      <c r="D298" s="20" t="s">
        <v>1838</v>
      </c>
      <c r="E298" s="20" t="s">
        <v>1839</v>
      </c>
      <c r="F298" s="20" t="s">
        <v>57</v>
      </c>
      <c r="G298" s="20" t="s">
        <v>1265</v>
      </c>
      <c r="H298" s="26">
        <v>6200</v>
      </c>
      <c r="I298" s="20">
        <v>79332590</v>
      </c>
      <c r="J298" s="20" t="s">
        <v>15</v>
      </c>
      <c r="K298" s="21" t="s">
        <v>1418</v>
      </c>
    </row>
    <row r="299" spans="1:11" x14ac:dyDescent="0.25">
      <c r="A299" s="19">
        <v>294</v>
      </c>
      <c r="B299" s="20">
        <v>100872</v>
      </c>
      <c r="C299" s="20">
        <v>5111900199</v>
      </c>
      <c r="D299" s="20" t="s">
        <v>1840</v>
      </c>
      <c r="E299" s="20" t="s">
        <v>1841</v>
      </c>
      <c r="F299" s="20" t="s">
        <v>57</v>
      </c>
      <c r="G299" s="20" t="s">
        <v>1265</v>
      </c>
      <c r="H299" s="26">
        <v>1226</v>
      </c>
      <c r="I299" s="20">
        <v>79332590</v>
      </c>
      <c r="J299" s="20" t="s">
        <v>15</v>
      </c>
      <c r="K299" s="21" t="s">
        <v>1418</v>
      </c>
    </row>
    <row r="300" spans="1:11" x14ac:dyDescent="0.25">
      <c r="A300" s="19">
        <v>295</v>
      </c>
      <c r="B300" s="20">
        <v>100873</v>
      </c>
      <c r="C300" s="20">
        <v>5111900199</v>
      </c>
      <c r="D300" s="20" t="s">
        <v>1842</v>
      </c>
      <c r="E300" s="20" t="s">
        <v>1843</v>
      </c>
      <c r="F300" s="20" t="s">
        <v>57</v>
      </c>
      <c r="G300" s="20" t="s">
        <v>1265</v>
      </c>
      <c r="H300" s="26">
        <v>5274</v>
      </c>
      <c r="I300" s="20">
        <v>52703963</v>
      </c>
      <c r="J300" s="20" t="s">
        <v>1275</v>
      </c>
      <c r="K300" s="21" t="s">
        <v>1268</v>
      </c>
    </row>
    <row r="301" spans="1:11" x14ac:dyDescent="0.25">
      <c r="A301" s="19">
        <v>296</v>
      </c>
      <c r="B301" s="20">
        <v>100874</v>
      </c>
      <c r="C301" s="20">
        <v>5111900199</v>
      </c>
      <c r="D301" s="20" t="s">
        <v>1844</v>
      </c>
      <c r="E301" s="20" t="s">
        <v>1845</v>
      </c>
      <c r="F301" s="20" t="s">
        <v>57</v>
      </c>
      <c r="G301" s="20" t="s">
        <v>1265</v>
      </c>
      <c r="H301" s="26">
        <v>2360</v>
      </c>
      <c r="I301" s="20">
        <v>1163563</v>
      </c>
      <c r="J301" s="20" t="s">
        <v>720</v>
      </c>
      <c r="K301" s="21" t="s">
        <v>1268</v>
      </c>
    </row>
    <row r="302" spans="1:11" x14ac:dyDescent="0.25">
      <c r="A302" s="19">
        <v>297</v>
      </c>
      <c r="B302" s="20">
        <v>100875</v>
      </c>
      <c r="C302" s="20">
        <v>5111900199</v>
      </c>
      <c r="D302" s="20" t="s">
        <v>1846</v>
      </c>
      <c r="E302" s="20" t="s">
        <v>1847</v>
      </c>
      <c r="F302" s="20" t="s">
        <v>57</v>
      </c>
      <c r="G302" s="20" t="s">
        <v>1265</v>
      </c>
      <c r="H302" s="26">
        <v>2360</v>
      </c>
      <c r="I302" s="20">
        <v>1163563</v>
      </c>
      <c r="J302" s="20" t="s">
        <v>720</v>
      </c>
      <c r="K302" s="21" t="s">
        <v>1268</v>
      </c>
    </row>
    <row r="303" spans="1:11" x14ac:dyDescent="0.25">
      <c r="A303" s="19">
        <v>298</v>
      </c>
      <c r="B303" s="20">
        <v>100876</v>
      </c>
      <c r="C303" s="20">
        <v>5111900199</v>
      </c>
      <c r="D303" s="20" t="s">
        <v>1848</v>
      </c>
      <c r="E303" s="20" t="s">
        <v>1849</v>
      </c>
      <c r="F303" s="20" t="s">
        <v>57</v>
      </c>
      <c r="G303" s="20" t="s">
        <v>1265</v>
      </c>
      <c r="H303" s="26">
        <v>2360</v>
      </c>
      <c r="I303" s="20">
        <v>1163563</v>
      </c>
      <c r="J303" s="20" t="s">
        <v>720</v>
      </c>
      <c r="K303" s="21" t="s">
        <v>1268</v>
      </c>
    </row>
    <row r="304" spans="1:11" x14ac:dyDescent="0.25">
      <c r="A304" s="19">
        <v>299</v>
      </c>
      <c r="B304" s="20">
        <v>100877</v>
      </c>
      <c r="C304" s="20">
        <v>5111900199</v>
      </c>
      <c r="D304" s="20" t="s">
        <v>1850</v>
      </c>
      <c r="E304" s="20" t="s">
        <v>1851</v>
      </c>
      <c r="F304" s="20" t="s">
        <v>57</v>
      </c>
      <c r="G304" s="20" t="s">
        <v>1265</v>
      </c>
      <c r="H304" s="26">
        <v>2360</v>
      </c>
      <c r="I304" s="20">
        <v>1163563</v>
      </c>
      <c r="J304" s="20" t="s">
        <v>720</v>
      </c>
      <c r="K304" s="21" t="s">
        <v>1268</v>
      </c>
    </row>
    <row r="305" spans="1:11" x14ac:dyDescent="0.25">
      <c r="A305" s="19">
        <v>300</v>
      </c>
      <c r="B305" s="20">
        <v>100878</v>
      </c>
      <c r="C305" s="20">
        <v>5111900199</v>
      </c>
      <c r="D305" s="20" t="s">
        <v>1852</v>
      </c>
      <c r="E305" s="20" t="s">
        <v>1853</v>
      </c>
      <c r="F305" s="20" t="s">
        <v>57</v>
      </c>
      <c r="G305" s="20" t="s">
        <v>1265</v>
      </c>
      <c r="H305" s="26">
        <v>2360</v>
      </c>
      <c r="I305" s="20">
        <v>1163563</v>
      </c>
      <c r="J305" s="20" t="s">
        <v>720</v>
      </c>
      <c r="K305" s="21" t="s">
        <v>1268</v>
      </c>
    </row>
    <row r="306" spans="1:11" x14ac:dyDescent="0.25">
      <c r="A306" s="19">
        <v>301</v>
      </c>
      <c r="B306" s="20">
        <v>100879</v>
      </c>
      <c r="C306" s="20">
        <v>5111900199</v>
      </c>
      <c r="D306" s="20" t="s">
        <v>1854</v>
      </c>
      <c r="E306" s="20" t="s">
        <v>1855</v>
      </c>
      <c r="F306" s="20" t="s">
        <v>57</v>
      </c>
      <c r="G306" s="20" t="s">
        <v>1265</v>
      </c>
      <c r="H306" s="26">
        <v>2360</v>
      </c>
      <c r="I306" s="20">
        <v>1163563</v>
      </c>
      <c r="J306" s="20" t="s">
        <v>720</v>
      </c>
      <c r="K306" s="21" t="s">
        <v>1268</v>
      </c>
    </row>
    <row r="307" spans="1:11" x14ac:dyDescent="0.25">
      <c r="A307" s="19">
        <v>302</v>
      </c>
      <c r="B307" s="20">
        <v>100881</v>
      </c>
      <c r="C307" s="20">
        <v>5111900199</v>
      </c>
      <c r="D307" s="20" t="s">
        <v>1856</v>
      </c>
      <c r="E307" s="20" t="s">
        <v>1857</v>
      </c>
      <c r="F307" s="20" t="s">
        <v>57</v>
      </c>
      <c r="G307" s="20" t="s">
        <v>1265</v>
      </c>
      <c r="H307" s="26">
        <v>2360</v>
      </c>
      <c r="I307" s="20">
        <v>79235189</v>
      </c>
      <c r="J307" s="20" t="s">
        <v>30</v>
      </c>
      <c r="K307" s="21" t="s">
        <v>1268</v>
      </c>
    </row>
    <row r="308" spans="1:11" x14ac:dyDescent="0.25">
      <c r="A308" s="19">
        <v>303</v>
      </c>
      <c r="B308" s="20">
        <v>100892</v>
      </c>
      <c r="C308" s="20">
        <v>5111900199</v>
      </c>
      <c r="D308" s="20" t="s">
        <v>1858</v>
      </c>
      <c r="E308" s="20" t="s">
        <v>1859</v>
      </c>
      <c r="F308" s="20" t="s">
        <v>57</v>
      </c>
      <c r="G308" s="20" t="s">
        <v>1265</v>
      </c>
      <c r="H308" s="26">
        <v>15810</v>
      </c>
      <c r="I308" s="20">
        <v>52703963</v>
      </c>
      <c r="J308" s="20" t="s">
        <v>1275</v>
      </c>
      <c r="K308" s="21" t="s">
        <v>1268</v>
      </c>
    </row>
    <row r="309" spans="1:11" x14ac:dyDescent="0.25">
      <c r="A309" s="19">
        <v>304</v>
      </c>
      <c r="B309" s="20">
        <v>100893</v>
      </c>
      <c r="C309" s="20">
        <v>5111900199</v>
      </c>
      <c r="D309" s="20" t="s">
        <v>1860</v>
      </c>
      <c r="E309" s="20" t="s">
        <v>1861</v>
      </c>
      <c r="F309" s="20" t="s">
        <v>57</v>
      </c>
      <c r="G309" s="20" t="s">
        <v>1265</v>
      </c>
      <c r="H309" s="26">
        <v>24845</v>
      </c>
      <c r="I309" s="20">
        <v>52703963</v>
      </c>
      <c r="J309" s="20" t="s">
        <v>1275</v>
      </c>
      <c r="K309" s="21" t="s">
        <v>1268</v>
      </c>
    </row>
    <row r="310" spans="1:11" x14ac:dyDescent="0.25">
      <c r="A310" s="19">
        <v>305</v>
      </c>
      <c r="B310" s="20">
        <v>100894</v>
      </c>
      <c r="C310" s="20">
        <v>5111900199</v>
      </c>
      <c r="D310" s="20" t="s">
        <v>1862</v>
      </c>
      <c r="E310" s="20" t="s">
        <v>1863</v>
      </c>
      <c r="F310" s="20" t="s">
        <v>57</v>
      </c>
      <c r="G310" s="20" t="s">
        <v>1265</v>
      </c>
      <c r="H310" s="26">
        <v>30637</v>
      </c>
      <c r="I310" s="20">
        <v>52703963</v>
      </c>
      <c r="J310" s="20" t="s">
        <v>1275</v>
      </c>
      <c r="K310" s="21" t="s">
        <v>1268</v>
      </c>
    </row>
    <row r="311" spans="1:11" x14ac:dyDescent="0.25">
      <c r="A311" s="19">
        <v>306</v>
      </c>
      <c r="B311" s="20">
        <v>100895</v>
      </c>
      <c r="C311" s="20">
        <v>5111900199</v>
      </c>
      <c r="D311" s="20" t="s">
        <v>1864</v>
      </c>
      <c r="E311" s="20" t="s">
        <v>1865</v>
      </c>
      <c r="F311" s="20" t="s">
        <v>57</v>
      </c>
      <c r="G311" s="20" t="s">
        <v>1265</v>
      </c>
      <c r="H311" s="26">
        <v>2292</v>
      </c>
      <c r="I311" s="20">
        <v>9600603</v>
      </c>
      <c r="J311" s="20" t="s">
        <v>1001</v>
      </c>
      <c r="K311" s="21" t="s">
        <v>1268</v>
      </c>
    </row>
    <row r="312" spans="1:11" x14ac:dyDescent="0.25">
      <c r="A312" s="19">
        <v>307</v>
      </c>
      <c r="B312" s="20">
        <v>100896</v>
      </c>
      <c r="C312" s="20">
        <v>5111900199</v>
      </c>
      <c r="D312" s="20" t="s">
        <v>1866</v>
      </c>
      <c r="E312" s="20" t="s">
        <v>1867</v>
      </c>
      <c r="F312" s="20" t="s">
        <v>57</v>
      </c>
      <c r="G312" s="20" t="s">
        <v>1265</v>
      </c>
      <c r="H312" s="26">
        <v>2245</v>
      </c>
      <c r="I312" s="20">
        <v>9600603</v>
      </c>
      <c r="J312" s="20" t="s">
        <v>1001</v>
      </c>
      <c r="K312" s="21" t="s">
        <v>1268</v>
      </c>
    </row>
    <row r="313" spans="1:11" x14ac:dyDescent="0.25">
      <c r="A313" s="19">
        <v>308</v>
      </c>
      <c r="B313" s="20">
        <v>100898</v>
      </c>
      <c r="C313" s="20">
        <v>5111900199</v>
      </c>
      <c r="D313" s="20" t="s">
        <v>1868</v>
      </c>
      <c r="E313" s="20" t="s">
        <v>1869</v>
      </c>
      <c r="F313" s="20" t="s">
        <v>57</v>
      </c>
      <c r="G313" s="20" t="s">
        <v>1265</v>
      </c>
      <c r="H313" s="26">
        <v>24682</v>
      </c>
      <c r="I313" s="20">
        <v>17353565</v>
      </c>
      <c r="J313" s="20" t="s">
        <v>1870</v>
      </c>
      <c r="K313" s="21" t="s">
        <v>1268</v>
      </c>
    </row>
    <row r="314" spans="1:11" x14ac:dyDescent="0.25">
      <c r="A314" s="19">
        <v>309</v>
      </c>
      <c r="B314" s="20">
        <v>100899</v>
      </c>
      <c r="C314" s="20">
        <v>5111900199</v>
      </c>
      <c r="D314" s="20" t="s">
        <v>1871</v>
      </c>
      <c r="E314" s="20" t="s">
        <v>1872</v>
      </c>
      <c r="F314" s="20" t="s">
        <v>57</v>
      </c>
      <c r="G314" s="20" t="s">
        <v>1265</v>
      </c>
      <c r="H314" s="26">
        <v>30637</v>
      </c>
      <c r="I314" s="20">
        <v>1163563</v>
      </c>
      <c r="J314" s="20" t="s">
        <v>720</v>
      </c>
      <c r="K314" s="21" t="s">
        <v>1268</v>
      </c>
    </row>
    <row r="315" spans="1:11" x14ac:dyDescent="0.25">
      <c r="A315" s="19">
        <v>310</v>
      </c>
      <c r="B315" s="20">
        <v>100901</v>
      </c>
      <c r="C315" s="20">
        <v>5111900199</v>
      </c>
      <c r="D315" s="20" t="s">
        <v>1873</v>
      </c>
      <c r="E315" s="20" t="s">
        <v>1874</v>
      </c>
      <c r="F315" s="20" t="s">
        <v>57</v>
      </c>
      <c r="G315" s="20" t="s">
        <v>1265</v>
      </c>
      <c r="H315" s="26">
        <v>24682</v>
      </c>
      <c r="I315" s="20">
        <v>1163563</v>
      </c>
      <c r="J315" s="20" t="s">
        <v>720</v>
      </c>
      <c r="K315" s="21" t="s">
        <v>1268</v>
      </c>
    </row>
    <row r="316" spans="1:11" x14ac:dyDescent="0.25">
      <c r="A316" s="19">
        <v>311</v>
      </c>
      <c r="B316" s="20">
        <v>100906</v>
      </c>
      <c r="C316" s="20">
        <v>5111900199</v>
      </c>
      <c r="D316" s="20" t="s">
        <v>1875</v>
      </c>
      <c r="E316" s="20" t="s">
        <v>1876</v>
      </c>
      <c r="F316" s="20" t="s">
        <v>57</v>
      </c>
      <c r="G316" s="20" t="s">
        <v>1265</v>
      </c>
      <c r="H316" s="26">
        <v>219193</v>
      </c>
      <c r="I316" s="20">
        <v>79496429</v>
      </c>
      <c r="J316" s="20" t="s">
        <v>1305</v>
      </c>
      <c r="K316" s="21" t="s">
        <v>1268</v>
      </c>
    </row>
    <row r="317" spans="1:11" x14ac:dyDescent="0.25">
      <c r="A317" s="19">
        <v>312</v>
      </c>
      <c r="B317" s="20">
        <v>104803</v>
      </c>
      <c r="C317" s="20">
        <v>5111900199</v>
      </c>
      <c r="D317" s="20" t="s">
        <v>1877</v>
      </c>
      <c r="E317" s="20" t="s">
        <v>1878</v>
      </c>
      <c r="F317" s="20" t="s">
        <v>57</v>
      </c>
      <c r="G317" s="20" t="s">
        <v>1265</v>
      </c>
      <c r="H317" s="26">
        <v>296961</v>
      </c>
      <c r="I317" s="20">
        <v>1163563</v>
      </c>
      <c r="J317" s="20" t="s">
        <v>720</v>
      </c>
      <c r="K317" s="21" t="s">
        <v>1268</v>
      </c>
    </row>
    <row r="318" spans="1:11" x14ac:dyDescent="0.25">
      <c r="A318" s="19">
        <v>313</v>
      </c>
      <c r="B318" s="20">
        <v>104805</v>
      </c>
      <c r="C318" s="20">
        <v>5111900199</v>
      </c>
      <c r="D318" s="20" t="s">
        <v>1879</v>
      </c>
      <c r="E318" s="20" t="s">
        <v>1880</v>
      </c>
      <c r="F318" s="20" t="s">
        <v>57</v>
      </c>
      <c r="G318" s="20" t="s">
        <v>1265</v>
      </c>
      <c r="H318" s="26">
        <v>6975</v>
      </c>
      <c r="I318" s="20">
        <v>79332590</v>
      </c>
      <c r="J318" s="20" t="s">
        <v>15</v>
      </c>
      <c r="K318" s="21" t="s">
        <v>1418</v>
      </c>
    </row>
    <row r="319" spans="1:11" x14ac:dyDescent="0.25">
      <c r="A319" s="19">
        <v>314</v>
      </c>
      <c r="B319" s="20">
        <v>101227</v>
      </c>
      <c r="C319" s="20">
        <v>5111900199</v>
      </c>
      <c r="D319" s="20" t="s">
        <v>1881</v>
      </c>
      <c r="E319" s="20" t="s">
        <v>1882</v>
      </c>
      <c r="F319" s="20" t="s">
        <v>57</v>
      </c>
      <c r="G319" s="20" t="s">
        <v>1265</v>
      </c>
      <c r="H319" s="26">
        <v>60367</v>
      </c>
      <c r="I319" s="20">
        <v>79235189</v>
      </c>
      <c r="J319" s="20" t="s">
        <v>30</v>
      </c>
      <c r="K319" s="21" t="s">
        <v>1268</v>
      </c>
    </row>
    <row r="320" spans="1:11" x14ac:dyDescent="0.25">
      <c r="A320" s="19">
        <v>315</v>
      </c>
      <c r="B320" s="20">
        <v>104812</v>
      </c>
      <c r="C320" s="20">
        <v>5111900199</v>
      </c>
      <c r="D320" s="20" t="s">
        <v>1883</v>
      </c>
      <c r="E320" s="20" t="s">
        <v>1884</v>
      </c>
      <c r="F320" s="20" t="s">
        <v>57</v>
      </c>
      <c r="G320" s="20" t="s">
        <v>1265</v>
      </c>
      <c r="H320" s="26">
        <v>601203</v>
      </c>
      <c r="I320" s="20">
        <v>3064304</v>
      </c>
      <c r="J320" s="20" t="s">
        <v>1421</v>
      </c>
      <c r="K320" s="21" t="s">
        <v>1268</v>
      </c>
    </row>
    <row r="321" spans="1:11" x14ac:dyDescent="0.25">
      <c r="A321" s="19">
        <v>316</v>
      </c>
      <c r="B321" s="20">
        <v>104813</v>
      </c>
      <c r="C321" s="20">
        <v>5111900199</v>
      </c>
      <c r="D321" s="20" t="s">
        <v>1885</v>
      </c>
      <c r="E321" s="20" t="s">
        <v>1886</v>
      </c>
      <c r="F321" s="20" t="s">
        <v>57</v>
      </c>
      <c r="G321" s="20" t="s">
        <v>1265</v>
      </c>
      <c r="H321" s="26">
        <v>211131.6</v>
      </c>
      <c r="I321" s="20">
        <v>3064304</v>
      </c>
      <c r="J321" s="20" t="s">
        <v>1421</v>
      </c>
      <c r="K321" s="21" t="s">
        <v>1268</v>
      </c>
    </row>
    <row r="322" spans="1:11" x14ac:dyDescent="0.25">
      <c r="A322" s="19">
        <v>317</v>
      </c>
      <c r="B322" s="20">
        <v>101236</v>
      </c>
      <c r="C322" s="20">
        <v>5111900199</v>
      </c>
      <c r="D322" s="20" t="s">
        <v>1887</v>
      </c>
      <c r="E322" s="20" t="s">
        <v>1888</v>
      </c>
      <c r="F322" s="20" t="s">
        <v>57</v>
      </c>
      <c r="G322" s="20" t="s">
        <v>1265</v>
      </c>
      <c r="H322" s="26">
        <v>66985</v>
      </c>
      <c r="I322" s="20">
        <v>3064304</v>
      </c>
      <c r="J322" s="20" t="s">
        <v>1421</v>
      </c>
      <c r="K322" s="21" t="s">
        <v>1268</v>
      </c>
    </row>
    <row r="323" spans="1:11" x14ac:dyDescent="0.25">
      <c r="A323" s="19">
        <v>318</v>
      </c>
      <c r="B323" s="20">
        <v>101237</v>
      </c>
      <c r="C323" s="20">
        <v>5111900199</v>
      </c>
      <c r="D323" s="20" t="s">
        <v>1889</v>
      </c>
      <c r="E323" s="20" t="s">
        <v>1890</v>
      </c>
      <c r="F323" s="20" t="s">
        <v>57</v>
      </c>
      <c r="G323" s="20" t="s">
        <v>1265</v>
      </c>
      <c r="H323" s="26">
        <v>66985</v>
      </c>
      <c r="I323" s="20">
        <v>3064304</v>
      </c>
      <c r="J323" s="20" t="s">
        <v>1421</v>
      </c>
      <c r="K323" s="21" t="s">
        <v>1268</v>
      </c>
    </row>
    <row r="324" spans="1:11" x14ac:dyDescent="0.25">
      <c r="A324" s="19">
        <v>319</v>
      </c>
      <c r="B324" s="20">
        <v>104815</v>
      </c>
      <c r="C324" s="20">
        <v>5111900199</v>
      </c>
      <c r="D324" s="20" t="s">
        <v>1891</v>
      </c>
      <c r="E324" s="20" t="s">
        <v>1892</v>
      </c>
      <c r="F324" s="20" t="s">
        <v>57</v>
      </c>
      <c r="G324" s="20" t="s">
        <v>1265</v>
      </c>
      <c r="H324" s="26">
        <v>133969</v>
      </c>
      <c r="I324" s="20">
        <v>3064304</v>
      </c>
      <c r="J324" s="20" t="s">
        <v>1421</v>
      </c>
      <c r="K324" s="21" t="s">
        <v>1268</v>
      </c>
    </row>
    <row r="325" spans="1:11" x14ac:dyDescent="0.25">
      <c r="A325" s="19">
        <v>320</v>
      </c>
      <c r="B325" s="20">
        <v>104816</v>
      </c>
      <c r="C325" s="20">
        <v>5111900199</v>
      </c>
      <c r="D325" s="20" t="s">
        <v>1893</v>
      </c>
      <c r="E325" s="20" t="s">
        <v>1894</v>
      </c>
      <c r="F325" s="20" t="s">
        <v>57</v>
      </c>
      <c r="G325" s="20" t="s">
        <v>1265</v>
      </c>
      <c r="H325" s="26">
        <v>258882</v>
      </c>
      <c r="I325" s="20">
        <v>3064304</v>
      </c>
      <c r="J325" s="20" t="s">
        <v>1421</v>
      </c>
      <c r="K325" s="21" t="s">
        <v>1268</v>
      </c>
    </row>
    <row r="326" spans="1:11" x14ac:dyDescent="0.25">
      <c r="A326" s="19">
        <v>321</v>
      </c>
      <c r="B326" s="20">
        <v>104821</v>
      </c>
      <c r="C326" s="20">
        <v>5111900199</v>
      </c>
      <c r="D326" s="20" t="s">
        <v>1895</v>
      </c>
      <c r="E326" s="20" t="s">
        <v>1896</v>
      </c>
      <c r="F326" s="20" t="s">
        <v>57</v>
      </c>
      <c r="G326" s="20" t="s">
        <v>1265</v>
      </c>
      <c r="H326" s="26">
        <v>29538</v>
      </c>
      <c r="I326" s="20">
        <v>6634005</v>
      </c>
      <c r="J326" s="20" t="s">
        <v>1657</v>
      </c>
      <c r="K326" s="21" t="s">
        <v>1268</v>
      </c>
    </row>
    <row r="327" spans="1:11" x14ac:dyDescent="0.25">
      <c r="A327" s="19">
        <v>322</v>
      </c>
      <c r="B327" s="20">
        <v>104822</v>
      </c>
      <c r="C327" s="20">
        <v>5111900199</v>
      </c>
      <c r="D327" s="20" t="s">
        <v>1897</v>
      </c>
      <c r="E327" s="20" t="s">
        <v>1898</v>
      </c>
      <c r="F327" s="20" t="s">
        <v>57</v>
      </c>
      <c r="G327" s="20" t="s">
        <v>1265</v>
      </c>
      <c r="H327" s="26">
        <v>63022</v>
      </c>
      <c r="I327" s="20">
        <v>6634005</v>
      </c>
      <c r="J327" s="20" t="s">
        <v>1657</v>
      </c>
      <c r="K327" s="21" t="s">
        <v>1268</v>
      </c>
    </row>
    <row r="328" spans="1:11" x14ac:dyDescent="0.25">
      <c r="A328" s="19">
        <v>323</v>
      </c>
      <c r="B328" s="20">
        <v>101262</v>
      </c>
      <c r="C328" s="20">
        <v>5111900199</v>
      </c>
      <c r="D328" s="20" t="s">
        <v>1899</v>
      </c>
      <c r="E328" s="20" t="s">
        <v>1900</v>
      </c>
      <c r="F328" s="20" t="s">
        <v>57</v>
      </c>
      <c r="G328" s="20" t="s">
        <v>1265</v>
      </c>
      <c r="H328" s="26">
        <v>511185</v>
      </c>
      <c r="I328" s="20">
        <v>79332590</v>
      </c>
      <c r="J328" s="20" t="s">
        <v>15</v>
      </c>
      <c r="K328" s="21" t="s">
        <v>1418</v>
      </c>
    </row>
    <row r="329" spans="1:11" x14ac:dyDescent="0.25">
      <c r="A329" s="19">
        <v>324</v>
      </c>
      <c r="B329" s="20">
        <v>104824</v>
      </c>
      <c r="C329" s="20">
        <v>5111900199</v>
      </c>
      <c r="D329" s="20" t="s">
        <v>1901</v>
      </c>
      <c r="E329" s="20" t="s">
        <v>1902</v>
      </c>
      <c r="F329" s="20" t="s">
        <v>57</v>
      </c>
      <c r="G329" s="20" t="s">
        <v>1265</v>
      </c>
      <c r="H329" s="26">
        <v>511185</v>
      </c>
      <c r="I329" s="20">
        <v>52703963</v>
      </c>
      <c r="J329" s="20" t="s">
        <v>1275</v>
      </c>
      <c r="K329" s="21" t="s">
        <v>1268</v>
      </c>
    </row>
    <row r="330" spans="1:11" x14ac:dyDescent="0.25">
      <c r="A330" s="19">
        <v>325</v>
      </c>
      <c r="B330" s="20">
        <v>101264</v>
      </c>
      <c r="C330" s="20">
        <v>5111900199</v>
      </c>
      <c r="D330" s="20" t="s">
        <v>1903</v>
      </c>
      <c r="E330" s="20" t="s">
        <v>1904</v>
      </c>
      <c r="F330" s="20" t="s">
        <v>57</v>
      </c>
      <c r="G330" s="20" t="s">
        <v>1265</v>
      </c>
      <c r="H330" s="26">
        <v>511185</v>
      </c>
      <c r="I330" s="20">
        <v>52703963</v>
      </c>
      <c r="J330" s="20" t="s">
        <v>1275</v>
      </c>
      <c r="K330" s="21" t="s">
        <v>1268</v>
      </c>
    </row>
    <row r="331" spans="1:11" x14ac:dyDescent="0.25">
      <c r="A331" s="19">
        <v>326</v>
      </c>
      <c r="B331" s="20">
        <v>104825</v>
      </c>
      <c r="C331" s="20">
        <v>5111900199</v>
      </c>
      <c r="D331" s="20" t="s">
        <v>1905</v>
      </c>
      <c r="E331" s="20" t="s">
        <v>1906</v>
      </c>
      <c r="F331" s="20" t="s">
        <v>57</v>
      </c>
      <c r="G331" s="20" t="s">
        <v>1265</v>
      </c>
      <c r="H331" s="26">
        <v>296961</v>
      </c>
      <c r="I331" s="20">
        <v>79652987</v>
      </c>
      <c r="J331" s="20" t="s">
        <v>1717</v>
      </c>
      <c r="K331" s="21" t="s">
        <v>1268</v>
      </c>
    </row>
    <row r="332" spans="1:11" x14ac:dyDescent="0.25">
      <c r="A332" s="19">
        <v>327</v>
      </c>
      <c r="B332" s="20">
        <v>101273</v>
      </c>
      <c r="C332" s="20">
        <v>5111900199</v>
      </c>
      <c r="D332" s="20" t="s">
        <v>1907</v>
      </c>
      <c r="E332" s="20" t="s">
        <v>1908</v>
      </c>
      <c r="F332" s="20" t="s">
        <v>57</v>
      </c>
      <c r="G332" s="20" t="s">
        <v>1265</v>
      </c>
      <c r="H332" s="26">
        <v>296961</v>
      </c>
      <c r="I332" s="20">
        <v>52703963</v>
      </c>
      <c r="J332" s="20" t="s">
        <v>1275</v>
      </c>
      <c r="K332" s="21" t="s">
        <v>1268</v>
      </c>
    </row>
    <row r="333" spans="1:11" x14ac:dyDescent="0.25">
      <c r="A333" s="19">
        <v>328</v>
      </c>
      <c r="B333" s="20">
        <v>104831</v>
      </c>
      <c r="C333" s="20">
        <v>5111900199</v>
      </c>
      <c r="D333" s="20" t="s">
        <v>1909</v>
      </c>
      <c r="E333" s="20" t="s">
        <v>1910</v>
      </c>
      <c r="F333" s="20" t="s">
        <v>57</v>
      </c>
      <c r="G333" s="20" t="s">
        <v>1265</v>
      </c>
      <c r="H333" s="26">
        <v>461333</v>
      </c>
      <c r="I333" s="20">
        <v>52703963</v>
      </c>
      <c r="J333" s="20" t="s">
        <v>1275</v>
      </c>
      <c r="K333" s="21" t="s">
        <v>1268</v>
      </c>
    </row>
    <row r="334" spans="1:11" x14ac:dyDescent="0.25">
      <c r="A334" s="19">
        <v>329</v>
      </c>
      <c r="B334" s="20">
        <v>104834</v>
      </c>
      <c r="C334" s="20">
        <v>5111900199</v>
      </c>
      <c r="D334" s="20" t="s">
        <v>1911</v>
      </c>
      <c r="E334" s="20" t="s">
        <v>1912</v>
      </c>
      <c r="F334" s="20" t="s">
        <v>57</v>
      </c>
      <c r="G334" s="20" t="s">
        <v>1265</v>
      </c>
      <c r="H334" s="26">
        <v>296961</v>
      </c>
      <c r="I334" s="20">
        <v>79332590</v>
      </c>
      <c r="J334" s="20" t="s">
        <v>15</v>
      </c>
      <c r="K334" s="21" t="s">
        <v>1418</v>
      </c>
    </row>
    <row r="335" spans="1:11" x14ac:dyDescent="0.25">
      <c r="A335" s="19">
        <v>330</v>
      </c>
      <c r="B335" s="20">
        <v>101290</v>
      </c>
      <c r="C335" s="20">
        <v>5111900199</v>
      </c>
      <c r="D335" s="20" t="s">
        <v>1913</v>
      </c>
      <c r="E335" s="20" t="s">
        <v>1914</v>
      </c>
      <c r="F335" s="20" t="s">
        <v>57</v>
      </c>
      <c r="G335" s="20" t="s">
        <v>1265</v>
      </c>
      <c r="H335" s="26">
        <v>296961</v>
      </c>
      <c r="I335" s="20">
        <v>79332590</v>
      </c>
      <c r="J335" s="20" t="s">
        <v>15</v>
      </c>
      <c r="K335" s="21" t="s">
        <v>1418</v>
      </c>
    </row>
    <row r="336" spans="1:11" x14ac:dyDescent="0.25">
      <c r="A336" s="19">
        <v>331</v>
      </c>
      <c r="B336" s="20">
        <v>101292</v>
      </c>
      <c r="C336" s="20">
        <v>5111900199</v>
      </c>
      <c r="D336" s="20" t="s">
        <v>1915</v>
      </c>
      <c r="E336" s="20" t="s">
        <v>1916</v>
      </c>
      <c r="F336" s="20" t="s">
        <v>57</v>
      </c>
      <c r="G336" s="20" t="s">
        <v>1265</v>
      </c>
      <c r="H336" s="26">
        <v>763284</v>
      </c>
      <c r="I336" s="20">
        <v>79326906</v>
      </c>
      <c r="J336" s="20" t="s">
        <v>41</v>
      </c>
      <c r="K336" s="21" t="s">
        <v>1268</v>
      </c>
    </row>
    <row r="337" spans="1:11" x14ac:dyDescent="0.25">
      <c r="A337" s="19">
        <v>332</v>
      </c>
      <c r="B337" s="20">
        <v>104837</v>
      </c>
      <c r="C337" s="20">
        <v>5111900199</v>
      </c>
      <c r="D337" s="20" t="s">
        <v>1917</v>
      </c>
      <c r="E337" s="20" t="s">
        <v>1918</v>
      </c>
      <c r="F337" s="20" t="s">
        <v>57</v>
      </c>
      <c r="G337" s="20" t="s">
        <v>1265</v>
      </c>
      <c r="H337" s="26">
        <v>296961</v>
      </c>
      <c r="I337" s="20">
        <v>9600603</v>
      </c>
      <c r="J337" s="20" t="s">
        <v>1001</v>
      </c>
      <c r="K337" s="21" t="s">
        <v>1268</v>
      </c>
    </row>
    <row r="338" spans="1:11" x14ac:dyDescent="0.25">
      <c r="A338" s="19">
        <v>333</v>
      </c>
      <c r="B338" s="20">
        <v>101301</v>
      </c>
      <c r="C338" s="20">
        <v>5111900199</v>
      </c>
      <c r="D338" s="20" t="s">
        <v>1919</v>
      </c>
      <c r="E338" s="20" t="s">
        <v>1920</v>
      </c>
      <c r="F338" s="20" t="s">
        <v>57</v>
      </c>
      <c r="G338" s="20" t="s">
        <v>1265</v>
      </c>
      <c r="H338" s="26">
        <v>341620</v>
      </c>
      <c r="I338" s="20">
        <v>79518207</v>
      </c>
      <c r="J338" s="20" t="s">
        <v>725</v>
      </c>
      <c r="K338" s="21" t="s">
        <v>1268</v>
      </c>
    </row>
    <row r="339" spans="1:11" x14ac:dyDescent="0.25">
      <c r="A339" s="19">
        <v>334</v>
      </c>
      <c r="B339" s="20">
        <v>101303</v>
      </c>
      <c r="C339" s="20">
        <v>5111900199</v>
      </c>
      <c r="D339" s="20" t="s">
        <v>1921</v>
      </c>
      <c r="E339" s="20" t="s">
        <v>1922</v>
      </c>
      <c r="F339" s="20" t="s">
        <v>57</v>
      </c>
      <c r="G339" s="20" t="s">
        <v>1265</v>
      </c>
      <c r="H339" s="26">
        <v>341620</v>
      </c>
      <c r="I339" s="20">
        <v>79377946</v>
      </c>
      <c r="J339" s="20" t="s">
        <v>223</v>
      </c>
      <c r="K339" s="21" t="s">
        <v>1268</v>
      </c>
    </row>
    <row r="340" spans="1:11" x14ac:dyDescent="0.25">
      <c r="A340" s="19">
        <v>335</v>
      </c>
      <c r="B340" s="20">
        <v>101306</v>
      </c>
      <c r="C340" s="20">
        <v>5111900199</v>
      </c>
      <c r="D340" s="20" t="s">
        <v>1923</v>
      </c>
      <c r="E340" s="20" t="s">
        <v>1924</v>
      </c>
      <c r="F340" s="20" t="s">
        <v>57</v>
      </c>
      <c r="G340" s="20" t="s">
        <v>1265</v>
      </c>
      <c r="H340" s="26">
        <v>341620</v>
      </c>
      <c r="I340" s="20">
        <v>19472089</v>
      </c>
      <c r="J340" s="20" t="s">
        <v>761</v>
      </c>
      <c r="K340" s="21" t="s">
        <v>1268</v>
      </c>
    </row>
    <row r="341" spans="1:11" x14ac:dyDescent="0.25">
      <c r="A341" s="19">
        <v>336</v>
      </c>
      <c r="B341" s="20">
        <v>101307</v>
      </c>
      <c r="C341" s="20">
        <v>5111900199</v>
      </c>
      <c r="D341" s="20" t="s">
        <v>1925</v>
      </c>
      <c r="E341" s="20" t="s">
        <v>1926</v>
      </c>
      <c r="F341" s="20" t="s">
        <v>57</v>
      </c>
      <c r="G341" s="20" t="s">
        <v>1265</v>
      </c>
      <c r="H341" s="26">
        <v>341620</v>
      </c>
      <c r="I341" s="20">
        <v>79332590</v>
      </c>
      <c r="J341" s="20" t="s">
        <v>15</v>
      </c>
      <c r="K341" s="21" t="s">
        <v>1418</v>
      </c>
    </row>
    <row r="342" spans="1:11" x14ac:dyDescent="0.25">
      <c r="A342" s="19">
        <v>337</v>
      </c>
      <c r="B342" s="20">
        <v>101315</v>
      </c>
      <c r="C342" s="20">
        <v>5111900199</v>
      </c>
      <c r="D342" s="20" t="s">
        <v>1927</v>
      </c>
      <c r="E342" s="20" t="s">
        <v>1928</v>
      </c>
      <c r="F342" s="20" t="s">
        <v>57</v>
      </c>
      <c r="G342" s="20" t="s">
        <v>1265</v>
      </c>
      <c r="H342" s="26">
        <v>139200</v>
      </c>
      <c r="I342" s="20">
        <v>79333089</v>
      </c>
      <c r="J342" s="20" t="s">
        <v>1929</v>
      </c>
      <c r="K342" s="21" t="s">
        <v>1268</v>
      </c>
    </row>
    <row r="343" spans="1:11" x14ac:dyDescent="0.25">
      <c r="A343" s="19">
        <v>338</v>
      </c>
      <c r="B343" s="20">
        <v>101317</v>
      </c>
      <c r="C343" s="20">
        <v>5111900199</v>
      </c>
      <c r="D343" s="20" t="s">
        <v>1930</v>
      </c>
      <c r="E343" s="20" t="s">
        <v>1931</v>
      </c>
      <c r="F343" s="20" t="s">
        <v>57</v>
      </c>
      <c r="G343" s="20" t="s">
        <v>1265</v>
      </c>
      <c r="H343" s="26">
        <v>139200</v>
      </c>
      <c r="I343" s="20">
        <v>6634005</v>
      </c>
      <c r="J343" s="20" t="s">
        <v>1657</v>
      </c>
      <c r="K343" s="21" t="s">
        <v>1268</v>
      </c>
    </row>
    <row r="344" spans="1:11" x14ac:dyDescent="0.25">
      <c r="A344" s="19">
        <v>339</v>
      </c>
      <c r="B344" s="20">
        <v>101319</v>
      </c>
      <c r="C344" s="20">
        <v>5111900199</v>
      </c>
      <c r="D344" s="20" t="s">
        <v>1932</v>
      </c>
      <c r="E344" s="20" t="s">
        <v>1933</v>
      </c>
      <c r="F344" s="20" t="s">
        <v>57</v>
      </c>
      <c r="G344" s="20" t="s">
        <v>1265</v>
      </c>
      <c r="H344" s="26">
        <v>139200</v>
      </c>
      <c r="I344" s="20">
        <v>1163563</v>
      </c>
      <c r="J344" s="20" t="s">
        <v>720</v>
      </c>
      <c r="K344" s="21" t="s">
        <v>1268</v>
      </c>
    </row>
    <row r="345" spans="1:11" x14ac:dyDescent="0.25">
      <c r="A345" s="19">
        <v>340</v>
      </c>
      <c r="B345" s="20">
        <v>101320</v>
      </c>
      <c r="C345" s="20">
        <v>5111900199</v>
      </c>
      <c r="D345" s="20" t="s">
        <v>1934</v>
      </c>
      <c r="E345" s="20" t="s">
        <v>1935</v>
      </c>
      <c r="F345" s="20" t="s">
        <v>57</v>
      </c>
      <c r="G345" s="20" t="s">
        <v>1265</v>
      </c>
      <c r="H345" s="26">
        <v>139200</v>
      </c>
      <c r="I345" s="20">
        <v>52703963</v>
      </c>
      <c r="J345" s="20" t="s">
        <v>1275</v>
      </c>
      <c r="K345" s="21" t="s">
        <v>1268</v>
      </c>
    </row>
    <row r="346" spans="1:11" x14ac:dyDescent="0.25">
      <c r="A346" s="19">
        <v>341</v>
      </c>
      <c r="B346" s="20">
        <v>101321</v>
      </c>
      <c r="C346" s="20">
        <v>5111900199</v>
      </c>
      <c r="D346" s="20" t="s">
        <v>1936</v>
      </c>
      <c r="E346" s="20" t="s">
        <v>1937</v>
      </c>
      <c r="F346" s="20" t="s">
        <v>57</v>
      </c>
      <c r="G346" s="20" t="s">
        <v>1265</v>
      </c>
      <c r="H346" s="26">
        <v>139200</v>
      </c>
      <c r="I346" s="20">
        <v>9600603</v>
      </c>
      <c r="J346" s="20" t="s">
        <v>1001</v>
      </c>
      <c r="K346" s="21" t="s">
        <v>1268</v>
      </c>
    </row>
    <row r="347" spans="1:11" x14ac:dyDescent="0.25">
      <c r="A347" s="19">
        <v>342</v>
      </c>
      <c r="B347" s="20">
        <v>101322</v>
      </c>
      <c r="C347" s="20">
        <v>5111900199</v>
      </c>
      <c r="D347" s="20" t="s">
        <v>1938</v>
      </c>
      <c r="E347" s="20" t="s">
        <v>1939</v>
      </c>
      <c r="F347" s="20" t="s">
        <v>57</v>
      </c>
      <c r="G347" s="20" t="s">
        <v>1265</v>
      </c>
      <c r="H347" s="26">
        <v>139200</v>
      </c>
      <c r="I347" s="20">
        <v>79652987</v>
      </c>
      <c r="J347" s="20" t="s">
        <v>1717</v>
      </c>
      <c r="K347" s="21" t="s">
        <v>1268</v>
      </c>
    </row>
    <row r="348" spans="1:11" x14ac:dyDescent="0.25">
      <c r="A348" s="19">
        <v>343</v>
      </c>
      <c r="B348" s="20">
        <v>102184</v>
      </c>
      <c r="C348" s="20">
        <v>5111900199</v>
      </c>
      <c r="D348" s="20" t="s">
        <v>1940</v>
      </c>
      <c r="E348" s="20" t="s">
        <v>1941</v>
      </c>
      <c r="F348" s="20" t="s">
        <v>57</v>
      </c>
      <c r="G348" s="20" t="s">
        <v>1265</v>
      </c>
      <c r="H348" s="26">
        <v>849038</v>
      </c>
      <c r="I348" s="20">
        <v>79235189</v>
      </c>
      <c r="J348" s="20" t="s">
        <v>30</v>
      </c>
      <c r="K348" s="21" t="s">
        <v>1268</v>
      </c>
    </row>
    <row r="349" spans="1:11" x14ac:dyDescent="0.25">
      <c r="A349" s="19">
        <v>344</v>
      </c>
      <c r="B349" s="20">
        <v>102185</v>
      </c>
      <c r="C349" s="20">
        <v>5111900199</v>
      </c>
      <c r="D349" s="20" t="s">
        <v>1942</v>
      </c>
      <c r="E349" s="20" t="s">
        <v>1943</v>
      </c>
      <c r="F349" s="20" t="s">
        <v>57</v>
      </c>
      <c r="G349" s="20" t="s">
        <v>1265</v>
      </c>
      <c r="H349" s="26">
        <v>43904</v>
      </c>
      <c r="I349" s="20">
        <v>79235189</v>
      </c>
      <c r="J349" s="20" t="s">
        <v>30</v>
      </c>
      <c r="K349" s="21" t="s">
        <v>1268</v>
      </c>
    </row>
    <row r="350" spans="1:11" x14ac:dyDescent="0.25">
      <c r="A350" s="19">
        <v>345</v>
      </c>
      <c r="B350" s="20">
        <v>102186</v>
      </c>
      <c r="C350" s="20">
        <v>5111900199</v>
      </c>
      <c r="D350" s="20" t="s">
        <v>1944</v>
      </c>
      <c r="E350" s="20" t="s">
        <v>1945</v>
      </c>
      <c r="F350" s="20" t="s">
        <v>57</v>
      </c>
      <c r="G350" s="20" t="s">
        <v>1265</v>
      </c>
      <c r="H350" s="26">
        <v>296979</v>
      </c>
      <c r="I350" s="20">
        <v>79235189</v>
      </c>
      <c r="J350" s="20" t="s">
        <v>30</v>
      </c>
      <c r="K350" s="21" t="s">
        <v>1268</v>
      </c>
    </row>
    <row r="351" spans="1:11" x14ac:dyDescent="0.25">
      <c r="A351" s="19">
        <v>346</v>
      </c>
      <c r="B351" s="20">
        <v>102187</v>
      </c>
      <c r="C351" s="20">
        <v>5111900199</v>
      </c>
      <c r="D351" s="20" t="s">
        <v>1946</v>
      </c>
      <c r="E351" s="20" t="s">
        <v>1947</v>
      </c>
      <c r="F351" s="20" t="s">
        <v>57</v>
      </c>
      <c r="G351" s="20" t="s">
        <v>1265</v>
      </c>
      <c r="H351" s="26">
        <v>240738</v>
      </c>
      <c r="I351" s="20">
        <v>6634005</v>
      </c>
      <c r="J351" s="20" t="s">
        <v>1657</v>
      </c>
      <c r="K351" s="21" t="s">
        <v>1268</v>
      </c>
    </row>
    <row r="352" spans="1:11" x14ac:dyDescent="0.25">
      <c r="A352" s="19">
        <v>347</v>
      </c>
      <c r="B352" s="20">
        <v>102402</v>
      </c>
      <c r="C352" s="20">
        <v>5111900199</v>
      </c>
      <c r="D352" s="20" t="s">
        <v>1948</v>
      </c>
      <c r="E352" s="20" t="s">
        <v>1949</v>
      </c>
      <c r="F352" s="20" t="s">
        <v>57</v>
      </c>
      <c r="G352" s="20" t="s">
        <v>1265</v>
      </c>
      <c r="H352" s="26">
        <v>123327</v>
      </c>
      <c r="I352" s="20">
        <v>80353540</v>
      </c>
      <c r="J352" s="20" t="s">
        <v>69</v>
      </c>
      <c r="K352" s="21" t="s">
        <v>1268</v>
      </c>
    </row>
    <row r="353" spans="1:11" x14ac:dyDescent="0.25">
      <c r="A353" s="19">
        <v>348</v>
      </c>
      <c r="B353" s="20">
        <v>102480</v>
      </c>
      <c r="C353" s="20">
        <v>5111900199</v>
      </c>
      <c r="D353" s="20" t="s">
        <v>1950</v>
      </c>
      <c r="E353" s="20" t="s">
        <v>1951</v>
      </c>
      <c r="F353" s="20" t="s">
        <v>57</v>
      </c>
      <c r="G353" s="20" t="s">
        <v>1265</v>
      </c>
      <c r="H353" s="26">
        <v>241468</v>
      </c>
      <c r="I353" s="20">
        <v>80353540</v>
      </c>
      <c r="J353" s="20" t="s">
        <v>69</v>
      </c>
      <c r="K353" s="21" t="s">
        <v>1268</v>
      </c>
    </row>
    <row r="354" spans="1:11" x14ac:dyDescent="0.25">
      <c r="A354" s="19">
        <v>349</v>
      </c>
      <c r="B354" s="20">
        <v>102482</v>
      </c>
      <c r="C354" s="20">
        <v>5111900199</v>
      </c>
      <c r="D354" s="20" t="s">
        <v>1952</v>
      </c>
      <c r="E354" s="20" t="s">
        <v>1953</v>
      </c>
      <c r="F354" s="20" t="s">
        <v>57</v>
      </c>
      <c r="G354" s="20" t="s">
        <v>1265</v>
      </c>
      <c r="H354" s="26">
        <v>125127</v>
      </c>
      <c r="I354" s="20">
        <v>80353540</v>
      </c>
      <c r="J354" s="20" t="s">
        <v>69</v>
      </c>
      <c r="K354" s="21" t="s">
        <v>1268</v>
      </c>
    </row>
    <row r="355" spans="1:11" x14ac:dyDescent="0.25">
      <c r="A355" s="19">
        <v>350</v>
      </c>
      <c r="B355" s="20">
        <v>102493</v>
      </c>
      <c r="C355" s="20">
        <v>5111900199</v>
      </c>
      <c r="D355" s="20" t="s">
        <v>1954</v>
      </c>
      <c r="E355" s="20" t="s">
        <v>1955</v>
      </c>
      <c r="F355" s="20" t="s">
        <v>57</v>
      </c>
      <c r="G355" s="20" t="s">
        <v>1265</v>
      </c>
      <c r="H355" s="26">
        <v>397583.86</v>
      </c>
      <c r="I355" s="20">
        <v>79496429</v>
      </c>
      <c r="J355" s="20" t="s">
        <v>1956</v>
      </c>
      <c r="K355" s="21" t="s">
        <v>1268</v>
      </c>
    </row>
    <row r="356" spans="1:11" x14ac:dyDescent="0.25">
      <c r="A356" s="19">
        <v>351</v>
      </c>
      <c r="B356" s="20">
        <v>102496</v>
      </c>
      <c r="C356" s="20">
        <v>5111900199</v>
      </c>
      <c r="D356" s="20" t="s">
        <v>1957</v>
      </c>
      <c r="E356" s="20" t="s">
        <v>1958</v>
      </c>
      <c r="F356" s="20" t="s">
        <v>57</v>
      </c>
      <c r="G356" s="20" t="s">
        <v>1265</v>
      </c>
      <c r="H356" s="26">
        <v>1068</v>
      </c>
      <c r="I356" s="20">
        <v>79332590</v>
      </c>
      <c r="J356" s="20" t="s">
        <v>15</v>
      </c>
      <c r="K356" s="21" t="s">
        <v>1418</v>
      </c>
    </row>
    <row r="357" spans="1:11" x14ac:dyDescent="0.25">
      <c r="A357" s="19">
        <v>352</v>
      </c>
      <c r="B357" s="20">
        <v>101267</v>
      </c>
      <c r="C357" s="20">
        <v>5111900199</v>
      </c>
      <c r="D357" s="20" t="s">
        <v>1959</v>
      </c>
      <c r="E357" s="20" t="s">
        <v>1960</v>
      </c>
      <c r="F357" s="20" t="s">
        <v>57</v>
      </c>
      <c r="G357" s="20" t="s">
        <v>1265</v>
      </c>
      <c r="H357" s="26">
        <v>289651</v>
      </c>
      <c r="I357" s="20">
        <v>79496429</v>
      </c>
      <c r="J357" s="20" t="s">
        <v>1956</v>
      </c>
      <c r="K357" s="21" t="s">
        <v>1268</v>
      </c>
    </row>
    <row r="358" spans="1:11" x14ac:dyDescent="0.25">
      <c r="A358" s="19">
        <v>353</v>
      </c>
      <c r="B358" s="20">
        <v>101270</v>
      </c>
      <c r="C358" s="20">
        <v>5111900199</v>
      </c>
      <c r="D358" s="20" t="s">
        <v>1961</v>
      </c>
      <c r="E358" s="20" t="s">
        <v>1962</v>
      </c>
      <c r="F358" s="20" t="s">
        <v>57</v>
      </c>
      <c r="G358" s="20" t="s">
        <v>1265</v>
      </c>
      <c r="H358" s="26">
        <v>26032</v>
      </c>
      <c r="I358" s="20">
        <v>79496429</v>
      </c>
      <c r="J358" s="20" t="s">
        <v>1956</v>
      </c>
      <c r="K358" s="21" t="s">
        <v>1268</v>
      </c>
    </row>
    <row r="359" spans="1:11" x14ac:dyDescent="0.25">
      <c r="A359" s="19">
        <v>354</v>
      </c>
      <c r="B359" s="20">
        <v>101279</v>
      </c>
      <c r="C359" s="20">
        <v>5111900199</v>
      </c>
      <c r="D359" s="20" t="s">
        <v>1963</v>
      </c>
      <c r="E359" s="20" t="s">
        <v>1964</v>
      </c>
      <c r="F359" s="20" t="s">
        <v>57</v>
      </c>
      <c r="G359" s="20" t="s">
        <v>1265</v>
      </c>
      <c r="H359" s="26">
        <v>83209</v>
      </c>
      <c r="I359" s="20">
        <v>80353540</v>
      </c>
      <c r="J359" s="20" t="s">
        <v>69</v>
      </c>
      <c r="K359" s="21" t="s">
        <v>1268</v>
      </c>
    </row>
    <row r="360" spans="1:11" x14ac:dyDescent="0.25">
      <c r="A360" s="19">
        <v>355</v>
      </c>
      <c r="B360" s="20">
        <v>101280</v>
      </c>
      <c r="C360" s="20">
        <v>5111900199</v>
      </c>
      <c r="D360" s="20" t="s">
        <v>1965</v>
      </c>
      <c r="E360" s="20" t="s">
        <v>1966</v>
      </c>
      <c r="F360" s="20" t="s">
        <v>57</v>
      </c>
      <c r="G360" s="20" t="s">
        <v>1265</v>
      </c>
      <c r="H360" s="26">
        <v>144884</v>
      </c>
      <c r="I360" s="20">
        <v>80353540</v>
      </c>
      <c r="J360" s="20" t="s">
        <v>69</v>
      </c>
      <c r="K360" s="21" t="s">
        <v>1268</v>
      </c>
    </row>
    <row r="361" spans="1:11" x14ac:dyDescent="0.25">
      <c r="A361" s="19">
        <v>356</v>
      </c>
      <c r="B361" s="20">
        <v>104832</v>
      </c>
      <c r="C361" s="20">
        <v>5111900199</v>
      </c>
      <c r="D361" s="20" t="s">
        <v>1967</v>
      </c>
      <c r="E361" s="20" t="s">
        <v>1968</v>
      </c>
      <c r="F361" s="20" t="s">
        <v>57</v>
      </c>
      <c r="G361" s="20" t="s">
        <v>1265</v>
      </c>
      <c r="H361" s="26">
        <v>384117</v>
      </c>
      <c r="I361" s="20">
        <v>80353540</v>
      </c>
      <c r="J361" s="20" t="s">
        <v>69</v>
      </c>
      <c r="K361" s="21" t="s">
        <v>1268</v>
      </c>
    </row>
    <row r="362" spans="1:11" x14ac:dyDescent="0.25">
      <c r="A362" s="19">
        <v>357</v>
      </c>
      <c r="B362" s="20">
        <v>101286</v>
      </c>
      <c r="C362" s="20">
        <v>5111900199</v>
      </c>
      <c r="D362" s="20" t="s">
        <v>1969</v>
      </c>
      <c r="E362" s="20" t="s">
        <v>1970</v>
      </c>
      <c r="F362" s="20" t="s">
        <v>57</v>
      </c>
      <c r="G362" s="20" t="s">
        <v>1265</v>
      </c>
      <c r="H362" s="26">
        <v>289259</v>
      </c>
      <c r="I362" s="20">
        <v>6634005</v>
      </c>
      <c r="J362" s="20" t="s">
        <v>1657</v>
      </c>
      <c r="K362" s="21" t="s">
        <v>1268</v>
      </c>
    </row>
    <row r="363" spans="1:11" x14ac:dyDescent="0.25">
      <c r="A363" s="19">
        <v>358</v>
      </c>
      <c r="B363" s="20">
        <v>105385</v>
      </c>
      <c r="C363" s="20">
        <v>5111900199</v>
      </c>
      <c r="D363" s="20">
        <v>0</v>
      </c>
      <c r="E363" s="20" t="s">
        <v>1971</v>
      </c>
      <c r="F363" s="20" t="s">
        <v>57</v>
      </c>
      <c r="G363" s="20" t="s">
        <v>1430</v>
      </c>
      <c r="H363" s="26">
        <v>10833</v>
      </c>
      <c r="I363" s="20">
        <v>6634005</v>
      </c>
      <c r="J363" s="20" t="s">
        <v>1657</v>
      </c>
      <c r="K363" s="21" t="s">
        <v>1268</v>
      </c>
    </row>
    <row r="364" spans="1:11" x14ac:dyDescent="0.25">
      <c r="A364" s="19">
        <v>359</v>
      </c>
      <c r="B364" s="20">
        <v>105386</v>
      </c>
      <c r="C364" s="20">
        <v>5111900199</v>
      </c>
      <c r="D364" s="20">
        <v>0</v>
      </c>
      <c r="E364" s="20" t="s">
        <v>1972</v>
      </c>
      <c r="F364" s="20" t="s">
        <v>57</v>
      </c>
      <c r="G364" s="20" t="s">
        <v>1430</v>
      </c>
      <c r="H364" s="26">
        <v>9900</v>
      </c>
      <c r="I364" s="20">
        <v>6634005</v>
      </c>
      <c r="J364" s="20" t="s">
        <v>1657</v>
      </c>
      <c r="K364" s="21" t="s">
        <v>1268</v>
      </c>
    </row>
    <row r="365" spans="1:11" x14ac:dyDescent="0.25">
      <c r="A365" s="19">
        <v>360</v>
      </c>
      <c r="B365" s="20">
        <v>105387</v>
      </c>
      <c r="C365" s="20">
        <v>5111900199</v>
      </c>
      <c r="D365" s="20">
        <v>0</v>
      </c>
      <c r="E365" s="20" t="s">
        <v>1973</v>
      </c>
      <c r="F365" s="20" t="s">
        <v>57</v>
      </c>
      <c r="G365" s="20" t="s">
        <v>1430</v>
      </c>
      <c r="H365" s="26">
        <v>11312</v>
      </c>
      <c r="I365" s="20">
        <v>6634005</v>
      </c>
      <c r="J365" s="20" t="s">
        <v>1657</v>
      </c>
      <c r="K365" s="21" t="s">
        <v>1268</v>
      </c>
    </row>
    <row r="366" spans="1:11" x14ac:dyDescent="0.25">
      <c r="A366" s="19">
        <v>361</v>
      </c>
      <c r="B366" s="20">
        <v>105388</v>
      </c>
      <c r="C366" s="20">
        <v>5111900199</v>
      </c>
      <c r="D366" s="20">
        <v>0</v>
      </c>
      <c r="E366" s="20" t="s">
        <v>1974</v>
      </c>
      <c r="F366" s="20" t="s">
        <v>57</v>
      </c>
      <c r="G366" s="20" t="s">
        <v>1430</v>
      </c>
      <c r="H366" s="26">
        <v>12375</v>
      </c>
      <c r="I366" s="20">
        <v>6634005</v>
      </c>
      <c r="J366" s="20" t="s">
        <v>1657</v>
      </c>
      <c r="K366" s="21" t="s">
        <v>1268</v>
      </c>
    </row>
    <row r="367" spans="1:11" x14ac:dyDescent="0.25">
      <c r="A367" s="19">
        <v>362</v>
      </c>
      <c r="B367" s="20">
        <v>105389</v>
      </c>
      <c r="C367" s="20">
        <v>5111900199</v>
      </c>
      <c r="D367" s="20">
        <v>0</v>
      </c>
      <c r="E367" s="20" t="s">
        <v>1975</v>
      </c>
      <c r="F367" s="20" t="s">
        <v>57</v>
      </c>
      <c r="G367" s="20" t="s">
        <v>1430</v>
      </c>
      <c r="H367" s="26">
        <v>12729</v>
      </c>
      <c r="I367" s="20">
        <v>6634005</v>
      </c>
      <c r="J367" s="20" t="s">
        <v>1657</v>
      </c>
      <c r="K367" s="21" t="s">
        <v>1268</v>
      </c>
    </row>
    <row r="368" spans="1:11" x14ac:dyDescent="0.25">
      <c r="A368" s="19">
        <v>363</v>
      </c>
      <c r="B368" s="20">
        <v>105390</v>
      </c>
      <c r="C368" s="20">
        <v>5111900199</v>
      </c>
      <c r="D368" s="20">
        <v>0</v>
      </c>
      <c r="E368" s="20" t="s">
        <v>1976</v>
      </c>
      <c r="F368" s="20" t="s">
        <v>57</v>
      </c>
      <c r="G368" s="20" t="s">
        <v>1430</v>
      </c>
      <c r="H368" s="26">
        <v>12729</v>
      </c>
      <c r="I368" s="20">
        <v>6634005</v>
      </c>
      <c r="J368" s="20" t="s">
        <v>1657</v>
      </c>
      <c r="K368" s="21" t="s">
        <v>1268</v>
      </c>
    </row>
    <row r="369" spans="1:11" x14ac:dyDescent="0.25">
      <c r="A369" s="19">
        <v>364</v>
      </c>
      <c r="B369" s="20">
        <v>105391</v>
      </c>
      <c r="C369" s="20">
        <v>5111900199</v>
      </c>
      <c r="D369" s="20">
        <v>0</v>
      </c>
      <c r="E369" s="20" t="s">
        <v>1977</v>
      </c>
      <c r="F369" s="20" t="s">
        <v>57</v>
      </c>
      <c r="G369" s="20" t="s">
        <v>1430</v>
      </c>
      <c r="H369" s="26">
        <v>14495</v>
      </c>
      <c r="I369" s="20">
        <v>6634005</v>
      </c>
      <c r="J369" s="20" t="s">
        <v>1657</v>
      </c>
      <c r="K369" s="21" t="s">
        <v>1268</v>
      </c>
    </row>
    <row r="370" spans="1:11" x14ac:dyDescent="0.25">
      <c r="A370" s="19">
        <v>365</v>
      </c>
      <c r="B370" s="20">
        <v>105392</v>
      </c>
      <c r="C370" s="20">
        <v>5111900199</v>
      </c>
      <c r="D370" s="20">
        <v>0</v>
      </c>
      <c r="E370" s="20" t="s">
        <v>1978</v>
      </c>
      <c r="F370" s="20" t="s">
        <v>57</v>
      </c>
      <c r="G370" s="20" t="s">
        <v>1430</v>
      </c>
      <c r="H370" s="26">
        <v>16261</v>
      </c>
      <c r="I370" s="20">
        <v>6634005</v>
      </c>
      <c r="J370" s="20" t="s">
        <v>1657</v>
      </c>
      <c r="K370" s="21" t="s">
        <v>1268</v>
      </c>
    </row>
    <row r="371" spans="1:11" x14ac:dyDescent="0.25">
      <c r="A371" s="19">
        <v>366</v>
      </c>
      <c r="B371" s="20">
        <v>105393</v>
      </c>
      <c r="C371" s="20">
        <v>5111900199</v>
      </c>
      <c r="D371" s="20">
        <v>0</v>
      </c>
      <c r="E371" s="20" t="s">
        <v>1979</v>
      </c>
      <c r="F371" s="20" t="s">
        <v>57</v>
      </c>
      <c r="G371" s="20" t="s">
        <v>1430</v>
      </c>
      <c r="H371" s="26">
        <v>9900</v>
      </c>
      <c r="I371" s="20">
        <v>6634005</v>
      </c>
      <c r="J371" s="20" t="s">
        <v>1657</v>
      </c>
      <c r="K371" s="21" t="s">
        <v>1268</v>
      </c>
    </row>
    <row r="372" spans="1:11" x14ac:dyDescent="0.25">
      <c r="A372" s="19">
        <v>367</v>
      </c>
      <c r="B372" s="20">
        <v>100231</v>
      </c>
      <c r="C372" s="20">
        <v>5111900199</v>
      </c>
      <c r="D372" s="20" t="s">
        <v>1980</v>
      </c>
      <c r="E372" s="20" t="s">
        <v>1981</v>
      </c>
      <c r="F372" s="20" t="s">
        <v>57</v>
      </c>
      <c r="G372" s="20" t="s">
        <v>1430</v>
      </c>
      <c r="H372" s="26">
        <v>9624</v>
      </c>
      <c r="I372" s="20">
        <v>79294129</v>
      </c>
      <c r="J372" s="20" t="s">
        <v>679</v>
      </c>
      <c r="K372" s="21" t="s">
        <v>1268</v>
      </c>
    </row>
    <row r="373" spans="1:11" x14ac:dyDescent="0.25">
      <c r="A373" s="19">
        <v>368</v>
      </c>
      <c r="B373" s="20">
        <v>100421</v>
      </c>
      <c r="C373" s="20">
        <v>5111900199</v>
      </c>
      <c r="D373" s="20" t="s">
        <v>1982</v>
      </c>
      <c r="E373" s="20" t="s">
        <v>1983</v>
      </c>
      <c r="F373" s="20" t="s">
        <v>57</v>
      </c>
      <c r="G373" s="20" t="s">
        <v>1430</v>
      </c>
      <c r="H373" s="26">
        <v>741138</v>
      </c>
      <c r="I373" s="20">
        <v>6634005</v>
      </c>
      <c r="J373" s="20" t="s">
        <v>1657</v>
      </c>
      <c r="K373" s="21" t="s">
        <v>1268</v>
      </c>
    </row>
    <row r="374" spans="1:11" x14ac:dyDescent="0.25">
      <c r="A374" s="19">
        <v>369</v>
      </c>
      <c r="B374" s="20">
        <v>100429</v>
      </c>
      <c r="C374" s="20">
        <v>5111900199</v>
      </c>
      <c r="D374" s="20" t="s">
        <v>1984</v>
      </c>
      <c r="E374" s="20" t="s">
        <v>1985</v>
      </c>
      <c r="F374" s="20" t="s">
        <v>57</v>
      </c>
      <c r="G374" s="20" t="s">
        <v>1430</v>
      </c>
      <c r="H374" s="26">
        <v>41231.4</v>
      </c>
      <c r="I374" s="20">
        <v>6634005</v>
      </c>
      <c r="J374" s="20" t="s">
        <v>1657</v>
      </c>
      <c r="K374" s="21" t="s">
        <v>1268</v>
      </c>
    </row>
    <row r="375" spans="1:11" x14ac:dyDescent="0.25">
      <c r="A375" s="19">
        <v>370</v>
      </c>
      <c r="B375" s="20">
        <v>100430</v>
      </c>
      <c r="C375" s="20">
        <v>5111900199</v>
      </c>
      <c r="D375" s="20" t="s">
        <v>1986</v>
      </c>
      <c r="E375" s="20" t="s">
        <v>1987</v>
      </c>
      <c r="F375" s="20" t="s">
        <v>57</v>
      </c>
      <c r="G375" s="20" t="s">
        <v>1430</v>
      </c>
      <c r="H375" s="26">
        <v>31838</v>
      </c>
      <c r="I375" s="20">
        <v>6634005</v>
      </c>
      <c r="J375" s="20" t="s">
        <v>1657</v>
      </c>
      <c r="K375" s="21" t="s">
        <v>1268</v>
      </c>
    </row>
    <row r="376" spans="1:11" x14ac:dyDescent="0.25">
      <c r="A376" s="19">
        <v>371</v>
      </c>
      <c r="B376" s="20">
        <v>100434</v>
      </c>
      <c r="C376" s="20">
        <v>5111900199</v>
      </c>
      <c r="D376" s="20" t="s">
        <v>1988</v>
      </c>
      <c r="E376" s="20" t="s">
        <v>1989</v>
      </c>
      <c r="F376" s="20" t="s">
        <v>57</v>
      </c>
      <c r="G376" s="20" t="s">
        <v>1430</v>
      </c>
      <c r="H376" s="26">
        <v>21876</v>
      </c>
      <c r="I376" s="20">
        <v>6634005</v>
      </c>
      <c r="J376" s="20" t="s">
        <v>1657</v>
      </c>
      <c r="K376" s="21" t="s">
        <v>1268</v>
      </c>
    </row>
    <row r="377" spans="1:11" x14ac:dyDescent="0.25">
      <c r="A377" s="19">
        <v>372</v>
      </c>
      <c r="B377" s="20">
        <v>100445</v>
      </c>
      <c r="C377" s="20">
        <v>5111900199</v>
      </c>
      <c r="D377" s="20" t="s">
        <v>1990</v>
      </c>
      <c r="E377" s="20" t="s">
        <v>1991</v>
      </c>
      <c r="F377" s="20" t="s">
        <v>57</v>
      </c>
      <c r="G377" s="20" t="s">
        <v>1430</v>
      </c>
      <c r="H377" s="26">
        <v>21876</v>
      </c>
      <c r="I377" s="20">
        <v>6634005</v>
      </c>
      <c r="J377" s="20" t="s">
        <v>1657</v>
      </c>
      <c r="K377" s="21" t="s">
        <v>1268</v>
      </c>
    </row>
    <row r="378" spans="1:11" x14ac:dyDescent="0.25">
      <c r="A378" s="19">
        <v>373</v>
      </c>
      <c r="B378" s="20">
        <v>100460</v>
      </c>
      <c r="C378" s="20">
        <v>5111900199</v>
      </c>
      <c r="D378" s="20" t="s">
        <v>1992</v>
      </c>
      <c r="E378" s="20" t="s">
        <v>1993</v>
      </c>
      <c r="F378" s="20" t="s">
        <v>57</v>
      </c>
      <c r="G378" s="20" t="s">
        <v>1430</v>
      </c>
      <c r="H378" s="26">
        <v>7790</v>
      </c>
      <c r="I378" s="20">
        <v>9600603</v>
      </c>
      <c r="J378" s="20" t="s">
        <v>1001</v>
      </c>
      <c r="K378" s="21" t="s">
        <v>1268</v>
      </c>
    </row>
    <row r="379" spans="1:11" x14ac:dyDescent="0.25">
      <c r="A379" s="19">
        <v>374</v>
      </c>
      <c r="B379" s="20">
        <v>100461</v>
      </c>
      <c r="C379" s="20">
        <v>5111900199</v>
      </c>
      <c r="D379" s="20" t="s">
        <v>1994</v>
      </c>
      <c r="E379" s="20" t="s">
        <v>1995</v>
      </c>
      <c r="F379" s="20" t="s">
        <v>57</v>
      </c>
      <c r="G379" s="20" t="s">
        <v>1430</v>
      </c>
      <c r="H379" s="26">
        <v>7790</v>
      </c>
      <c r="I379" s="20">
        <v>9600603</v>
      </c>
      <c r="J379" s="20" t="s">
        <v>1001</v>
      </c>
      <c r="K379" s="21" t="s">
        <v>1268</v>
      </c>
    </row>
    <row r="380" spans="1:11" x14ac:dyDescent="0.25">
      <c r="A380" s="19">
        <v>375</v>
      </c>
      <c r="B380" s="20">
        <v>100462</v>
      </c>
      <c r="C380" s="20">
        <v>5111900199</v>
      </c>
      <c r="D380" s="20" t="s">
        <v>1996</v>
      </c>
      <c r="E380" s="20" t="s">
        <v>1997</v>
      </c>
      <c r="F380" s="20" t="s">
        <v>57</v>
      </c>
      <c r="G380" s="20" t="s">
        <v>1430</v>
      </c>
      <c r="H380" s="26">
        <v>7790</v>
      </c>
      <c r="I380" s="20">
        <v>9600603</v>
      </c>
      <c r="J380" s="20" t="s">
        <v>1001</v>
      </c>
      <c r="K380" s="21" t="s">
        <v>1268</v>
      </c>
    </row>
    <row r="381" spans="1:11" x14ac:dyDescent="0.25">
      <c r="A381" s="19">
        <v>376</v>
      </c>
      <c r="B381" s="20">
        <v>100463</v>
      </c>
      <c r="C381" s="20">
        <v>5111900199</v>
      </c>
      <c r="D381" s="20" t="s">
        <v>1998</v>
      </c>
      <c r="E381" s="20" t="s">
        <v>1999</v>
      </c>
      <c r="F381" s="20" t="s">
        <v>57</v>
      </c>
      <c r="G381" s="20" t="s">
        <v>1430</v>
      </c>
      <c r="H381" s="26">
        <v>7790</v>
      </c>
      <c r="I381" s="20">
        <v>9600603</v>
      </c>
      <c r="J381" s="20" t="s">
        <v>1001</v>
      </c>
      <c r="K381" s="21" t="s">
        <v>1268</v>
      </c>
    </row>
    <row r="382" spans="1:11" x14ac:dyDescent="0.25">
      <c r="A382" s="19">
        <v>377</v>
      </c>
      <c r="B382" s="20">
        <v>100503</v>
      </c>
      <c r="C382" s="20">
        <v>5111900199</v>
      </c>
      <c r="D382" s="20" t="s">
        <v>2000</v>
      </c>
      <c r="E382" s="20" t="s">
        <v>2001</v>
      </c>
      <c r="F382" s="20" t="s">
        <v>57</v>
      </c>
      <c r="G382" s="20" t="s">
        <v>1430</v>
      </c>
      <c r="H382" s="26">
        <v>95828</v>
      </c>
      <c r="I382" s="20">
        <v>6634005</v>
      </c>
      <c r="J382" s="20" t="s">
        <v>1657</v>
      </c>
      <c r="K382" s="21" t="s">
        <v>1268</v>
      </c>
    </row>
    <row r="383" spans="1:11" x14ac:dyDescent="0.25">
      <c r="A383" s="19">
        <v>378</v>
      </c>
      <c r="B383" s="20">
        <v>100513</v>
      </c>
      <c r="C383" s="20">
        <v>5111900199</v>
      </c>
      <c r="D383" s="20" t="s">
        <v>2002</v>
      </c>
      <c r="E383" s="20" t="s">
        <v>2003</v>
      </c>
      <c r="F383" s="20" t="s">
        <v>57</v>
      </c>
      <c r="G383" s="20" t="s">
        <v>1430</v>
      </c>
      <c r="H383" s="26">
        <v>3102</v>
      </c>
      <c r="I383" s="20">
        <v>6634005</v>
      </c>
      <c r="J383" s="20" t="s">
        <v>1657</v>
      </c>
      <c r="K383" s="21" t="s">
        <v>1268</v>
      </c>
    </row>
    <row r="384" spans="1:11" x14ac:dyDescent="0.25">
      <c r="A384" s="19">
        <v>379</v>
      </c>
      <c r="B384" s="20">
        <v>100515</v>
      </c>
      <c r="C384" s="20">
        <v>5111900199</v>
      </c>
      <c r="D384" s="20" t="s">
        <v>2004</v>
      </c>
      <c r="E384" s="20" t="s">
        <v>2005</v>
      </c>
      <c r="F384" s="20" t="s">
        <v>57</v>
      </c>
      <c r="G384" s="20" t="s">
        <v>1430</v>
      </c>
      <c r="H384" s="26">
        <v>17324</v>
      </c>
      <c r="I384" s="20">
        <v>6634005</v>
      </c>
      <c r="J384" s="20" t="s">
        <v>1657</v>
      </c>
      <c r="K384" s="21" t="s">
        <v>1268</v>
      </c>
    </row>
    <row r="385" spans="1:11" x14ac:dyDescent="0.25">
      <c r="A385" s="19">
        <v>380</v>
      </c>
      <c r="B385" s="20">
        <v>100516</v>
      </c>
      <c r="C385" s="20">
        <v>5111900199</v>
      </c>
      <c r="D385" s="20" t="s">
        <v>2006</v>
      </c>
      <c r="E385" s="20" t="s">
        <v>2007</v>
      </c>
      <c r="F385" s="20" t="s">
        <v>57</v>
      </c>
      <c r="G385" s="20" t="s">
        <v>1430</v>
      </c>
      <c r="H385" s="26">
        <v>24062</v>
      </c>
      <c r="I385" s="20">
        <v>79332590</v>
      </c>
      <c r="J385" s="20" t="s">
        <v>15</v>
      </c>
      <c r="K385" s="21" t="s">
        <v>1418</v>
      </c>
    </row>
    <row r="386" spans="1:11" x14ac:dyDescent="0.25">
      <c r="A386" s="19">
        <v>381</v>
      </c>
      <c r="B386" s="20">
        <v>100517</v>
      </c>
      <c r="C386" s="20">
        <v>5111900199</v>
      </c>
      <c r="D386" s="20" t="s">
        <v>2008</v>
      </c>
      <c r="E386" s="20" t="s">
        <v>2009</v>
      </c>
      <c r="F386" s="20" t="s">
        <v>57</v>
      </c>
      <c r="G386" s="20" t="s">
        <v>1430</v>
      </c>
      <c r="H386" s="26">
        <v>46516</v>
      </c>
      <c r="I386" s="20">
        <v>6634005</v>
      </c>
      <c r="J386" s="20" t="s">
        <v>1657</v>
      </c>
      <c r="K386" s="21" t="s">
        <v>1268</v>
      </c>
    </row>
    <row r="387" spans="1:11" x14ac:dyDescent="0.25">
      <c r="A387" s="19">
        <v>382</v>
      </c>
      <c r="B387" s="20">
        <v>100518</v>
      </c>
      <c r="C387" s="20">
        <v>5111900199</v>
      </c>
      <c r="D387" s="20" t="s">
        <v>2010</v>
      </c>
      <c r="E387" s="20" t="s">
        <v>2011</v>
      </c>
      <c r="F387" s="20" t="s">
        <v>57</v>
      </c>
      <c r="G387" s="20" t="s">
        <v>1430</v>
      </c>
      <c r="H387" s="26">
        <v>23686</v>
      </c>
      <c r="I387" s="20">
        <v>6634005</v>
      </c>
      <c r="J387" s="20" t="s">
        <v>1657</v>
      </c>
      <c r="K387" s="21" t="s">
        <v>1268</v>
      </c>
    </row>
    <row r="388" spans="1:11" x14ac:dyDescent="0.25">
      <c r="A388" s="19">
        <v>383</v>
      </c>
      <c r="B388" s="20">
        <v>100519</v>
      </c>
      <c r="C388" s="20">
        <v>5111900199</v>
      </c>
      <c r="D388" s="20" t="s">
        <v>2012</v>
      </c>
      <c r="E388" s="20" t="s">
        <v>2013</v>
      </c>
      <c r="F388" s="20" t="s">
        <v>57</v>
      </c>
      <c r="G388" s="20" t="s">
        <v>1430</v>
      </c>
      <c r="H388" s="26">
        <v>28997</v>
      </c>
      <c r="I388" s="20">
        <v>6634005</v>
      </c>
      <c r="J388" s="20" t="s">
        <v>1657</v>
      </c>
      <c r="K388" s="21" t="s">
        <v>1268</v>
      </c>
    </row>
    <row r="389" spans="1:11" x14ac:dyDescent="0.25">
      <c r="A389" s="19">
        <v>384</v>
      </c>
      <c r="B389" s="20">
        <v>100520</v>
      </c>
      <c r="C389" s="20">
        <v>5111900199</v>
      </c>
      <c r="D389" s="20" t="s">
        <v>2014</v>
      </c>
      <c r="E389" s="20" t="s">
        <v>2015</v>
      </c>
      <c r="F389" s="20" t="s">
        <v>57</v>
      </c>
      <c r="G389" s="20" t="s">
        <v>1430</v>
      </c>
      <c r="H389" s="26">
        <v>23686</v>
      </c>
      <c r="I389" s="20">
        <v>6634005</v>
      </c>
      <c r="J389" s="20" t="s">
        <v>1657</v>
      </c>
      <c r="K389" s="21" t="s">
        <v>1268</v>
      </c>
    </row>
    <row r="390" spans="1:11" x14ac:dyDescent="0.25">
      <c r="A390" s="19">
        <v>385</v>
      </c>
      <c r="B390" s="20">
        <v>100524</v>
      </c>
      <c r="C390" s="20">
        <v>5111900199</v>
      </c>
      <c r="D390" s="20" t="s">
        <v>2016</v>
      </c>
      <c r="E390" s="20" t="s">
        <v>2017</v>
      </c>
      <c r="F390" s="20" t="s">
        <v>57</v>
      </c>
      <c r="G390" s="20" t="s">
        <v>1430</v>
      </c>
      <c r="H390" s="26">
        <v>50749</v>
      </c>
      <c r="I390" s="20">
        <v>79332590</v>
      </c>
      <c r="J390" s="20" t="s">
        <v>15</v>
      </c>
      <c r="K390" s="21" t="s">
        <v>1418</v>
      </c>
    </row>
    <row r="391" spans="1:11" x14ac:dyDescent="0.25">
      <c r="A391" s="19">
        <v>386</v>
      </c>
      <c r="B391" s="20">
        <v>100525</v>
      </c>
      <c r="C391" s="20">
        <v>5111900199</v>
      </c>
      <c r="D391" s="20" t="s">
        <v>2018</v>
      </c>
      <c r="E391" s="20" t="s">
        <v>2019</v>
      </c>
      <c r="F391" s="20" t="s">
        <v>57</v>
      </c>
      <c r="G391" s="20" t="s">
        <v>1430</v>
      </c>
      <c r="H391" s="26">
        <v>36627</v>
      </c>
      <c r="I391" s="20">
        <v>6634005</v>
      </c>
      <c r="J391" s="20" t="s">
        <v>1657</v>
      </c>
      <c r="K391" s="21" t="s">
        <v>1268</v>
      </c>
    </row>
    <row r="392" spans="1:11" x14ac:dyDescent="0.25">
      <c r="A392" s="19">
        <v>387</v>
      </c>
      <c r="B392" s="20">
        <v>100526</v>
      </c>
      <c r="C392" s="20">
        <v>5111900199</v>
      </c>
      <c r="D392" s="20" t="s">
        <v>2020</v>
      </c>
      <c r="E392" s="20" t="s">
        <v>2021</v>
      </c>
      <c r="F392" s="20" t="s">
        <v>57</v>
      </c>
      <c r="G392" s="20" t="s">
        <v>1430</v>
      </c>
      <c r="H392" s="26">
        <v>36627</v>
      </c>
      <c r="I392" s="20">
        <v>6634005</v>
      </c>
      <c r="J392" s="20" t="s">
        <v>1657</v>
      </c>
      <c r="K392" s="21" t="s">
        <v>1268</v>
      </c>
    </row>
    <row r="393" spans="1:11" x14ac:dyDescent="0.25">
      <c r="A393" s="19">
        <v>388</v>
      </c>
      <c r="B393" s="20">
        <v>100527</v>
      </c>
      <c r="C393" s="20">
        <v>5111900199</v>
      </c>
      <c r="D393" s="20" t="s">
        <v>2022</v>
      </c>
      <c r="E393" s="20" t="s">
        <v>2023</v>
      </c>
      <c r="F393" s="20" t="s">
        <v>57</v>
      </c>
      <c r="G393" s="20" t="s">
        <v>1430</v>
      </c>
      <c r="H393" s="26">
        <v>20858</v>
      </c>
      <c r="I393" s="20">
        <v>6634005</v>
      </c>
      <c r="J393" s="20" t="s">
        <v>1657</v>
      </c>
      <c r="K393" s="21" t="s">
        <v>1268</v>
      </c>
    </row>
    <row r="394" spans="1:11" x14ac:dyDescent="0.25">
      <c r="A394" s="19">
        <v>389</v>
      </c>
      <c r="B394" s="20">
        <v>100528</v>
      </c>
      <c r="C394" s="20">
        <v>5111900199</v>
      </c>
      <c r="D394" s="20" t="s">
        <v>2024</v>
      </c>
      <c r="E394" s="20" t="s">
        <v>2025</v>
      </c>
      <c r="F394" s="20" t="s">
        <v>57</v>
      </c>
      <c r="G394" s="20" t="s">
        <v>1430</v>
      </c>
      <c r="H394" s="26">
        <v>36627</v>
      </c>
      <c r="I394" s="20">
        <v>6634005</v>
      </c>
      <c r="J394" s="20" t="s">
        <v>1657</v>
      </c>
      <c r="K394" s="21" t="s">
        <v>1268</v>
      </c>
    </row>
    <row r="395" spans="1:11" x14ac:dyDescent="0.25">
      <c r="A395" s="19">
        <v>390</v>
      </c>
      <c r="B395" s="20">
        <v>100529</v>
      </c>
      <c r="C395" s="20">
        <v>5111900199</v>
      </c>
      <c r="D395" s="20" t="s">
        <v>2026</v>
      </c>
      <c r="E395" s="20" t="s">
        <v>2027</v>
      </c>
      <c r="F395" s="20" t="s">
        <v>57</v>
      </c>
      <c r="G395" s="20" t="s">
        <v>1430</v>
      </c>
      <c r="H395" s="26">
        <v>36627</v>
      </c>
      <c r="I395" s="20">
        <v>6634005</v>
      </c>
      <c r="J395" s="20" t="s">
        <v>1657</v>
      </c>
      <c r="K395" s="21" t="s">
        <v>1268</v>
      </c>
    </row>
    <row r="396" spans="1:11" x14ac:dyDescent="0.25">
      <c r="A396" s="19">
        <v>391</v>
      </c>
      <c r="B396" s="20">
        <v>100530</v>
      </c>
      <c r="C396" s="20">
        <v>5111900199</v>
      </c>
      <c r="D396" s="20" t="s">
        <v>2028</v>
      </c>
      <c r="E396" s="20" t="s">
        <v>2029</v>
      </c>
      <c r="F396" s="20" t="s">
        <v>57</v>
      </c>
      <c r="G396" s="20" t="s">
        <v>1430</v>
      </c>
      <c r="H396" s="26">
        <v>46516</v>
      </c>
      <c r="I396" s="20">
        <v>52703963</v>
      </c>
      <c r="J396" s="20" t="s">
        <v>1275</v>
      </c>
      <c r="K396" s="21" t="s">
        <v>1268</v>
      </c>
    </row>
    <row r="397" spans="1:11" x14ac:dyDescent="0.25">
      <c r="A397" s="19">
        <v>392</v>
      </c>
      <c r="B397" s="20">
        <v>100531</v>
      </c>
      <c r="C397" s="20">
        <v>5111900199</v>
      </c>
      <c r="D397" s="20" t="s">
        <v>2030</v>
      </c>
      <c r="E397" s="20" t="s">
        <v>2031</v>
      </c>
      <c r="F397" s="20" t="s">
        <v>57</v>
      </c>
      <c r="G397" s="20" t="s">
        <v>1430</v>
      </c>
      <c r="H397" s="26">
        <v>21708</v>
      </c>
      <c r="I397" s="20">
        <v>6634005</v>
      </c>
      <c r="J397" s="20" t="s">
        <v>1657</v>
      </c>
      <c r="K397" s="21" t="s">
        <v>1268</v>
      </c>
    </row>
    <row r="398" spans="1:11" x14ac:dyDescent="0.25">
      <c r="A398" s="19">
        <v>393</v>
      </c>
      <c r="B398" s="20">
        <v>100533</v>
      </c>
      <c r="C398" s="20">
        <v>5111900199</v>
      </c>
      <c r="D398" s="20" t="s">
        <v>2032</v>
      </c>
      <c r="E398" s="20" t="s">
        <v>2033</v>
      </c>
      <c r="F398" s="20" t="s">
        <v>57</v>
      </c>
      <c r="G398" s="20" t="s">
        <v>1430</v>
      </c>
      <c r="H398" s="26">
        <v>21876</v>
      </c>
      <c r="I398" s="20">
        <v>6634005</v>
      </c>
      <c r="J398" s="20" t="s">
        <v>1657</v>
      </c>
      <c r="K398" s="21" t="s">
        <v>1268</v>
      </c>
    </row>
    <row r="399" spans="1:11" x14ac:dyDescent="0.25">
      <c r="A399" s="19">
        <v>394</v>
      </c>
      <c r="B399" s="20">
        <v>100534</v>
      </c>
      <c r="C399" s="20">
        <v>5111900199</v>
      </c>
      <c r="D399" s="20" t="s">
        <v>2034</v>
      </c>
      <c r="E399" s="20" t="s">
        <v>2035</v>
      </c>
      <c r="F399" s="20" t="s">
        <v>57</v>
      </c>
      <c r="G399" s="20" t="s">
        <v>1430</v>
      </c>
      <c r="H399" s="26">
        <v>27563</v>
      </c>
      <c r="I399" s="20">
        <v>6634005</v>
      </c>
      <c r="J399" s="20" t="s">
        <v>1657</v>
      </c>
      <c r="K399" s="21" t="s">
        <v>1268</v>
      </c>
    </row>
    <row r="400" spans="1:11" x14ac:dyDescent="0.25">
      <c r="A400" s="19">
        <v>395</v>
      </c>
      <c r="B400" s="20">
        <v>100536</v>
      </c>
      <c r="C400" s="20">
        <v>5111900199</v>
      </c>
      <c r="D400" s="20" t="s">
        <v>2036</v>
      </c>
      <c r="E400" s="20" t="s">
        <v>2037</v>
      </c>
      <c r="F400" s="20" t="s">
        <v>57</v>
      </c>
      <c r="G400" s="20" t="s">
        <v>1430</v>
      </c>
      <c r="H400" s="26">
        <v>21213</v>
      </c>
      <c r="I400" s="20">
        <v>6634005</v>
      </c>
      <c r="J400" s="20" t="s">
        <v>1657</v>
      </c>
      <c r="K400" s="21" t="s">
        <v>1268</v>
      </c>
    </row>
    <row r="401" spans="1:11" x14ac:dyDescent="0.25">
      <c r="A401" s="19">
        <v>396</v>
      </c>
      <c r="B401" s="20">
        <v>100537</v>
      </c>
      <c r="C401" s="20">
        <v>5111900199</v>
      </c>
      <c r="D401" s="20" t="s">
        <v>2038</v>
      </c>
      <c r="E401" s="20" t="s">
        <v>2039</v>
      </c>
      <c r="F401" s="20" t="s">
        <v>57</v>
      </c>
      <c r="G401" s="20" t="s">
        <v>1430</v>
      </c>
      <c r="H401" s="26">
        <v>28285</v>
      </c>
      <c r="I401" s="20">
        <v>6634005</v>
      </c>
      <c r="J401" s="20" t="s">
        <v>1657</v>
      </c>
      <c r="K401" s="21" t="s">
        <v>1268</v>
      </c>
    </row>
    <row r="402" spans="1:11" x14ac:dyDescent="0.25">
      <c r="A402" s="19">
        <v>397</v>
      </c>
      <c r="B402" s="20">
        <v>100538</v>
      </c>
      <c r="C402" s="20">
        <v>5111900199</v>
      </c>
      <c r="D402" s="20" t="s">
        <v>2040</v>
      </c>
      <c r="E402" s="20" t="s">
        <v>2041</v>
      </c>
      <c r="F402" s="20" t="s">
        <v>57</v>
      </c>
      <c r="G402" s="20" t="s">
        <v>1430</v>
      </c>
      <c r="H402" s="26">
        <v>28285</v>
      </c>
      <c r="I402" s="20">
        <v>6634005</v>
      </c>
      <c r="J402" s="20" t="s">
        <v>1657</v>
      </c>
      <c r="K402" s="21" t="s">
        <v>1268</v>
      </c>
    </row>
    <row r="403" spans="1:11" x14ac:dyDescent="0.25">
      <c r="A403" s="19">
        <v>398</v>
      </c>
      <c r="B403" s="20">
        <v>100539</v>
      </c>
      <c r="C403" s="20">
        <v>5111900199</v>
      </c>
      <c r="D403" s="20" t="s">
        <v>2042</v>
      </c>
      <c r="E403" s="20" t="s">
        <v>2043</v>
      </c>
      <c r="F403" s="20" t="s">
        <v>57</v>
      </c>
      <c r="G403" s="20" t="s">
        <v>1430</v>
      </c>
      <c r="H403" s="26">
        <v>29700</v>
      </c>
      <c r="I403" s="20">
        <v>6634005</v>
      </c>
      <c r="J403" s="20" t="s">
        <v>1657</v>
      </c>
      <c r="K403" s="21" t="s">
        <v>1268</v>
      </c>
    </row>
    <row r="404" spans="1:11" x14ac:dyDescent="0.25">
      <c r="A404" s="19">
        <v>399</v>
      </c>
      <c r="B404" s="20">
        <v>100540</v>
      </c>
      <c r="C404" s="20">
        <v>5111900199</v>
      </c>
      <c r="D404" s="20" t="s">
        <v>2044</v>
      </c>
      <c r="E404" s="20" t="s">
        <v>2045</v>
      </c>
      <c r="F404" s="20" t="s">
        <v>57</v>
      </c>
      <c r="G404" s="20" t="s">
        <v>1430</v>
      </c>
      <c r="H404" s="26">
        <v>34645</v>
      </c>
      <c r="I404" s="20">
        <v>6634005</v>
      </c>
      <c r="J404" s="20" t="s">
        <v>1657</v>
      </c>
      <c r="K404" s="21" t="s">
        <v>1268</v>
      </c>
    </row>
    <row r="405" spans="1:11" x14ac:dyDescent="0.25">
      <c r="A405" s="19">
        <v>400</v>
      </c>
      <c r="B405" s="20">
        <v>100541</v>
      </c>
      <c r="C405" s="20">
        <v>5111900199</v>
      </c>
      <c r="D405" s="20" t="s">
        <v>2046</v>
      </c>
      <c r="E405" s="20" t="s">
        <v>2047</v>
      </c>
      <c r="F405" s="20" t="s">
        <v>57</v>
      </c>
      <c r="G405" s="20" t="s">
        <v>1430</v>
      </c>
      <c r="H405" s="26">
        <v>17324</v>
      </c>
      <c r="I405" s="20">
        <v>6634005</v>
      </c>
      <c r="J405" s="20" t="s">
        <v>1657</v>
      </c>
      <c r="K405" s="21" t="s">
        <v>1268</v>
      </c>
    </row>
    <row r="406" spans="1:11" x14ac:dyDescent="0.25">
      <c r="A406" s="19">
        <v>401</v>
      </c>
      <c r="B406" s="20">
        <v>100542</v>
      </c>
      <c r="C406" s="20">
        <v>5111900199</v>
      </c>
      <c r="D406" s="20" t="s">
        <v>2048</v>
      </c>
      <c r="E406" s="20" t="s">
        <v>2049</v>
      </c>
      <c r="F406" s="20" t="s">
        <v>57</v>
      </c>
      <c r="G406" s="20" t="s">
        <v>1430</v>
      </c>
      <c r="H406" s="26">
        <v>26517</v>
      </c>
      <c r="I406" s="20">
        <v>6634005</v>
      </c>
      <c r="J406" s="20" t="s">
        <v>1657</v>
      </c>
      <c r="K406" s="21" t="s">
        <v>1268</v>
      </c>
    </row>
    <row r="407" spans="1:11" x14ac:dyDescent="0.25">
      <c r="A407" s="19">
        <v>402</v>
      </c>
      <c r="B407" s="20">
        <v>100543</v>
      </c>
      <c r="C407" s="20">
        <v>5111900199</v>
      </c>
      <c r="D407" s="20" t="s">
        <v>2050</v>
      </c>
      <c r="E407" s="20" t="s">
        <v>2051</v>
      </c>
      <c r="F407" s="20" t="s">
        <v>57</v>
      </c>
      <c r="G407" s="20" t="s">
        <v>1430</v>
      </c>
      <c r="H407" s="26">
        <v>50071</v>
      </c>
      <c r="I407" s="20">
        <v>6634005</v>
      </c>
      <c r="J407" s="20" t="s">
        <v>1657</v>
      </c>
      <c r="K407" s="21" t="s">
        <v>1268</v>
      </c>
    </row>
    <row r="408" spans="1:11" x14ac:dyDescent="0.25">
      <c r="A408" s="19">
        <v>403</v>
      </c>
      <c r="B408" s="20">
        <v>100550</v>
      </c>
      <c r="C408" s="20">
        <v>5111900199</v>
      </c>
      <c r="D408" s="20" t="s">
        <v>2052</v>
      </c>
      <c r="E408" s="20" t="s">
        <v>2053</v>
      </c>
      <c r="F408" s="20" t="s">
        <v>57</v>
      </c>
      <c r="G408" s="20" t="s">
        <v>1430</v>
      </c>
      <c r="H408" s="26">
        <v>3246</v>
      </c>
      <c r="I408" s="20">
        <v>79235189</v>
      </c>
      <c r="J408" s="20" t="s">
        <v>30</v>
      </c>
      <c r="K408" s="21" t="s">
        <v>1268</v>
      </c>
    </row>
    <row r="409" spans="1:11" x14ac:dyDescent="0.25">
      <c r="A409" s="19">
        <v>404</v>
      </c>
      <c r="B409" s="20">
        <v>100552</v>
      </c>
      <c r="C409" s="20">
        <v>5111900199</v>
      </c>
      <c r="D409" s="20" t="s">
        <v>2054</v>
      </c>
      <c r="E409" s="20" t="s">
        <v>2055</v>
      </c>
      <c r="F409" s="20" t="s">
        <v>57</v>
      </c>
      <c r="G409" s="20" t="s">
        <v>1430</v>
      </c>
      <c r="H409" s="26">
        <v>580142</v>
      </c>
      <c r="I409" s="20">
        <v>79235189</v>
      </c>
      <c r="J409" s="20" t="s">
        <v>30</v>
      </c>
      <c r="K409" s="21" t="s">
        <v>1268</v>
      </c>
    </row>
    <row r="410" spans="1:11" x14ac:dyDescent="0.25">
      <c r="A410" s="19">
        <v>405</v>
      </c>
      <c r="B410" s="20">
        <v>100555</v>
      </c>
      <c r="C410" s="20">
        <v>5111900199</v>
      </c>
      <c r="D410" s="20" t="s">
        <v>2056</v>
      </c>
      <c r="E410" s="20" t="s">
        <v>2057</v>
      </c>
      <c r="F410" s="20" t="s">
        <v>57</v>
      </c>
      <c r="G410" s="20" t="s">
        <v>1430</v>
      </c>
      <c r="H410" s="26">
        <v>27908</v>
      </c>
      <c r="I410" s="20">
        <v>6634005</v>
      </c>
      <c r="J410" s="20" t="s">
        <v>1657</v>
      </c>
      <c r="K410" s="21" t="s">
        <v>1268</v>
      </c>
    </row>
    <row r="411" spans="1:11" x14ac:dyDescent="0.25">
      <c r="A411" s="19">
        <v>406</v>
      </c>
      <c r="B411" s="20">
        <v>100557</v>
      </c>
      <c r="C411" s="20">
        <v>5111900199</v>
      </c>
      <c r="D411" s="20" t="s">
        <v>2058</v>
      </c>
      <c r="E411" s="20" t="s">
        <v>2059</v>
      </c>
      <c r="F411" s="20" t="s">
        <v>57</v>
      </c>
      <c r="G411" s="20" t="s">
        <v>1430</v>
      </c>
      <c r="H411" s="26">
        <v>45753</v>
      </c>
      <c r="I411" s="20">
        <v>79332590</v>
      </c>
      <c r="J411" s="20" t="s">
        <v>15</v>
      </c>
      <c r="K411" s="21" t="s">
        <v>1418</v>
      </c>
    </row>
    <row r="412" spans="1:11" x14ac:dyDescent="0.25">
      <c r="A412" s="19">
        <v>407</v>
      </c>
      <c r="B412" s="20">
        <v>100558</v>
      </c>
      <c r="C412" s="20">
        <v>5111900199</v>
      </c>
      <c r="D412" s="20" t="s">
        <v>2060</v>
      </c>
      <c r="E412" s="20" t="s">
        <v>2061</v>
      </c>
      <c r="F412" s="20" t="s">
        <v>57</v>
      </c>
      <c r="G412" s="20" t="s">
        <v>1430</v>
      </c>
      <c r="H412" s="26">
        <v>67303.199999999997</v>
      </c>
      <c r="I412" s="20">
        <v>79332590</v>
      </c>
      <c r="J412" s="20" t="s">
        <v>15</v>
      </c>
      <c r="K412" s="21" t="s">
        <v>1418</v>
      </c>
    </row>
    <row r="413" spans="1:11" x14ac:dyDescent="0.25">
      <c r="A413" s="19">
        <v>408</v>
      </c>
      <c r="B413" s="20">
        <v>100560</v>
      </c>
      <c r="C413" s="20">
        <v>5111900199</v>
      </c>
      <c r="D413" s="20" t="s">
        <v>2062</v>
      </c>
      <c r="E413" s="20" t="s">
        <v>2063</v>
      </c>
      <c r="F413" s="20" t="s">
        <v>57</v>
      </c>
      <c r="G413" s="20" t="s">
        <v>1430</v>
      </c>
      <c r="H413" s="26">
        <v>32562</v>
      </c>
      <c r="I413" s="20">
        <v>6634005</v>
      </c>
      <c r="J413" s="20" t="s">
        <v>1657</v>
      </c>
      <c r="K413" s="21" t="s">
        <v>1268</v>
      </c>
    </row>
    <row r="414" spans="1:11" x14ac:dyDescent="0.25">
      <c r="A414" s="19">
        <v>409</v>
      </c>
      <c r="B414" s="20">
        <v>100561</v>
      </c>
      <c r="C414" s="20">
        <v>5111900199</v>
      </c>
      <c r="D414" s="20" t="s">
        <v>2064</v>
      </c>
      <c r="E414" s="20" t="s">
        <v>2065</v>
      </c>
      <c r="F414" s="20" t="s">
        <v>57</v>
      </c>
      <c r="G414" s="20" t="s">
        <v>1430</v>
      </c>
      <c r="H414" s="26">
        <v>62334</v>
      </c>
      <c r="I414" s="20">
        <v>6634005</v>
      </c>
      <c r="J414" s="20" t="s">
        <v>1657</v>
      </c>
      <c r="K414" s="21" t="s">
        <v>1268</v>
      </c>
    </row>
    <row r="415" spans="1:11" x14ac:dyDescent="0.25">
      <c r="A415" s="19">
        <v>410</v>
      </c>
      <c r="B415" s="20">
        <v>100562</v>
      </c>
      <c r="C415" s="20">
        <v>5111900199</v>
      </c>
      <c r="D415" s="20" t="s">
        <v>2066</v>
      </c>
      <c r="E415" s="20" t="s">
        <v>2067</v>
      </c>
      <c r="F415" s="20" t="s">
        <v>57</v>
      </c>
      <c r="G415" s="20" t="s">
        <v>1430</v>
      </c>
      <c r="H415" s="26">
        <v>154140</v>
      </c>
      <c r="I415" s="20">
        <v>6634005</v>
      </c>
      <c r="J415" s="20" t="s">
        <v>1657</v>
      </c>
      <c r="K415" s="21" t="s">
        <v>1268</v>
      </c>
    </row>
    <row r="416" spans="1:11" x14ac:dyDescent="0.25">
      <c r="A416" s="19">
        <v>411</v>
      </c>
      <c r="B416" s="20">
        <v>100563</v>
      </c>
      <c r="C416" s="20">
        <v>5111900199</v>
      </c>
      <c r="D416" s="20" t="s">
        <v>2068</v>
      </c>
      <c r="E416" s="20" t="s">
        <v>2069</v>
      </c>
      <c r="F416" s="20" t="s">
        <v>57</v>
      </c>
      <c r="G416" s="20" t="s">
        <v>1430</v>
      </c>
      <c r="H416" s="26">
        <v>154131</v>
      </c>
      <c r="I416" s="20">
        <v>6634005</v>
      </c>
      <c r="J416" s="20" t="s">
        <v>1657</v>
      </c>
      <c r="K416" s="21" t="s">
        <v>1268</v>
      </c>
    </row>
    <row r="417" spans="1:11" x14ac:dyDescent="0.25">
      <c r="A417" s="19">
        <v>412</v>
      </c>
      <c r="B417" s="20">
        <v>100951</v>
      </c>
      <c r="C417" s="20">
        <v>5111900199</v>
      </c>
      <c r="D417" s="20" t="s">
        <v>2070</v>
      </c>
      <c r="E417" s="20" t="s">
        <v>2071</v>
      </c>
      <c r="F417" s="20" t="s">
        <v>57</v>
      </c>
      <c r="G417" s="20" t="s">
        <v>1430</v>
      </c>
      <c r="H417" s="26">
        <v>14800</v>
      </c>
      <c r="I417" s="20">
        <v>79235189</v>
      </c>
      <c r="J417" s="20" t="s">
        <v>30</v>
      </c>
      <c r="K417" s="21" t="s">
        <v>1268</v>
      </c>
    </row>
    <row r="418" spans="1:11" x14ac:dyDescent="0.25">
      <c r="A418" s="19">
        <v>413</v>
      </c>
      <c r="B418" s="20">
        <v>100952</v>
      </c>
      <c r="C418" s="20">
        <v>5111900199</v>
      </c>
      <c r="D418" s="20" t="s">
        <v>2072</v>
      </c>
      <c r="E418" s="20" t="s">
        <v>2073</v>
      </c>
      <c r="F418" s="20" t="s">
        <v>57</v>
      </c>
      <c r="G418" s="20" t="s">
        <v>1430</v>
      </c>
      <c r="H418" s="26">
        <v>14800</v>
      </c>
      <c r="I418" s="20">
        <v>79235189</v>
      </c>
      <c r="J418" s="20" t="s">
        <v>30</v>
      </c>
      <c r="K418" s="21" t="s">
        <v>1268</v>
      </c>
    </row>
    <row r="419" spans="1:11" x14ac:dyDescent="0.25">
      <c r="A419" s="19">
        <v>414</v>
      </c>
      <c r="B419" s="20">
        <v>100953</v>
      </c>
      <c r="C419" s="20">
        <v>5111900199</v>
      </c>
      <c r="D419" s="20" t="s">
        <v>2074</v>
      </c>
      <c r="E419" s="20" t="s">
        <v>2075</v>
      </c>
      <c r="F419" s="20" t="s">
        <v>57</v>
      </c>
      <c r="G419" s="20" t="s">
        <v>1430</v>
      </c>
      <c r="H419" s="26">
        <v>90000</v>
      </c>
      <c r="I419" s="20">
        <v>79235189</v>
      </c>
      <c r="J419" s="20" t="s">
        <v>30</v>
      </c>
      <c r="K419" s="21" t="s">
        <v>1268</v>
      </c>
    </row>
    <row r="420" spans="1:11" x14ac:dyDescent="0.25">
      <c r="A420" s="19">
        <v>415</v>
      </c>
      <c r="B420" s="20">
        <v>100954</v>
      </c>
      <c r="C420" s="20">
        <v>5111900199</v>
      </c>
      <c r="D420" s="20" t="s">
        <v>2076</v>
      </c>
      <c r="E420" s="20" t="s">
        <v>2077</v>
      </c>
      <c r="F420" s="20" t="s">
        <v>57</v>
      </c>
      <c r="G420" s="20" t="s">
        <v>1430</v>
      </c>
      <c r="H420" s="26">
        <v>60000</v>
      </c>
      <c r="I420" s="20">
        <v>79235189</v>
      </c>
      <c r="J420" s="20" t="s">
        <v>30</v>
      </c>
      <c r="K420" s="21" t="s">
        <v>1268</v>
      </c>
    </row>
    <row r="421" spans="1:11" x14ac:dyDescent="0.25">
      <c r="A421" s="19">
        <v>416</v>
      </c>
      <c r="B421" s="20">
        <v>100955</v>
      </c>
      <c r="C421" s="20">
        <v>5111900199</v>
      </c>
      <c r="D421" s="20" t="s">
        <v>2078</v>
      </c>
      <c r="E421" s="20" t="s">
        <v>2079</v>
      </c>
      <c r="F421" s="20" t="s">
        <v>57</v>
      </c>
      <c r="G421" s="20" t="s">
        <v>1430</v>
      </c>
      <c r="H421" s="26">
        <v>80000</v>
      </c>
      <c r="I421" s="20">
        <v>79235189</v>
      </c>
      <c r="J421" s="20" t="s">
        <v>30</v>
      </c>
      <c r="K421" s="21" t="s">
        <v>1268</v>
      </c>
    </row>
    <row r="422" spans="1:11" x14ac:dyDescent="0.25">
      <c r="A422" s="19">
        <v>417</v>
      </c>
      <c r="B422" s="20">
        <v>100956</v>
      </c>
      <c r="C422" s="20">
        <v>5111900199</v>
      </c>
      <c r="D422" s="20" t="s">
        <v>2080</v>
      </c>
      <c r="E422" s="20" t="s">
        <v>2081</v>
      </c>
      <c r="F422" s="20" t="s">
        <v>57</v>
      </c>
      <c r="G422" s="20" t="s">
        <v>1430</v>
      </c>
      <c r="H422" s="26">
        <v>35000</v>
      </c>
      <c r="I422" s="20">
        <v>79235189</v>
      </c>
      <c r="J422" s="20" t="s">
        <v>30</v>
      </c>
      <c r="K422" s="21" t="s">
        <v>1268</v>
      </c>
    </row>
    <row r="423" spans="1:11" x14ac:dyDescent="0.25">
      <c r="A423" s="19">
        <v>418</v>
      </c>
      <c r="B423" s="20">
        <v>100957</v>
      </c>
      <c r="C423" s="20">
        <v>5111900199</v>
      </c>
      <c r="D423" s="20" t="s">
        <v>2082</v>
      </c>
      <c r="E423" s="20" t="s">
        <v>2083</v>
      </c>
      <c r="F423" s="20" t="s">
        <v>57</v>
      </c>
      <c r="G423" s="20" t="s">
        <v>1430</v>
      </c>
      <c r="H423" s="26">
        <v>306936</v>
      </c>
      <c r="I423" s="20">
        <v>79496429</v>
      </c>
      <c r="J423" s="20" t="s">
        <v>1305</v>
      </c>
      <c r="K423" s="21" t="s">
        <v>1268</v>
      </c>
    </row>
    <row r="424" spans="1:11" x14ac:dyDescent="0.25">
      <c r="A424" s="19">
        <v>419</v>
      </c>
      <c r="B424" s="20">
        <v>104801</v>
      </c>
      <c r="C424" s="20">
        <v>5111900199</v>
      </c>
      <c r="D424" s="20" t="s">
        <v>2084</v>
      </c>
      <c r="E424" s="20" t="s">
        <v>2085</v>
      </c>
      <c r="F424" s="20" t="s">
        <v>57</v>
      </c>
      <c r="G424" s="20" t="s">
        <v>1430</v>
      </c>
      <c r="H424" s="26">
        <v>4000</v>
      </c>
      <c r="I424" s="20">
        <v>79235189</v>
      </c>
      <c r="J424" s="20" t="s">
        <v>30</v>
      </c>
      <c r="K424" s="21" t="s">
        <v>1268</v>
      </c>
    </row>
    <row r="425" spans="1:11" x14ac:dyDescent="0.25">
      <c r="A425" s="19">
        <v>420</v>
      </c>
      <c r="B425" s="20">
        <v>101042</v>
      </c>
      <c r="C425" s="20">
        <v>5111900199</v>
      </c>
      <c r="D425" s="20" t="s">
        <v>2086</v>
      </c>
      <c r="E425" s="20" t="s">
        <v>2087</v>
      </c>
      <c r="F425" s="20" t="s">
        <v>57</v>
      </c>
      <c r="G425" s="20" t="s">
        <v>1430</v>
      </c>
      <c r="H425" s="26">
        <v>4000</v>
      </c>
      <c r="I425" s="20">
        <v>79235189</v>
      </c>
      <c r="J425" s="20" t="s">
        <v>30</v>
      </c>
      <c r="K425" s="21" t="s">
        <v>1268</v>
      </c>
    </row>
    <row r="426" spans="1:11" x14ac:dyDescent="0.25">
      <c r="A426" s="19">
        <v>421</v>
      </c>
      <c r="B426" s="20">
        <v>104818</v>
      </c>
      <c r="C426" s="20">
        <v>5111900199</v>
      </c>
      <c r="D426" s="20" t="s">
        <v>2088</v>
      </c>
      <c r="E426" s="20" t="s">
        <v>2089</v>
      </c>
      <c r="F426" s="20" t="s">
        <v>57</v>
      </c>
      <c r="G426" s="20" t="s">
        <v>1430</v>
      </c>
      <c r="H426" s="26">
        <v>346331</v>
      </c>
      <c r="I426" s="20">
        <v>3064304</v>
      </c>
      <c r="J426" s="20" t="s">
        <v>1421</v>
      </c>
      <c r="K426" s="21" t="s">
        <v>1268</v>
      </c>
    </row>
    <row r="427" spans="1:11" x14ac:dyDescent="0.25">
      <c r="A427" s="19">
        <v>422</v>
      </c>
      <c r="B427" s="20">
        <v>103742</v>
      </c>
      <c r="C427" s="20">
        <v>5111900199</v>
      </c>
      <c r="D427" s="20" t="s">
        <v>2090</v>
      </c>
      <c r="E427" s="20" t="s">
        <v>2091</v>
      </c>
      <c r="F427" s="20" t="s">
        <v>57</v>
      </c>
      <c r="G427" s="20" t="s">
        <v>1430</v>
      </c>
      <c r="H427" s="26">
        <v>432680</v>
      </c>
      <c r="I427" s="20">
        <v>79326906</v>
      </c>
      <c r="J427" s="20" t="s">
        <v>2092</v>
      </c>
      <c r="K427" s="21" t="s">
        <v>1268</v>
      </c>
    </row>
    <row r="428" spans="1:11" x14ac:dyDescent="0.25">
      <c r="A428" s="19">
        <v>423</v>
      </c>
      <c r="B428" s="20">
        <v>102403</v>
      </c>
      <c r="C428" s="20">
        <v>5111900199</v>
      </c>
      <c r="D428" s="20" t="s">
        <v>2093</v>
      </c>
      <c r="E428" s="20" t="s">
        <v>2094</v>
      </c>
      <c r="F428" s="20" t="s">
        <v>57</v>
      </c>
      <c r="G428" s="20" t="s">
        <v>1430</v>
      </c>
      <c r="H428" s="26">
        <v>427500</v>
      </c>
      <c r="I428" s="20">
        <v>79496429</v>
      </c>
      <c r="J428" s="20" t="s">
        <v>1956</v>
      </c>
      <c r="K428" s="21" t="s">
        <v>1268</v>
      </c>
    </row>
    <row r="429" spans="1:11" x14ac:dyDescent="0.25">
      <c r="A429" s="19">
        <v>424</v>
      </c>
      <c r="B429" s="20">
        <v>102421</v>
      </c>
      <c r="C429" s="20">
        <v>5111900199</v>
      </c>
      <c r="D429" s="20" t="s">
        <v>2095</v>
      </c>
      <c r="E429" s="20" t="s">
        <v>2096</v>
      </c>
      <c r="F429" s="20" t="s">
        <v>57</v>
      </c>
      <c r="G429" s="20" t="s">
        <v>1430</v>
      </c>
      <c r="H429" s="26">
        <v>239400</v>
      </c>
      <c r="I429" s="20">
        <v>79294129</v>
      </c>
      <c r="J429" s="20" t="s">
        <v>679</v>
      </c>
      <c r="K429" s="21" t="s">
        <v>1268</v>
      </c>
    </row>
    <row r="430" spans="1:11" x14ac:dyDescent="0.25">
      <c r="A430" s="19">
        <v>425</v>
      </c>
      <c r="B430" s="20">
        <v>102426</v>
      </c>
      <c r="C430" s="20">
        <v>5111900199</v>
      </c>
      <c r="D430" s="20" t="s">
        <v>2097</v>
      </c>
      <c r="E430" s="20" t="s">
        <v>2098</v>
      </c>
      <c r="F430" s="20" t="s">
        <v>57</v>
      </c>
      <c r="G430" s="20" t="s">
        <v>1430</v>
      </c>
      <c r="H430" s="26">
        <v>243217</v>
      </c>
      <c r="I430" s="20">
        <v>102384432</v>
      </c>
      <c r="J430" s="20" t="s">
        <v>2099</v>
      </c>
      <c r="K430" s="21" t="s">
        <v>1268</v>
      </c>
    </row>
    <row r="431" spans="1:11" x14ac:dyDescent="0.25">
      <c r="A431" s="19">
        <v>426</v>
      </c>
      <c r="B431" s="20">
        <v>101276</v>
      </c>
      <c r="C431" s="20">
        <v>5111900199</v>
      </c>
      <c r="D431" s="20" t="s">
        <v>2100</v>
      </c>
      <c r="E431" s="20" t="s">
        <v>2101</v>
      </c>
      <c r="F431" s="20" t="s">
        <v>57</v>
      </c>
      <c r="G431" s="20" t="s">
        <v>1430</v>
      </c>
      <c r="H431" s="26">
        <v>65626</v>
      </c>
      <c r="I431" s="20">
        <v>79332590</v>
      </c>
      <c r="J431" s="20" t="s">
        <v>15</v>
      </c>
      <c r="K431" s="21" t="s">
        <v>1418</v>
      </c>
    </row>
    <row r="432" spans="1:11" x14ac:dyDescent="0.25">
      <c r="A432" s="19">
        <v>427</v>
      </c>
      <c r="B432" s="20">
        <v>101277</v>
      </c>
      <c r="C432" s="20">
        <v>5111900199</v>
      </c>
      <c r="D432" s="20" t="s">
        <v>2102</v>
      </c>
      <c r="E432" s="20" t="s">
        <v>2103</v>
      </c>
      <c r="F432" s="20" t="s">
        <v>57</v>
      </c>
      <c r="G432" s="20" t="s">
        <v>1430</v>
      </c>
      <c r="H432" s="26">
        <v>90717</v>
      </c>
      <c r="I432" s="20">
        <v>79496429</v>
      </c>
      <c r="J432" s="20" t="s">
        <v>1956</v>
      </c>
      <c r="K432" s="21" t="s">
        <v>1268</v>
      </c>
    </row>
    <row r="433" spans="1:11" x14ac:dyDescent="0.25">
      <c r="A433" s="19">
        <v>428</v>
      </c>
      <c r="B433" s="20">
        <v>103032</v>
      </c>
      <c r="C433" s="20">
        <v>5111900199</v>
      </c>
      <c r="D433" s="20" t="s">
        <v>2104</v>
      </c>
      <c r="E433" s="20" t="s">
        <v>2105</v>
      </c>
      <c r="F433" s="20" t="s">
        <v>57</v>
      </c>
      <c r="G433" s="20" t="s">
        <v>1430</v>
      </c>
      <c r="H433" s="26">
        <v>285000</v>
      </c>
      <c r="I433" s="20">
        <v>52703963</v>
      </c>
      <c r="J433" s="20" t="s">
        <v>1275</v>
      </c>
      <c r="K433" s="21" t="s">
        <v>1268</v>
      </c>
    </row>
    <row r="434" spans="1:11" x14ac:dyDescent="0.25">
      <c r="A434" s="19">
        <v>429</v>
      </c>
      <c r="B434" s="20">
        <v>104820</v>
      </c>
      <c r="C434" s="20">
        <v>5111900199</v>
      </c>
      <c r="D434" s="20" t="s">
        <v>2106</v>
      </c>
      <c r="E434" s="20" t="s">
        <v>2107</v>
      </c>
      <c r="F434" s="20" t="s">
        <v>40</v>
      </c>
      <c r="G434" s="20" t="s">
        <v>1435</v>
      </c>
      <c r="H434" s="26">
        <v>2970639</v>
      </c>
      <c r="I434" s="20">
        <v>79332590</v>
      </c>
      <c r="J434" s="20" t="s">
        <v>15</v>
      </c>
      <c r="K434" s="21" t="s">
        <v>1418</v>
      </c>
    </row>
    <row r="435" spans="1:11" x14ac:dyDescent="0.25">
      <c r="A435" s="19">
        <v>430</v>
      </c>
      <c r="B435" s="20">
        <v>104826</v>
      </c>
      <c r="C435" s="20">
        <v>5111900199</v>
      </c>
      <c r="D435" s="20" t="s">
        <v>2108</v>
      </c>
      <c r="E435" s="20" t="s">
        <v>2109</v>
      </c>
      <c r="F435" s="20" t="s">
        <v>40</v>
      </c>
      <c r="G435" s="20" t="s">
        <v>1435</v>
      </c>
      <c r="H435" s="26">
        <v>8629340</v>
      </c>
      <c r="I435" s="20">
        <v>79496429</v>
      </c>
      <c r="J435" s="20" t="s">
        <v>1956</v>
      </c>
      <c r="K435" s="21" t="s">
        <v>1268</v>
      </c>
    </row>
    <row r="436" spans="1:11" x14ac:dyDescent="0.25">
      <c r="A436" s="19">
        <v>431</v>
      </c>
      <c r="B436" s="20">
        <v>101325</v>
      </c>
      <c r="C436" s="20">
        <v>5111900199</v>
      </c>
      <c r="D436" s="20" t="s">
        <v>2112</v>
      </c>
      <c r="E436" s="20" t="s">
        <v>2110</v>
      </c>
      <c r="F436" s="20" t="s">
        <v>40</v>
      </c>
      <c r="G436" s="20" t="s">
        <v>2111</v>
      </c>
      <c r="H436" s="26">
        <v>139200</v>
      </c>
      <c r="I436" s="20">
        <v>102384432</v>
      </c>
      <c r="J436" s="20" t="s">
        <v>2099</v>
      </c>
      <c r="K436" s="21" t="s">
        <v>1268</v>
      </c>
    </row>
    <row r="437" spans="1:11" x14ac:dyDescent="0.25">
      <c r="A437" s="19">
        <v>432</v>
      </c>
      <c r="B437" s="20">
        <v>101326</v>
      </c>
      <c r="C437" s="20">
        <v>5111900199</v>
      </c>
      <c r="D437" s="20" t="s">
        <v>2113</v>
      </c>
      <c r="E437" s="20" t="s">
        <v>2110</v>
      </c>
      <c r="F437" s="20" t="s">
        <v>40</v>
      </c>
      <c r="G437" s="20" t="s">
        <v>2111</v>
      </c>
      <c r="H437" s="26">
        <v>139200</v>
      </c>
      <c r="I437" s="20">
        <v>79332590</v>
      </c>
      <c r="J437" s="20" t="s">
        <v>15</v>
      </c>
      <c r="K437" s="21" t="s">
        <v>1418</v>
      </c>
    </row>
    <row r="438" spans="1:11" x14ac:dyDescent="0.25">
      <c r="A438" s="19">
        <v>433</v>
      </c>
      <c r="B438" s="20">
        <v>101327</v>
      </c>
      <c r="C438" s="20">
        <v>5111900199</v>
      </c>
      <c r="D438" s="20" t="s">
        <v>2114</v>
      </c>
      <c r="E438" s="20" t="s">
        <v>2110</v>
      </c>
      <c r="F438" s="20" t="s">
        <v>40</v>
      </c>
      <c r="G438" s="20" t="s">
        <v>2111</v>
      </c>
      <c r="H438" s="26">
        <v>139200</v>
      </c>
      <c r="I438" s="20">
        <v>79332590</v>
      </c>
      <c r="J438" s="20" t="s">
        <v>15</v>
      </c>
      <c r="K438" s="21" t="s">
        <v>1418</v>
      </c>
    </row>
    <row r="439" spans="1:11" x14ac:dyDescent="0.25">
      <c r="A439" s="19">
        <v>434</v>
      </c>
      <c r="B439" s="20">
        <v>101328</v>
      </c>
      <c r="C439" s="20">
        <v>5111900199</v>
      </c>
      <c r="D439" s="20" t="s">
        <v>2115</v>
      </c>
      <c r="E439" s="20" t="s">
        <v>2110</v>
      </c>
      <c r="F439" s="20" t="s">
        <v>40</v>
      </c>
      <c r="G439" s="20" t="s">
        <v>2111</v>
      </c>
      <c r="H439" s="26">
        <v>139200</v>
      </c>
      <c r="I439" s="20">
        <v>79332590</v>
      </c>
      <c r="J439" s="20" t="s">
        <v>15</v>
      </c>
      <c r="K439" s="21" t="s">
        <v>1418</v>
      </c>
    </row>
    <row r="440" spans="1:11" x14ac:dyDescent="0.25">
      <c r="A440" s="19">
        <v>435</v>
      </c>
      <c r="B440" s="20">
        <v>101329</v>
      </c>
      <c r="C440" s="20">
        <v>5111900199</v>
      </c>
      <c r="D440" s="20" t="s">
        <v>2116</v>
      </c>
      <c r="E440" s="20" t="s">
        <v>2110</v>
      </c>
      <c r="F440" s="20" t="s">
        <v>40</v>
      </c>
      <c r="G440" s="20" t="s">
        <v>2111</v>
      </c>
      <c r="H440" s="26">
        <v>139200</v>
      </c>
      <c r="I440" s="20">
        <v>79332590</v>
      </c>
      <c r="J440" s="20" t="s">
        <v>15</v>
      </c>
      <c r="K440" s="21" t="s">
        <v>1418</v>
      </c>
    </row>
    <row r="441" spans="1:11" x14ac:dyDescent="0.25">
      <c r="A441" s="19">
        <v>436</v>
      </c>
      <c r="B441" s="20">
        <v>101330</v>
      </c>
      <c r="C441" s="20">
        <v>5111900199</v>
      </c>
      <c r="D441" s="20" t="s">
        <v>2117</v>
      </c>
      <c r="E441" s="20" t="s">
        <v>2110</v>
      </c>
      <c r="F441" s="20" t="s">
        <v>40</v>
      </c>
      <c r="G441" s="20" t="s">
        <v>2111</v>
      </c>
      <c r="H441" s="26">
        <v>139200</v>
      </c>
      <c r="I441" s="20">
        <v>79332590</v>
      </c>
      <c r="J441" s="20" t="s">
        <v>15</v>
      </c>
      <c r="K441" s="21" t="s">
        <v>1418</v>
      </c>
    </row>
    <row r="442" spans="1:11" x14ac:dyDescent="0.25">
      <c r="A442" s="19">
        <v>437</v>
      </c>
      <c r="B442" s="20">
        <v>101331</v>
      </c>
      <c r="C442" s="20">
        <v>5111900199</v>
      </c>
      <c r="D442" s="20" t="s">
        <v>2118</v>
      </c>
      <c r="E442" s="20" t="s">
        <v>2110</v>
      </c>
      <c r="F442" s="20" t="s">
        <v>40</v>
      </c>
      <c r="G442" s="20" t="s">
        <v>2111</v>
      </c>
      <c r="H442" s="26">
        <v>139200</v>
      </c>
      <c r="I442" s="20">
        <v>79332590</v>
      </c>
      <c r="J442" s="20" t="s">
        <v>15</v>
      </c>
      <c r="K442" s="21" t="s">
        <v>1418</v>
      </c>
    </row>
    <row r="443" spans="1:11" x14ac:dyDescent="0.25">
      <c r="A443" s="19">
        <v>438</v>
      </c>
      <c r="B443" s="20">
        <v>101332</v>
      </c>
      <c r="C443" s="20">
        <v>5111900199</v>
      </c>
      <c r="D443" s="20" t="s">
        <v>2119</v>
      </c>
      <c r="E443" s="20" t="s">
        <v>2110</v>
      </c>
      <c r="F443" s="20" t="s">
        <v>40</v>
      </c>
      <c r="G443" s="20" t="s">
        <v>2111</v>
      </c>
      <c r="H443" s="26">
        <v>139200</v>
      </c>
      <c r="I443" s="20">
        <v>79332590</v>
      </c>
      <c r="J443" s="20" t="s">
        <v>15</v>
      </c>
      <c r="K443" s="21" t="s">
        <v>1418</v>
      </c>
    </row>
    <row r="444" spans="1:11" x14ac:dyDescent="0.25">
      <c r="A444" s="19">
        <v>439</v>
      </c>
      <c r="B444" s="20">
        <v>101333</v>
      </c>
      <c r="C444" s="20">
        <v>5111900199</v>
      </c>
      <c r="D444" s="20" t="s">
        <v>2120</v>
      </c>
      <c r="E444" s="20" t="s">
        <v>2110</v>
      </c>
      <c r="F444" s="20" t="s">
        <v>40</v>
      </c>
      <c r="G444" s="20" t="s">
        <v>2111</v>
      </c>
      <c r="H444" s="26">
        <v>139200</v>
      </c>
      <c r="I444" s="20">
        <v>79332590</v>
      </c>
      <c r="J444" s="20" t="s">
        <v>15</v>
      </c>
      <c r="K444" s="21" t="s">
        <v>1418</v>
      </c>
    </row>
    <row r="445" spans="1:11" x14ac:dyDescent="0.25">
      <c r="A445" s="19">
        <v>440</v>
      </c>
      <c r="B445" s="20">
        <v>101334</v>
      </c>
      <c r="C445" s="20">
        <v>5111900199</v>
      </c>
      <c r="D445" s="20" t="s">
        <v>2121</v>
      </c>
      <c r="E445" s="20" t="s">
        <v>2110</v>
      </c>
      <c r="F445" s="20" t="s">
        <v>40</v>
      </c>
      <c r="G445" s="20" t="s">
        <v>2111</v>
      </c>
      <c r="H445" s="26">
        <v>139200</v>
      </c>
      <c r="I445" s="20">
        <v>79332590</v>
      </c>
      <c r="J445" s="20" t="s">
        <v>15</v>
      </c>
      <c r="K445" s="21" t="s">
        <v>1418</v>
      </c>
    </row>
    <row r="446" spans="1:11" x14ac:dyDescent="0.25">
      <c r="A446" s="19">
        <v>441</v>
      </c>
      <c r="B446" s="20">
        <v>101335</v>
      </c>
      <c r="C446" s="20">
        <v>5111900199</v>
      </c>
      <c r="D446" s="20" t="s">
        <v>2122</v>
      </c>
      <c r="E446" s="20" t="s">
        <v>2110</v>
      </c>
      <c r="F446" s="20" t="s">
        <v>40</v>
      </c>
      <c r="G446" s="20" t="s">
        <v>2111</v>
      </c>
      <c r="H446" s="26">
        <v>139200</v>
      </c>
      <c r="I446" s="20">
        <v>79332590</v>
      </c>
      <c r="J446" s="20" t="s">
        <v>15</v>
      </c>
      <c r="K446" s="21" t="s">
        <v>1418</v>
      </c>
    </row>
    <row r="447" spans="1:11" x14ac:dyDescent="0.25">
      <c r="A447" s="19">
        <v>442</v>
      </c>
      <c r="B447" s="20">
        <v>101336</v>
      </c>
      <c r="C447" s="20">
        <v>5111900199</v>
      </c>
      <c r="D447" s="20" t="s">
        <v>2123</v>
      </c>
      <c r="E447" s="20" t="s">
        <v>2110</v>
      </c>
      <c r="F447" s="20" t="s">
        <v>40</v>
      </c>
      <c r="G447" s="20" t="s">
        <v>2111</v>
      </c>
      <c r="H447" s="26">
        <v>139200</v>
      </c>
      <c r="I447" s="20">
        <v>79332590</v>
      </c>
      <c r="J447" s="20" t="s">
        <v>15</v>
      </c>
      <c r="K447" s="21" t="s">
        <v>1418</v>
      </c>
    </row>
    <row r="448" spans="1:11" x14ac:dyDescent="0.25">
      <c r="A448" s="19">
        <v>443</v>
      </c>
      <c r="B448" s="20">
        <v>101337</v>
      </c>
      <c r="C448" s="20">
        <v>5111900199</v>
      </c>
      <c r="D448" s="20" t="s">
        <v>2124</v>
      </c>
      <c r="E448" s="20" t="s">
        <v>2110</v>
      </c>
      <c r="F448" s="20" t="s">
        <v>40</v>
      </c>
      <c r="G448" s="20" t="s">
        <v>2111</v>
      </c>
      <c r="H448" s="26">
        <v>139200</v>
      </c>
      <c r="I448" s="20">
        <v>102384432</v>
      </c>
      <c r="J448" s="20" t="s">
        <v>2099</v>
      </c>
      <c r="K448" s="21" t="s">
        <v>1268</v>
      </c>
    </row>
    <row r="449" spans="1:11" x14ac:dyDescent="0.25">
      <c r="A449" s="19">
        <v>444</v>
      </c>
      <c r="B449" s="20">
        <v>101338</v>
      </c>
      <c r="C449" s="20">
        <v>5111900199</v>
      </c>
      <c r="D449" s="20" t="s">
        <v>2125</v>
      </c>
      <c r="E449" s="20" t="s">
        <v>2110</v>
      </c>
      <c r="F449" s="20" t="s">
        <v>40</v>
      </c>
      <c r="G449" s="20" t="s">
        <v>2111</v>
      </c>
      <c r="H449" s="26">
        <v>139200</v>
      </c>
      <c r="I449" s="20">
        <v>102384432</v>
      </c>
      <c r="J449" s="20" t="s">
        <v>2099</v>
      </c>
      <c r="K449" s="21" t="s">
        <v>1268</v>
      </c>
    </row>
    <row r="450" spans="1:11" x14ac:dyDescent="0.25">
      <c r="A450" s="19">
        <v>445</v>
      </c>
      <c r="B450" s="20">
        <v>101341</v>
      </c>
      <c r="C450" s="20">
        <v>5111900199</v>
      </c>
      <c r="D450" s="20" t="s">
        <v>2126</v>
      </c>
      <c r="E450" s="20" t="s">
        <v>2110</v>
      </c>
      <c r="F450" s="20" t="s">
        <v>40</v>
      </c>
      <c r="G450" s="20" t="s">
        <v>2111</v>
      </c>
      <c r="H450" s="26">
        <v>139200</v>
      </c>
      <c r="I450" s="20">
        <v>79294129</v>
      </c>
      <c r="J450" s="20" t="s">
        <v>679</v>
      </c>
      <c r="K450" s="21" t="s">
        <v>1268</v>
      </c>
    </row>
    <row r="451" spans="1:11" x14ac:dyDescent="0.25">
      <c r="A451" s="19">
        <v>446</v>
      </c>
      <c r="B451" s="20">
        <v>101339</v>
      </c>
      <c r="C451" s="20">
        <v>5111900199</v>
      </c>
      <c r="D451" s="20" t="s">
        <v>2127</v>
      </c>
      <c r="E451" s="20" t="s">
        <v>2110</v>
      </c>
      <c r="F451" s="20" t="s">
        <v>40</v>
      </c>
      <c r="G451" s="20" t="s">
        <v>2111</v>
      </c>
      <c r="H451" s="26">
        <v>139200</v>
      </c>
      <c r="I451" s="20">
        <v>79294129</v>
      </c>
      <c r="J451" s="20" t="s">
        <v>679</v>
      </c>
      <c r="K451" s="21" t="s">
        <v>1268</v>
      </c>
    </row>
    <row r="452" spans="1:11" x14ac:dyDescent="0.25">
      <c r="A452" s="19">
        <v>447</v>
      </c>
      <c r="B452" s="20">
        <v>101340</v>
      </c>
      <c r="C452" s="20">
        <v>5111900199</v>
      </c>
      <c r="D452" s="20" t="s">
        <v>2128</v>
      </c>
      <c r="E452" s="20" t="s">
        <v>2110</v>
      </c>
      <c r="F452" s="20" t="s">
        <v>40</v>
      </c>
      <c r="G452" s="20" t="s">
        <v>2111</v>
      </c>
      <c r="H452" s="26">
        <v>139200</v>
      </c>
      <c r="I452" s="20">
        <v>79294129</v>
      </c>
      <c r="J452" s="20" t="s">
        <v>679</v>
      </c>
      <c r="K452" s="21" t="s">
        <v>1268</v>
      </c>
    </row>
    <row r="453" spans="1:11" x14ac:dyDescent="0.25">
      <c r="A453" s="19">
        <v>448</v>
      </c>
      <c r="B453" s="20">
        <v>103458</v>
      </c>
      <c r="C453" s="20">
        <v>5111900199</v>
      </c>
      <c r="D453" s="20" t="s">
        <v>2129</v>
      </c>
      <c r="E453" s="20" t="s">
        <v>2130</v>
      </c>
      <c r="F453" s="20" t="s">
        <v>40</v>
      </c>
      <c r="G453" s="20" t="s">
        <v>2131</v>
      </c>
      <c r="H453" s="26">
        <v>1392000</v>
      </c>
      <c r="I453" s="20">
        <v>79332590</v>
      </c>
      <c r="J453" s="20" t="s">
        <v>15</v>
      </c>
      <c r="K453" s="21" t="s">
        <v>1418</v>
      </c>
    </row>
    <row r="454" spans="1:11" x14ac:dyDescent="0.25">
      <c r="A454" s="19">
        <v>449</v>
      </c>
      <c r="B454" s="20">
        <v>102658</v>
      </c>
      <c r="C454" s="20">
        <v>5111900199</v>
      </c>
      <c r="D454" s="20" t="s">
        <v>2132</v>
      </c>
      <c r="E454" s="20" t="s">
        <v>2133</v>
      </c>
      <c r="F454" s="20" t="s">
        <v>40</v>
      </c>
      <c r="G454" s="20" t="s">
        <v>2134</v>
      </c>
      <c r="H454" s="26">
        <v>577750</v>
      </c>
      <c r="I454" s="20">
        <v>79407573</v>
      </c>
      <c r="J454" s="20" t="s">
        <v>2135</v>
      </c>
      <c r="K454" s="21" t="s">
        <v>1268</v>
      </c>
    </row>
    <row r="455" spans="1:11" x14ac:dyDescent="0.25">
      <c r="A455" s="19">
        <v>450</v>
      </c>
      <c r="B455" s="20">
        <v>102703</v>
      </c>
      <c r="C455" s="20">
        <v>5111900199</v>
      </c>
      <c r="D455" s="20" t="s">
        <v>2137</v>
      </c>
      <c r="E455" s="20" t="s">
        <v>2138</v>
      </c>
      <c r="F455" s="20" t="s">
        <v>37</v>
      </c>
      <c r="G455" s="20" t="s">
        <v>1265</v>
      </c>
      <c r="H455" s="26">
        <v>1004886.54</v>
      </c>
      <c r="I455" s="20">
        <v>4120680</v>
      </c>
      <c r="J455" s="20" t="s">
        <v>2139</v>
      </c>
      <c r="K455" s="21" t="s">
        <v>1268</v>
      </c>
    </row>
    <row r="456" spans="1:11" x14ac:dyDescent="0.25">
      <c r="A456" s="19">
        <v>451</v>
      </c>
      <c r="B456" s="20">
        <v>102711</v>
      </c>
      <c r="C456" s="20">
        <v>5111900199</v>
      </c>
      <c r="D456" s="20" t="s">
        <v>2140</v>
      </c>
      <c r="E456" s="20" t="s">
        <v>2141</v>
      </c>
      <c r="F456" s="20" t="s">
        <v>37</v>
      </c>
      <c r="G456" s="20" t="s">
        <v>1265</v>
      </c>
      <c r="H456" s="26">
        <v>2442991.3199999998</v>
      </c>
      <c r="I456" s="20">
        <v>79332590</v>
      </c>
      <c r="J456" s="20" t="s">
        <v>15</v>
      </c>
      <c r="K456" s="21" t="s">
        <v>1418</v>
      </c>
    </row>
    <row r="457" spans="1:11" x14ac:dyDescent="0.25">
      <c r="A457" s="19">
        <v>452</v>
      </c>
      <c r="B457" s="20">
        <v>201904039</v>
      </c>
      <c r="C457" s="20">
        <v>5111900199</v>
      </c>
      <c r="D457" s="20">
        <v>0</v>
      </c>
      <c r="E457" s="20" t="s">
        <v>2142</v>
      </c>
      <c r="F457" s="20">
        <v>2005</v>
      </c>
      <c r="G457" s="20" t="s">
        <v>1606</v>
      </c>
      <c r="H457" s="26">
        <v>35000</v>
      </c>
      <c r="I457" s="20">
        <v>79332590</v>
      </c>
      <c r="J457" s="20" t="s">
        <v>15</v>
      </c>
      <c r="K457" s="21" t="s">
        <v>1418</v>
      </c>
    </row>
    <row r="458" spans="1:11" x14ac:dyDescent="0.25">
      <c r="A458" s="19">
        <v>453</v>
      </c>
      <c r="B458" s="20">
        <v>101771</v>
      </c>
      <c r="C458" s="20">
        <v>5111900199</v>
      </c>
      <c r="D458" s="20" t="s">
        <v>2144</v>
      </c>
      <c r="E458" s="20" t="s">
        <v>2145</v>
      </c>
      <c r="F458" s="20" t="s">
        <v>150</v>
      </c>
      <c r="G458" s="20" t="s">
        <v>1265</v>
      </c>
      <c r="H458" s="26">
        <v>744267.6</v>
      </c>
      <c r="I458" s="20">
        <v>4120680</v>
      </c>
      <c r="J458" s="20" t="s">
        <v>2139</v>
      </c>
      <c r="K458" s="21" t="s">
        <v>1268</v>
      </c>
    </row>
    <row r="459" spans="1:11" x14ac:dyDescent="0.25">
      <c r="A459" s="19">
        <v>454</v>
      </c>
      <c r="B459" s="20">
        <v>101772</v>
      </c>
      <c r="C459" s="20">
        <v>5111900199</v>
      </c>
      <c r="D459" s="20" t="s">
        <v>2146</v>
      </c>
      <c r="E459" s="20" t="s">
        <v>2147</v>
      </c>
      <c r="F459" s="20" t="s">
        <v>150</v>
      </c>
      <c r="G459" s="20" t="s">
        <v>1265</v>
      </c>
      <c r="H459" s="26">
        <v>17748000</v>
      </c>
      <c r="I459" s="20">
        <v>4120680</v>
      </c>
      <c r="J459" s="20" t="s">
        <v>2139</v>
      </c>
      <c r="K459" s="21" t="s">
        <v>1268</v>
      </c>
    </row>
    <row r="460" spans="1:11" x14ac:dyDescent="0.25">
      <c r="A460" s="19">
        <v>455</v>
      </c>
      <c r="B460" s="20">
        <v>101774</v>
      </c>
      <c r="C460" s="20">
        <v>5111900199</v>
      </c>
      <c r="D460" s="20" t="s">
        <v>2148</v>
      </c>
      <c r="E460" s="20" t="s">
        <v>2149</v>
      </c>
      <c r="F460" s="20" t="s">
        <v>150</v>
      </c>
      <c r="G460" s="20" t="s">
        <v>1265</v>
      </c>
      <c r="H460" s="26">
        <v>145220.4</v>
      </c>
      <c r="I460" s="20">
        <v>79332590</v>
      </c>
      <c r="J460" s="20" t="s">
        <v>15</v>
      </c>
      <c r="K460" s="21" t="s">
        <v>1418</v>
      </c>
    </row>
    <row r="461" spans="1:11" x14ac:dyDescent="0.25">
      <c r="A461" s="19">
        <v>456</v>
      </c>
      <c r="B461" s="20">
        <v>101775</v>
      </c>
      <c r="C461" s="20">
        <v>5111900199</v>
      </c>
      <c r="D461" s="20" t="s">
        <v>2150</v>
      </c>
      <c r="E461" s="20" t="s">
        <v>2151</v>
      </c>
      <c r="F461" s="20" t="s">
        <v>150</v>
      </c>
      <c r="G461" s="20" t="s">
        <v>1265</v>
      </c>
      <c r="H461" s="26">
        <v>8769600</v>
      </c>
      <c r="I461" s="20">
        <v>4120680</v>
      </c>
      <c r="J461" s="20" t="s">
        <v>2139</v>
      </c>
      <c r="K461" s="21" t="s">
        <v>1268</v>
      </c>
    </row>
    <row r="462" spans="1:11" x14ac:dyDescent="0.25">
      <c r="A462" s="19">
        <v>457</v>
      </c>
      <c r="B462" s="20">
        <v>101781</v>
      </c>
      <c r="C462" s="20">
        <v>5111900199</v>
      </c>
      <c r="D462" s="20" t="s">
        <v>2152</v>
      </c>
      <c r="E462" s="20" t="s">
        <v>2153</v>
      </c>
      <c r="F462" s="20" t="s">
        <v>150</v>
      </c>
      <c r="G462" s="20" t="s">
        <v>1265</v>
      </c>
      <c r="H462" s="26">
        <v>1343732</v>
      </c>
      <c r="I462" s="20">
        <v>4120680</v>
      </c>
      <c r="J462" s="20" t="s">
        <v>2139</v>
      </c>
      <c r="K462" s="21" t="s">
        <v>1268</v>
      </c>
    </row>
    <row r="463" spans="1:11" x14ac:dyDescent="0.25">
      <c r="A463" s="19">
        <v>458</v>
      </c>
      <c r="B463" s="20">
        <v>101782</v>
      </c>
      <c r="C463" s="20">
        <v>5111900199</v>
      </c>
      <c r="D463" s="20" t="s">
        <v>2154</v>
      </c>
      <c r="E463" s="20" t="s">
        <v>2155</v>
      </c>
      <c r="F463" s="20" t="s">
        <v>150</v>
      </c>
      <c r="G463" s="20" t="s">
        <v>1265</v>
      </c>
      <c r="H463" s="26">
        <v>73080</v>
      </c>
      <c r="I463" s="20">
        <v>79332590</v>
      </c>
      <c r="J463" s="20" t="s">
        <v>15</v>
      </c>
      <c r="K463" s="21" t="s">
        <v>1418</v>
      </c>
    </row>
    <row r="464" spans="1:11" x14ac:dyDescent="0.25">
      <c r="A464" s="19">
        <v>459</v>
      </c>
      <c r="B464" s="20">
        <v>101789</v>
      </c>
      <c r="C464" s="20">
        <v>5111900199</v>
      </c>
      <c r="D464" s="20" t="s">
        <v>2156</v>
      </c>
      <c r="E464" s="20" t="s">
        <v>2157</v>
      </c>
      <c r="F464" s="20" t="s">
        <v>150</v>
      </c>
      <c r="G464" s="20" t="s">
        <v>1265</v>
      </c>
      <c r="H464" s="26">
        <v>244073.76</v>
      </c>
      <c r="I464" s="20">
        <v>79332590</v>
      </c>
      <c r="J464" s="20" t="s">
        <v>15</v>
      </c>
      <c r="K464" s="21" t="s">
        <v>1418</v>
      </c>
    </row>
    <row r="465" spans="1:11" x14ac:dyDescent="0.25">
      <c r="A465" s="19">
        <v>460</v>
      </c>
      <c r="B465" s="20">
        <v>201902026</v>
      </c>
      <c r="C465" s="20">
        <v>5111900199</v>
      </c>
      <c r="D465" s="20" t="s">
        <v>2158</v>
      </c>
      <c r="E465" s="20" t="s">
        <v>2159</v>
      </c>
      <c r="F465" s="20">
        <v>2006</v>
      </c>
      <c r="G465" s="20" t="s">
        <v>1265</v>
      </c>
      <c r="H465" s="26">
        <v>1640240</v>
      </c>
      <c r="I465" s="20">
        <v>80217720</v>
      </c>
      <c r="J465" s="20" t="s">
        <v>1033</v>
      </c>
      <c r="K465" s="21" t="s">
        <v>1268</v>
      </c>
    </row>
    <row r="466" spans="1:11" x14ac:dyDescent="0.25">
      <c r="A466" s="19">
        <v>461</v>
      </c>
      <c r="B466" s="20">
        <v>101810</v>
      </c>
      <c r="C466" s="20">
        <v>5111900199</v>
      </c>
      <c r="D466" s="20" t="s">
        <v>2160</v>
      </c>
      <c r="E466" s="20" t="s">
        <v>2161</v>
      </c>
      <c r="F466" s="20" t="s">
        <v>111</v>
      </c>
      <c r="G466" s="20" t="s">
        <v>1265</v>
      </c>
      <c r="H466" s="26">
        <v>189900</v>
      </c>
      <c r="I466" s="20">
        <v>79332590</v>
      </c>
      <c r="J466" s="20" t="s">
        <v>15</v>
      </c>
      <c r="K466" s="21" t="s">
        <v>1418</v>
      </c>
    </row>
    <row r="467" spans="1:11" x14ac:dyDescent="0.25">
      <c r="A467" s="19">
        <v>462</v>
      </c>
      <c r="B467" s="20">
        <v>101818</v>
      </c>
      <c r="C467" s="20">
        <v>5111900199</v>
      </c>
      <c r="D467" s="20" t="s">
        <v>2162</v>
      </c>
      <c r="E467" s="20" t="s">
        <v>2163</v>
      </c>
      <c r="F467" s="20" t="s">
        <v>111</v>
      </c>
      <c r="G467" s="20" t="s">
        <v>1265</v>
      </c>
      <c r="H467" s="26">
        <v>440800</v>
      </c>
      <c r="I467" s="20">
        <v>79326906</v>
      </c>
      <c r="J467" s="20" t="s">
        <v>2092</v>
      </c>
      <c r="K467" s="21" t="s">
        <v>1268</v>
      </c>
    </row>
    <row r="468" spans="1:11" x14ac:dyDescent="0.25">
      <c r="A468" s="19">
        <v>463</v>
      </c>
      <c r="B468" s="20">
        <v>101819</v>
      </c>
      <c r="C468" s="20">
        <v>5111900199</v>
      </c>
      <c r="D468" s="20" t="s">
        <v>2164</v>
      </c>
      <c r="E468" s="20" t="s">
        <v>2165</v>
      </c>
      <c r="F468" s="20" t="s">
        <v>111</v>
      </c>
      <c r="G468" s="20" t="s">
        <v>1265</v>
      </c>
      <c r="H468" s="26">
        <v>105000</v>
      </c>
      <c r="I468" s="20">
        <v>80217720</v>
      </c>
      <c r="J468" s="20" t="s">
        <v>1033</v>
      </c>
      <c r="K468" s="21" t="s">
        <v>1268</v>
      </c>
    </row>
    <row r="469" spans="1:11" x14ac:dyDescent="0.25">
      <c r="A469" s="19">
        <v>464</v>
      </c>
      <c r="B469" s="20">
        <v>101820</v>
      </c>
      <c r="C469" s="20">
        <v>5111900199</v>
      </c>
      <c r="D469" s="20" t="s">
        <v>2166</v>
      </c>
      <c r="E469" s="20" t="s">
        <v>2167</v>
      </c>
      <c r="F469" s="20" t="s">
        <v>111</v>
      </c>
      <c r="G469" s="20" t="s">
        <v>1265</v>
      </c>
      <c r="H469" s="26">
        <v>105000</v>
      </c>
      <c r="I469" s="20">
        <v>80217720</v>
      </c>
      <c r="J469" s="20" t="s">
        <v>1033</v>
      </c>
      <c r="K469" s="21" t="s">
        <v>1268</v>
      </c>
    </row>
    <row r="470" spans="1:11" x14ac:dyDescent="0.25">
      <c r="A470" s="19">
        <v>465</v>
      </c>
      <c r="B470" s="20">
        <v>101821</v>
      </c>
      <c r="C470" s="20">
        <v>5111900199</v>
      </c>
      <c r="D470" s="20" t="s">
        <v>2168</v>
      </c>
      <c r="E470" s="20" t="s">
        <v>2169</v>
      </c>
      <c r="F470" s="20" t="s">
        <v>111</v>
      </c>
      <c r="G470" s="20" t="s">
        <v>1265</v>
      </c>
      <c r="H470" s="26">
        <v>580000</v>
      </c>
      <c r="I470" s="20">
        <v>79332590</v>
      </c>
      <c r="J470" s="20" t="s">
        <v>15</v>
      </c>
      <c r="K470" s="21" t="s">
        <v>1418</v>
      </c>
    </row>
    <row r="471" spans="1:11" x14ac:dyDescent="0.25">
      <c r="A471" s="19">
        <v>466</v>
      </c>
      <c r="B471" s="20">
        <v>101829</v>
      </c>
      <c r="C471" s="20">
        <v>5111900199</v>
      </c>
      <c r="D471" s="20" t="s">
        <v>2170</v>
      </c>
      <c r="E471" s="20" t="s">
        <v>2171</v>
      </c>
      <c r="F471" s="20" t="s">
        <v>111</v>
      </c>
      <c r="G471" s="20" t="s">
        <v>1265</v>
      </c>
      <c r="H471" s="26">
        <v>371200</v>
      </c>
      <c r="I471" s="20">
        <v>79326906</v>
      </c>
      <c r="J471" s="20" t="s">
        <v>2092</v>
      </c>
      <c r="K471" s="21" t="s">
        <v>1268</v>
      </c>
    </row>
    <row r="472" spans="1:11" x14ac:dyDescent="0.25">
      <c r="A472" s="19">
        <v>467</v>
      </c>
      <c r="B472" s="20">
        <v>101835</v>
      </c>
      <c r="C472" s="20">
        <v>5111900199</v>
      </c>
      <c r="D472" s="20" t="s">
        <v>2172</v>
      </c>
      <c r="E472" s="20" t="s">
        <v>2173</v>
      </c>
      <c r="F472" s="20" t="s">
        <v>111</v>
      </c>
      <c r="G472" s="20" t="s">
        <v>1265</v>
      </c>
      <c r="H472" s="26">
        <v>139200</v>
      </c>
      <c r="I472" s="20">
        <v>6634005</v>
      </c>
      <c r="J472" s="20" t="s">
        <v>1657</v>
      </c>
      <c r="K472" s="21" t="s">
        <v>1268</v>
      </c>
    </row>
    <row r="473" spans="1:11" x14ac:dyDescent="0.25">
      <c r="A473" s="19">
        <v>468</v>
      </c>
      <c r="B473" s="20">
        <v>101836</v>
      </c>
      <c r="C473" s="20">
        <v>5111900199</v>
      </c>
      <c r="D473" s="20" t="s">
        <v>2174</v>
      </c>
      <c r="E473" s="20" t="s">
        <v>2175</v>
      </c>
      <c r="F473" s="20" t="s">
        <v>111</v>
      </c>
      <c r="G473" s="20" t="s">
        <v>1265</v>
      </c>
      <c r="H473" s="26">
        <v>348000</v>
      </c>
      <c r="I473" s="20">
        <v>6634005</v>
      </c>
      <c r="J473" s="20" t="s">
        <v>1657</v>
      </c>
      <c r="K473" s="21" t="s">
        <v>1268</v>
      </c>
    </row>
    <row r="474" spans="1:11" x14ac:dyDescent="0.25">
      <c r="A474" s="19">
        <v>469</v>
      </c>
      <c r="B474" s="20">
        <v>102411</v>
      </c>
      <c r="C474" s="20">
        <v>5111900199</v>
      </c>
      <c r="D474" s="20" t="s">
        <v>2176</v>
      </c>
      <c r="E474" s="20" t="s">
        <v>2177</v>
      </c>
      <c r="F474" s="20" t="s">
        <v>111</v>
      </c>
      <c r="G474" s="20" t="s">
        <v>1265</v>
      </c>
      <c r="H474" s="26">
        <v>538000</v>
      </c>
      <c r="I474" s="20">
        <v>79332590</v>
      </c>
      <c r="J474" s="20" t="s">
        <v>15</v>
      </c>
      <c r="K474" s="21" t="s">
        <v>1418</v>
      </c>
    </row>
    <row r="475" spans="1:11" x14ac:dyDescent="0.25">
      <c r="A475" s="19">
        <v>470</v>
      </c>
      <c r="B475" s="20">
        <v>101877</v>
      </c>
      <c r="C475" s="20">
        <v>5111900199</v>
      </c>
      <c r="D475" s="20" t="s">
        <v>2178</v>
      </c>
      <c r="E475" s="20" t="s">
        <v>2179</v>
      </c>
      <c r="F475" s="20" t="s">
        <v>111</v>
      </c>
      <c r="G475" s="20" t="s">
        <v>1265</v>
      </c>
      <c r="H475" s="26">
        <v>430360</v>
      </c>
      <c r="I475" s="20">
        <v>79294129</v>
      </c>
      <c r="J475" s="20" t="s">
        <v>679</v>
      </c>
      <c r="K475" s="21" t="s">
        <v>1268</v>
      </c>
    </row>
    <row r="476" spans="1:11" x14ac:dyDescent="0.25">
      <c r="A476" s="19">
        <v>471</v>
      </c>
      <c r="B476" s="20">
        <v>101785</v>
      </c>
      <c r="C476" s="20">
        <v>5111900199</v>
      </c>
      <c r="D476" s="20" t="s">
        <v>2180</v>
      </c>
      <c r="E476" s="20" t="s">
        <v>2181</v>
      </c>
      <c r="F476" s="20" t="s">
        <v>111</v>
      </c>
      <c r="G476" s="20" t="s">
        <v>1435</v>
      </c>
      <c r="H476" s="26">
        <v>559900</v>
      </c>
      <c r="I476" s="20">
        <v>80353540</v>
      </c>
      <c r="J476" s="20" t="s">
        <v>69</v>
      </c>
      <c r="K476" s="21" t="s">
        <v>1268</v>
      </c>
    </row>
    <row r="477" spans="1:11" x14ac:dyDescent="0.25">
      <c r="A477" s="19">
        <v>472</v>
      </c>
      <c r="B477" s="20">
        <v>104792</v>
      </c>
      <c r="C477" s="20">
        <v>5111900199</v>
      </c>
      <c r="D477" s="20" t="s">
        <v>2182</v>
      </c>
      <c r="E477" s="20" t="s">
        <v>2183</v>
      </c>
      <c r="F477" s="20" t="s">
        <v>73</v>
      </c>
      <c r="G477" s="20" t="s">
        <v>1265</v>
      </c>
      <c r="H477" s="26">
        <v>1600800</v>
      </c>
      <c r="I477" s="20">
        <v>79332590</v>
      </c>
      <c r="J477" s="20" t="s">
        <v>15</v>
      </c>
      <c r="K477" s="21" t="s">
        <v>1418</v>
      </c>
    </row>
    <row r="478" spans="1:11" x14ac:dyDescent="0.25">
      <c r="A478" s="19">
        <v>473</v>
      </c>
      <c r="B478" s="20">
        <v>101802</v>
      </c>
      <c r="C478" s="20">
        <v>5111900199</v>
      </c>
      <c r="D478" s="20" t="s">
        <v>2184</v>
      </c>
      <c r="E478" s="20" t="s">
        <v>2185</v>
      </c>
      <c r="F478" s="20" t="s">
        <v>73</v>
      </c>
      <c r="G478" s="20" t="s">
        <v>1435</v>
      </c>
      <c r="H478" s="26">
        <v>146000</v>
      </c>
      <c r="I478" s="20">
        <v>79332590</v>
      </c>
      <c r="J478" s="20" t="s">
        <v>15</v>
      </c>
      <c r="K478" s="21" t="s">
        <v>1418</v>
      </c>
    </row>
    <row r="479" spans="1:11" x14ac:dyDescent="0.25">
      <c r="A479" s="19">
        <v>474</v>
      </c>
      <c r="B479" s="20">
        <v>102648</v>
      </c>
      <c r="C479" s="20">
        <v>5111900199</v>
      </c>
      <c r="D479" s="20" t="s">
        <v>2186</v>
      </c>
      <c r="E479" s="20" t="s">
        <v>2187</v>
      </c>
      <c r="F479" s="20" t="s">
        <v>73</v>
      </c>
      <c r="G479" s="20" t="s">
        <v>1566</v>
      </c>
      <c r="H479" s="26">
        <v>200000</v>
      </c>
      <c r="I479" s="20">
        <v>79332590</v>
      </c>
      <c r="J479" s="20" t="s">
        <v>15</v>
      </c>
      <c r="K479" s="21" t="s">
        <v>1418</v>
      </c>
    </row>
    <row r="480" spans="1:11" x14ac:dyDescent="0.25">
      <c r="A480" s="19">
        <v>475</v>
      </c>
      <c r="B480" s="20">
        <v>102988</v>
      </c>
      <c r="C480" s="20">
        <v>5111900199</v>
      </c>
      <c r="D480" s="20" t="s">
        <v>2188</v>
      </c>
      <c r="E480" s="20" t="s">
        <v>2189</v>
      </c>
      <c r="F480" s="20" t="s">
        <v>73</v>
      </c>
      <c r="G480" s="20" t="s">
        <v>2190</v>
      </c>
      <c r="H480" s="26">
        <v>286680</v>
      </c>
      <c r="I480" s="20">
        <v>9600603</v>
      </c>
      <c r="J480" s="20" t="s">
        <v>1001</v>
      </c>
      <c r="K480" s="21" t="s">
        <v>1268</v>
      </c>
    </row>
    <row r="481" spans="1:11" x14ac:dyDescent="0.25">
      <c r="A481" s="19">
        <v>476</v>
      </c>
      <c r="B481" s="20">
        <v>102997</v>
      </c>
      <c r="C481" s="20">
        <v>5111900199</v>
      </c>
      <c r="D481" s="20" t="s">
        <v>2191</v>
      </c>
      <c r="E481" s="20" t="s">
        <v>2189</v>
      </c>
      <c r="F481" s="20" t="s">
        <v>73</v>
      </c>
      <c r="G481" s="20" t="s">
        <v>2190</v>
      </c>
      <c r="H481" s="26">
        <v>286680</v>
      </c>
      <c r="I481" s="20">
        <v>9600603</v>
      </c>
      <c r="J481" s="20" t="s">
        <v>1001</v>
      </c>
      <c r="K481" s="21" t="s">
        <v>1268</v>
      </c>
    </row>
    <row r="482" spans="1:11" x14ac:dyDescent="0.25">
      <c r="A482" s="19">
        <v>477</v>
      </c>
      <c r="B482" s="20">
        <v>103000</v>
      </c>
      <c r="C482" s="20">
        <v>5111900199</v>
      </c>
      <c r="D482" s="20" t="s">
        <v>2192</v>
      </c>
      <c r="E482" s="20" t="s">
        <v>2189</v>
      </c>
      <c r="F482" s="20" t="s">
        <v>73</v>
      </c>
      <c r="G482" s="20" t="s">
        <v>2190</v>
      </c>
      <c r="H482" s="26">
        <v>286680</v>
      </c>
      <c r="I482" s="20">
        <v>9600603</v>
      </c>
      <c r="J482" s="20" t="s">
        <v>1001</v>
      </c>
      <c r="K482" s="21" t="s">
        <v>1268</v>
      </c>
    </row>
    <row r="483" spans="1:11" x14ac:dyDescent="0.25">
      <c r="A483" s="19">
        <v>478</v>
      </c>
      <c r="B483" s="20">
        <v>103001</v>
      </c>
      <c r="C483" s="20">
        <v>5111900199</v>
      </c>
      <c r="D483" s="20" t="s">
        <v>2193</v>
      </c>
      <c r="E483" s="20" t="s">
        <v>2189</v>
      </c>
      <c r="F483" s="20" t="s">
        <v>73</v>
      </c>
      <c r="G483" s="20" t="s">
        <v>2190</v>
      </c>
      <c r="H483" s="26">
        <v>286680</v>
      </c>
      <c r="I483" s="20">
        <v>9600603</v>
      </c>
      <c r="J483" s="20" t="s">
        <v>1001</v>
      </c>
      <c r="K483" s="21" t="s">
        <v>1268</v>
      </c>
    </row>
    <row r="484" spans="1:11" x14ac:dyDescent="0.25">
      <c r="A484" s="19">
        <v>479</v>
      </c>
      <c r="B484" s="20">
        <v>103004</v>
      </c>
      <c r="C484" s="20">
        <v>5111900199</v>
      </c>
      <c r="D484" s="20" t="s">
        <v>2194</v>
      </c>
      <c r="E484" s="20" t="s">
        <v>2189</v>
      </c>
      <c r="F484" s="20" t="s">
        <v>73</v>
      </c>
      <c r="G484" s="20" t="s">
        <v>2190</v>
      </c>
      <c r="H484" s="26">
        <v>286680</v>
      </c>
      <c r="I484" s="20">
        <v>9600603</v>
      </c>
      <c r="J484" s="20" t="s">
        <v>1001</v>
      </c>
      <c r="K484" s="21" t="s">
        <v>1268</v>
      </c>
    </row>
    <row r="485" spans="1:11" x14ac:dyDescent="0.25">
      <c r="A485" s="19">
        <v>480</v>
      </c>
      <c r="B485" s="20">
        <v>103005</v>
      </c>
      <c r="C485" s="20">
        <v>5111900199</v>
      </c>
      <c r="D485" s="20" t="s">
        <v>2195</v>
      </c>
      <c r="E485" s="20" t="s">
        <v>2196</v>
      </c>
      <c r="F485" s="20" t="s">
        <v>73</v>
      </c>
      <c r="G485" s="20" t="s">
        <v>2197</v>
      </c>
      <c r="H485" s="26">
        <v>336400</v>
      </c>
      <c r="I485" s="20">
        <v>80217720</v>
      </c>
      <c r="J485" s="20" t="s">
        <v>1033</v>
      </c>
      <c r="K485" s="21" t="s">
        <v>1268</v>
      </c>
    </row>
    <row r="486" spans="1:11" x14ac:dyDescent="0.25">
      <c r="A486" s="19">
        <v>481</v>
      </c>
      <c r="B486" s="20">
        <v>102998</v>
      </c>
      <c r="C486" s="20">
        <v>5111900199</v>
      </c>
      <c r="D486" s="20" t="s">
        <v>2198</v>
      </c>
      <c r="E486" s="20" t="s">
        <v>2199</v>
      </c>
      <c r="F486" s="20" t="s">
        <v>73</v>
      </c>
      <c r="G486" s="20" t="s">
        <v>2111</v>
      </c>
      <c r="H486" s="26">
        <v>950000</v>
      </c>
      <c r="I486" s="20">
        <v>9600603</v>
      </c>
      <c r="J486" s="20" t="s">
        <v>1001</v>
      </c>
      <c r="K486" s="21" t="s">
        <v>1268</v>
      </c>
    </row>
    <row r="487" spans="1:11" x14ac:dyDescent="0.25">
      <c r="A487" s="19">
        <v>482</v>
      </c>
      <c r="B487" s="20">
        <v>103003</v>
      </c>
      <c r="C487" s="20">
        <v>5111900199</v>
      </c>
      <c r="D487" s="20" t="s">
        <v>2200</v>
      </c>
      <c r="E487" s="20" t="s">
        <v>2201</v>
      </c>
      <c r="F487" s="20" t="s">
        <v>73</v>
      </c>
      <c r="G487" s="20" t="s">
        <v>2111</v>
      </c>
      <c r="H487" s="26">
        <v>538000</v>
      </c>
      <c r="I487" s="20">
        <v>79332590</v>
      </c>
      <c r="J487" s="20" t="s">
        <v>15</v>
      </c>
      <c r="K487" s="21" t="s">
        <v>1418</v>
      </c>
    </row>
    <row r="488" spans="1:11" x14ac:dyDescent="0.25">
      <c r="A488" s="19">
        <v>483</v>
      </c>
      <c r="B488" s="20">
        <v>0</v>
      </c>
      <c r="C488" s="20">
        <v>5111900199</v>
      </c>
      <c r="D488" s="20" t="s">
        <v>2202</v>
      </c>
      <c r="E488" s="20" t="s">
        <v>2203</v>
      </c>
      <c r="F488" s="20" t="s">
        <v>73</v>
      </c>
      <c r="G488" s="20" t="s">
        <v>2111</v>
      </c>
      <c r="H488" s="26">
        <v>538000</v>
      </c>
      <c r="I488" s="20">
        <v>79332590</v>
      </c>
      <c r="J488" s="20" t="s">
        <v>15</v>
      </c>
      <c r="K488" s="21" t="s">
        <v>1418</v>
      </c>
    </row>
    <row r="489" spans="1:11" x14ac:dyDescent="0.25">
      <c r="A489" s="19">
        <v>484</v>
      </c>
      <c r="B489" s="20">
        <v>103007</v>
      </c>
      <c r="C489" s="20">
        <v>5111900199</v>
      </c>
      <c r="D489" s="20" t="s">
        <v>2204</v>
      </c>
      <c r="E489" s="20" t="s">
        <v>2201</v>
      </c>
      <c r="F489" s="20" t="s">
        <v>73</v>
      </c>
      <c r="G489" s="20" t="s">
        <v>2111</v>
      </c>
      <c r="H489" s="26">
        <v>538000</v>
      </c>
      <c r="I489" s="20">
        <v>79332590</v>
      </c>
      <c r="J489" s="20" t="s">
        <v>15</v>
      </c>
      <c r="K489" s="21" t="s">
        <v>1418</v>
      </c>
    </row>
    <row r="490" spans="1:11" x14ac:dyDescent="0.25">
      <c r="A490" s="19">
        <v>485</v>
      </c>
      <c r="B490" s="20">
        <v>100973</v>
      </c>
      <c r="C490" s="20">
        <v>5111900199</v>
      </c>
      <c r="D490" s="20" t="s">
        <v>2206</v>
      </c>
      <c r="E490" s="20" t="s">
        <v>2205</v>
      </c>
      <c r="F490" s="20" t="s">
        <v>90</v>
      </c>
      <c r="G490" s="20" t="s">
        <v>2131</v>
      </c>
      <c r="H490" s="26">
        <v>1099999</v>
      </c>
      <c r="I490" s="20">
        <v>79332590</v>
      </c>
      <c r="J490" s="20" t="s">
        <v>15</v>
      </c>
      <c r="K490" s="21" t="s">
        <v>1418</v>
      </c>
    </row>
    <row r="491" spans="1:11" x14ac:dyDescent="0.25">
      <c r="A491" s="19">
        <v>486</v>
      </c>
      <c r="B491" s="20">
        <v>100963</v>
      </c>
      <c r="C491" s="20">
        <v>5111900199</v>
      </c>
      <c r="D491" s="20" t="s">
        <v>2207</v>
      </c>
      <c r="E491" s="20" t="s">
        <v>2205</v>
      </c>
      <c r="F491" s="20" t="s">
        <v>90</v>
      </c>
      <c r="G491" s="20" t="s">
        <v>2131</v>
      </c>
      <c r="H491" s="26">
        <v>1099999</v>
      </c>
      <c r="I491" s="20">
        <v>79332590</v>
      </c>
      <c r="J491" s="20" t="s">
        <v>15</v>
      </c>
      <c r="K491" s="21" t="s">
        <v>1418</v>
      </c>
    </row>
    <row r="492" spans="1:11" x14ac:dyDescent="0.25">
      <c r="A492" s="19">
        <v>487</v>
      </c>
      <c r="B492" s="20">
        <v>100964</v>
      </c>
      <c r="C492" s="20">
        <v>5111900199</v>
      </c>
      <c r="D492" s="20" t="s">
        <v>2208</v>
      </c>
      <c r="E492" s="20" t="s">
        <v>2205</v>
      </c>
      <c r="F492" s="20" t="s">
        <v>90</v>
      </c>
      <c r="G492" s="20" t="s">
        <v>2131</v>
      </c>
      <c r="H492" s="26">
        <v>1099999</v>
      </c>
      <c r="I492" s="20">
        <v>79332590</v>
      </c>
      <c r="J492" s="20" t="s">
        <v>15</v>
      </c>
      <c r="K492" s="21" t="s">
        <v>1418</v>
      </c>
    </row>
    <row r="493" spans="1:11" x14ac:dyDescent="0.25">
      <c r="A493" s="19">
        <v>488</v>
      </c>
      <c r="B493" s="20">
        <v>100974</v>
      </c>
      <c r="C493" s="20">
        <v>5111900199</v>
      </c>
      <c r="D493" s="20" t="s">
        <v>2209</v>
      </c>
      <c r="E493" s="20" t="s">
        <v>2205</v>
      </c>
      <c r="F493" s="20" t="s">
        <v>90</v>
      </c>
      <c r="G493" s="20" t="s">
        <v>2131</v>
      </c>
      <c r="H493" s="26">
        <v>1099999</v>
      </c>
      <c r="I493" s="20">
        <v>79332590</v>
      </c>
      <c r="J493" s="20" t="s">
        <v>15</v>
      </c>
      <c r="K493" s="21" t="s">
        <v>1418</v>
      </c>
    </row>
    <row r="494" spans="1:11" x14ac:dyDescent="0.25">
      <c r="A494" s="19">
        <v>489</v>
      </c>
      <c r="B494" s="20">
        <v>100970</v>
      </c>
      <c r="C494" s="20">
        <v>5111900199</v>
      </c>
      <c r="D494" s="20" t="s">
        <v>2210</v>
      </c>
      <c r="E494" s="20" t="s">
        <v>2205</v>
      </c>
      <c r="F494" s="20" t="s">
        <v>90</v>
      </c>
      <c r="G494" s="20" t="s">
        <v>2131</v>
      </c>
      <c r="H494" s="26">
        <v>1099999</v>
      </c>
      <c r="I494" s="20">
        <v>79332590</v>
      </c>
      <c r="J494" s="20" t="s">
        <v>15</v>
      </c>
      <c r="K494" s="21" t="s">
        <v>1418</v>
      </c>
    </row>
    <row r="495" spans="1:11" x14ac:dyDescent="0.25">
      <c r="A495" s="19">
        <v>490</v>
      </c>
      <c r="B495" s="20">
        <v>100971</v>
      </c>
      <c r="C495" s="20">
        <v>5111900199</v>
      </c>
      <c r="D495" s="20" t="s">
        <v>2211</v>
      </c>
      <c r="E495" s="20" t="s">
        <v>2205</v>
      </c>
      <c r="F495" s="20" t="s">
        <v>90</v>
      </c>
      <c r="G495" s="20" t="s">
        <v>2131</v>
      </c>
      <c r="H495" s="26">
        <v>1099999</v>
      </c>
      <c r="I495" s="20">
        <v>79332590</v>
      </c>
      <c r="J495" s="20" t="s">
        <v>15</v>
      </c>
      <c r="K495" s="21" t="s">
        <v>1418</v>
      </c>
    </row>
    <row r="496" spans="1:11" x14ac:dyDescent="0.25">
      <c r="A496" s="19">
        <v>491</v>
      </c>
      <c r="B496" s="20">
        <v>100965</v>
      </c>
      <c r="C496" s="20">
        <v>5111900199</v>
      </c>
      <c r="D496" s="20" t="s">
        <v>2212</v>
      </c>
      <c r="E496" s="20" t="s">
        <v>2205</v>
      </c>
      <c r="F496" s="20" t="s">
        <v>90</v>
      </c>
      <c r="G496" s="20" t="s">
        <v>2131</v>
      </c>
      <c r="H496" s="26">
        <v>1099999</v>
      </c>
      <c r="I496" s="20">
        <v>79332590</v>
      </c>
      <c r="J496" s="20" t="s">
        <v>15</v>
      </c>
      <c r="K496" s="21" t="s">
        <v>1418</v>
      </c>
    </row>
    <row r="497" spans="1:11" x14ac:dyDescent="0.25">
      <c r="A497" s="19">
        <v>492</v>
      </c>
      <c r="B497" s="20">
        <v>100967</v>
      </c>
      <c r="C497" s="20">
        <v>5111900199</v>
      </c>
      <c r="D497" s="20" t="s">
        <v>2213</v>
      </c>
      <c r="E497" s="20" t="s">
        <v>2205</v>
      </c>
      <c r="F497" s="20" t="s">
        <v>90</v>
      </c>
      <c r="G497" s="20" t="s">
        <v>2131</v>
      </c>
      <c r="H497" s="26">
        <v>1099999</v>
      </c>
      <c r="I497" s="20">
        <v>79332590</v>
      </c>
      <c r="J497" s="20" t="s">
        <v>15</v>
      </c>
      <c r="K497" s="21" t="s">
        <v>1418</v>
      </c>
    </row>
    <row r="498" spans="1:11" x14ac:dyDescent="0.25">
      <c r="A498" s="19">
        <v>493</v>
      </c>
      <c r="B498" s="20">
        <v>100968</v>
      </c>
      <c r="C498" s="20">
        <v>5111900199</v>
      </c>
      <c r="D498" s="20" t="s">
        <v>2214</v>
      </c>
      <c r="E498" s="20" t="s">
        <v>2205</v>
      </c>
      <c r="F498" s="20" t="s">
        <v>90</v>
      </c>
      <c r="G498" s="20" t="s">
        <v>2131</v>
      </c>
      <c r="H498" s="26">
        <v>1099999</v>
      </c>
      <c r="I498" s="20">
        <v>79332590</v>
      </c>
      <c r="J498" s="20" t="s">
        <v>15</v>
      </c>
      <c r="K498" s="21" t="s">
        <v>1418</v>
      </c>
    </row>
    <row r="499" spans="1:11" x14ac:dyDescent="0.25">
      <c r="A499" s="19">
        <v>494</v>
      </c>
      <c r="B499" s="20">
        <v>100976</v>
      </c>
      <c r="C499" s="20">
        <v>5111900199</v>
      </c>
      <c r="D499" s="20" t="s">
        <v>2215</v>
      </c>
      <c r="E499" s="20" t="s">
        <v>2205</v>
      </c>
      <c r="F499" s="20" t="s">
        <v>90</v>
      </c>
      <c r="G499" s="20" t="s">
        <v>2131</v>
      </c>
      <c r="H499" s="26">
        <v>1099999</v>
      </c>
      <c r="I499" s="20">
        <v>79652987</v>
      </c>
      <c r="J499" s="20" t="s">
        <v>1717</v>
      </c>
      <c r="K499" s="21" t="s">
        <v>1268</v>
      </c>
    </row>
    <row r="500" spans="1:11" x14ac:dyDescent="0.25">
      <c r="A500" s="19">
        <v>495</v>
      </c>
      <c r="B500" s="20">
        <v>100978</v>
      </c>
      <c r="C500" s="20">
        <v>5111900199</v>
      </c>
      <c r="D500" s="20" t="s">
        <v>2216</v>
      </c>
      <c r="E500" s="20" t="s">
        <v>2217</v>
      </c>
      <c r="F500" s="20" t="s">
        <v>90</v>
      </c>
      <c r="G500" s="20" t="s">
        <v>2131</v>
      </c>
      <c r="H500" s="26">
        <v>1099999</v>
      </c>
      <c r="I500" s="20">
        <v>1023884432</v>
      </c>
      <c r="J500" s="20" t="s">
        <v>2099</v>
      </c>
      <c r="K500" s="21" t="s">
        <v>1268</v>
      </c>
    </row>
    <row r="501" spans="1:11" x14ac:dyDescent="0.25">
      <c r="A501" s="19">
        <v>496</v>
      </c>
      <c r="B501" s="20">
        <v>102865</v>
      </c>
      <c r="C501" s="20">
        <v>5111900199</v>
      </c>
      <c r="D501" s="20" t="s">
        <v>2218</v>
      </c>
      <c r="E501" s="20" t="s">
        <v>2219</v>
      </c>
      <c r="F501" s="20" t="s">
        <v>125</v>
      </c>
      <c r="G501" s="20" t="s">
        <v>2220</v>
      </c>
      <c r="H501" s="26">
        <v>980000</v>
      </c>
      <c r="I501" s="20">
        <v>52703963</v>
      </c>
      <c r="J501" s="20" t="s">
        <v>1275</v>
      </c>
      <c r="K501" s="21" t="s">
        <v>1268</v>
      </c>
    </row>
    <row r="502" spans="1:11" x14ac:dyDescent="0.25">
      <c r="A502" s="19">
        <v>497</v>
      </c>
      <c r="B502" s="20">
        <v>102967</v>
      </c>
      <c r="C502" s="20">
        <v>5111900199</v>
      </c>
      <c r="D502" s="20" t="s">
        <v>2221</v>
      </c>
      <c r="E502" s="20" t="s">
        <v>2222</v>
      </c>
      <c r="F502" s="20" t="s">
        <v>125</v>
      </c>
      <c r="G502" s="20" t="s">
        <v>1265</v>
      </c>
      <c r="H502" s="26">
        <v>589000</v>
      </c>
      <c r="I502" s="20">
        <v>79332590</v>
      </c>
      <c r="J502" s="20" t="s">
        <v>2223</v>
      </c>
      <c r="K502" s="21" t="s">
        <v>1418</v>
      </c>
    </row>
    <row r="503" spans="1:11" x14ac:dyDescent="0.25">
      <c r="A503" s="19">
        <v>498</v>
      </c>
      <c r="B503" s="20">
        <v>100790</v>
      </c>
      <c r="C503" s="20">
        <v>5111900199</v>
      </c>
      <c r="D503" s="20" t="s">
        <v>2224</v>
      </c>
      <c r="E503" s="20" t="s">
        <v>2225</v>
      </c>
      <c r="F503" s="20" t="s">
        <v>125</v>
      </c>
      <c r="G503" s="20" t="s">
        <v>1566</v>
      </c>
      <c r="H503" s="26">
        <v>252137.60000000001</v>
      </c>
      <c r="I503" s="20">
        <v>79332590</v>
      </c>
      <c r="J503" s="20" t="s">
        <v>15</v>
      </c>
      <c r="K503" s="21" t="s">
        <v>1418</v>
      </c>
    </row>
    <row r="504" spans="1:11" x14ac:dyDescent="0.25">
      <c r="A504" s="19">
        <v>499</v>
      </c>
      <c r="B504" s="20">
        <v>100801</v>
      </c>
      <c r="C504" s="20">
        <v>5111900199</v>
      </c>
      <c r="D504" s="20" t="s">
        <v>2227</v>
      </c>
      <c r="E504" s="20" t="s">
        <v>2226</v>
      </c>
      <c r="F504" s="20" t="s">
        <v>125</v>
      </c>
      <c r="G504" s="20" t="s">
        <v>1566</v>
      </c>
      <c r="H504" s="26">
        <v>591600</v>
      </c>
      <c r="I504" s="20">
        <v>79332590</v>
      </c>
      <c r="J504" s="20" t="s">
        <v>15</v>
      </c>
      <c r="K504" s="21" t="s">
        <v>1418</v>
      </c>
    </row>
    <row r="505" spans="1:11" x14ac:dyDescent="0.25">
      <c r="A505" s="19">
        <v>500</v>
      </c>
      <c r="B505" s="20">
        <v>100802</v>
      </c>
      <c r="C505" s="20">
        <v>5111900199</v>
      </c>
      <c r="D505" s="20" t="s">
        <v>2228</v>
      </c>
      <c r="E505" s="20" t="s">
        <v>2229</v>
      </c>
      <c r="F505" s="20" t="s">
        <v>125</v>
      </c>
      <c r="G505" s="20" t="s">
        <v>1566</v>
      </c>
      <c r="H505" s="26">
        <v>139879.76</v>
      </c>
      <c r="I505" s="20">
        <v>79332590</v>
      </c>
      <c r="J505" s="20" t="s">
        <v>15</v>
      </c>
      <c r="K505" s="21" t="s">
        <v>1418</v>
      </c>
    </row>
    <row r="506" spans="1:11" x14ac:dyDescent="0.25">
      <c r="A506" s="19">
        <v>501</v>
      </c>
      <c r="B506" s="20">
        <v>100803</v>
      </c>
      <c r="C506" s="20">
        <v>5111900199</v>
      </c>
      <c r="D506" s="20" t="s">
        <v>2230</v>
      </c>
      <c r="E506" s="20" t="s">
        <v>2229</v>
      </c>
      <c r="F506" s="20" t="s">
        <v>125</v>
      </c>
      <c r="G506" s="20" t="s">
        <v>1566</v>
      </c>
      <c r="H506" s="26">
        <v>139879.76</v>
      </c>
      <c r="I506" s="20">
        <v>79332590</v>
      </c>
      <c r="J506" s="20" t="s">
        <v>15</v>
      </c>
      <c r="K506" s="21" t="s">
        <v>1418</v>
      </c>
    </row>
    <row r="507" spans="1:11" x14ac:dyDescent="0.25">
      <c r="A507" s="19">
        <v>502</v>
      </c>
      <c r="B507" s="20">
        <v>100808</v>
      </c>
      <c r="C507" s="20">
        <v>5111900199</v>
      </c>
      <c r="D507" s="20" t="s">
        <v>2231</v>
      </c>
      <c r="E507" s="20" t="s">
        <v>2232</v>
      </c>
      <c r="F507" s="20" t="s">
        <v>125</v>
      </c>
      <c r="G507" s="20" t="s">
        <v>1566</v>
      </c>
      <c r="H507" s="26">
        <v>1067200</v>
      </c>
      <c r="I507" s="20">
        <v>79332590</v>
      </c>
      <c r="J507" s="20" t="s">
        <v>15</v>
      </c>
      <c r="K507" s="21" t="s">
        <v>1418</v>
      </c>
    </row>
    <row r="508" spans="1:11" x14ac:dyDescent="0.25">
      <c r="A508" s="19">
        <v>503</v>
      </c>
      <c r="B508" s="20">
        <v>100809</v>
      </c>
      <c r="C508" s="20">
        <v>5111900199</v>
      </c>
      <c r="D508" s="20" t="s">
        <v>2233</v>
      </c>
      <c r="E508" s="20" t="s">
        <v>2234</v>
      </c>
      <c r="F508" s="20" t="s">
        <v>125</v>
      </c>
      <c r="G508" s="20" t="s">
        <v>1566</v>
      </c>
      <c r="H508" s="26">
        <v>806200</v>
      </c>
      <c r="I508" s="20">
        <v>79332590</v>
      </c>
      <c r="J508" s="20" t="s">
        <v>15</v>
      </c>
      <c r="K508" s="21" t="s">
        <v>1418</v>
      </c>
    </row>
    <row r="509" spans="1:11" x14ac:dyDescent="0.25">
      <c r="A509" s="19">
        <v>504</v>
      </c>
      <c r="B509" s="20">
        <v>100813</v>
      </c>
      <c r="C509" s="20">
        <v>5111900199</v>
      </c>
      <c r="D509" s="20" t="s">
        <v>2236</v>
      </c>
      <c r="E509" s="20" t="s">
        <v>2235</v>
      </c>
      <c r="F509" s="20" t="s">
        <v>125</v>
      </c>
      <c r="G509" s="20" t="s">
        <v>1566</v>
      </c>
      <c r="H509" s="26">
        <v>107445</v>
      </c>
      <c r="I509" s="20">
        <v>79332590</v>
      </c>
      <c r="J509" s="20" t="s">
        <v>15</v>
      </c>
      <c r="K509" s="21" t="s">
        <v>1418</v>
      </c>
    </row>
    <row r="510" spans="1:11" x14ac:dyDescent="0.25">
      <c r="A510" s="19">
        <v>505</v>
      </c>
      <c r="B510" s="20">
        <v>100816</v>
      </c>
      <c r="C510" s="20">
        <v>5111900199</v>
      </c>
      <c r="D510" s="20" t="s">
        <v>2238</v>
      </c>
      <c r="E510" s="20" t="s">
        <v>2237</v>
      </c>
      <c r="F510" s="20" t="s">
        <v>125</v>
      </c>
      <c r="G510" s="20" t="s">
        <v>1566</v>
      </c>
      <c r="H510" s="26">
        <v>797597.38</v>
      </c>
      <c r="I510" s="20">
        <v>79332590</v>
      </c>
      <c r="J510" s="20" t="s">
        <v>15</v>
      </c>
      <c r="K510" s="21" t="s">
        <v>1418</v>
      </c>
    </row>
    <row r="511" spans="1:11" x14ac:dyDescent="0.25">
      <c r="A511" s="19">
        <v>506</v>
      </c>
      <c r="B511" s="20">
        <v>103208</v>
      </c>
      <c r="C511" s="20">
        <v>5111900199</v>
      </c>
      <c r="D511" s="20" t="s">
        <v>2239</v>
      </c>
      <c r="E511" s="20" t="s">
        <v>2240</v>
      </c>
      <c r="F511" s="20" t="s">
        <v>125</v>
      </c>
      <c r="G511" s="20" t="s">
        <v>2190</v>
      </c>
      <c r="H511" s="26">
        <v>594</v>
      </c>
      <c r="I511" s="20">
        <v>79332590</v>
      </c>
      <c r="J511" s="20" t="s">
        <v>15</v>
      </c>
      <c r="K511" s="21" t="s">
        <v>1418</v>
      </c>
    </row>
    <row r="512" spans="1:11" x14ac:dyDescent="0.25">
      <c r="A512" s="19">
        <v>507</v>
      </c>
      <c r="B512" s="20">
        <v>102333</v>
      </c>
      <c r="C512" s="20">
        <v>5111900199</v>
      </c>
      <c r="D512" s="20" t="s">
        <v>2242</v>
      </c>
      <c r="E512" s="20" t="s">
        <v>2241</v>
      </c>
      <c r="F512" s="20" t="s">
        <v>125</v>
      </c>
      <c r="G512" s="20" t="s">
        <v>2197</v>
      </c>
      <c r="H512" s="26">
        <v>208800</v>
      </c>
      <c r="I512" s="20">
        <v>79332590</v>
      </c>
      <c r="J512" s="20" t="s">
        <v>15</v>
      </c>
      <c r="K512" s="21" t="s">
        <v>1418</v>
      </c>
    </row>
    <row r="513" spans="1:11" x14ac:dyDescent="0.25">
      <c r="A513" s="19">
        <v>508</v>
      </c>
      <c r="B513" s="20">
        <v>102335</v>
      </c>
      <c r="C513" s="20">
        <v>5111900199</v>
      </c>
      <c r="D513" s="20" t="s">
        <v>2243</v>
      </c>
      <c r="E513" s="20" t="s">
        <v>2241</v>
      </c>
      <c r="F513" s="20" t="s">
        <v>125</v>
      </c>
      <c r="G513" s="20" t="s">
        <v>2197</v>
      </c>
      <c r="H513" s="26">
        <v>208800</v>
      </c>
      <c r="I513" s="20">
        <v>79332590</v>
      </c>
      <c r="J513" s="20" t="s">
        <v>15</v>
      </c>
      <c r="K513" s="21" t="s">
        <v>1418</v>
      </c>
    </row>
    <row r="514" spans="1:11" x14ac:dyDescent="0.25">
      <c r="A514" s="19">
        <v>509</v>
      </c>
      <c r="B514" s="20">
        <v>102336</v>
      </c>
      <c r="C514" s="20">
        <v>5111900199</v>
      </c>
      <c r="D514" s="20" t="s">
        <v>2244</v>
      </c>
      <c r="E514" s="20" t="s">
        <v>2241</v>
      </c>
      <c r="F514" s="20" t="s">
        <v>125</v>
      </c>
      <c r="G514" s="20" t="s">
        <v>2197</v>
      </c>
      <c r="H514" s="26">
        <v>208800</v>
      </c>
      <c r="I514" s="20">
        <v>80217720</v>
      </c>
      <c r="J514" s="20" t="s">
        <v>1033</v>
      </c>
      <c r="K514" s="21" t="s">
        <v>1268</v>
      </c>
    </row>
    <row r="515" spans="1:11" x14ac:dyDescent="0.25">
      <c r="A515" s="19">
        <v>510</v>
      </c>
      <c r="B515" s="20">
        <v>102339</v>
      </c>
      <c r="C515" s="20">
        <v>5111900199</v>
      </c>
      <c r="D515" s="20" t="s">
        <v>2245</v>
      </c>
      <c r="E515" s="20" t="s">
        <v>2241</v>
      </c>
      <c r="F515" s="20" t="s">
        <v>125</v>
      </c>
      <c r="G515" s="20" t="s">
        <v>2197</v>
      </c>
      <c r="H515" s="26">
        <v>208800</v>
      </c>
      <c r="I515" s="20">
        <v>79332590</v>
      </c>
      <c r="J515" s="20" t="s">
        <v>15</v>
      </c>
      <c r="K515" s="21" t="s">
        <v>1418</v>
      </c>
    </row>
    <row r="516" spans="1:11" x14ac:dyDescent="0.25">
      <c r="A516" s="19">
        <v>511</v>
      </c>
      <c r="B516" s="20">
        <v>102342</v>
      </c>
      <c r="C516" s="20">
        <v>5111900199</v>
      </c>
      <c r="D516" s="20" t="s">
        <v>2246</v>
      </c>
      <c r="E516" s="20" t="s">
        <v>2241</v>
      </c>
      <c r="F516" s="20" t="s">
        <v>125</v>
      </c>
      <c r="G516" s="20" t="s">
        <v>2197</v>
      </c>
      <c r="H516" s="26">
        <v>208800</v>
      </c>
      <c r="I516" s="20">
        <v>79332590</v>
      </c>
      <c r="J516" s="20" t="s">
        <v>15</v>
      </c>
      <c r="K516" s="21" t="s">
        <v>1418</v>
      </c>
    </row>
    <row r="517" spans="1:11" x14ac:dyDescent="0.25">
      <c r="A517" s="19">
        <v>512</v>
      </c>
      <c r="B517" s="20">
        <v>102347</v>
      </c>
      <c r="C517" s="20">
        <v>5111900199</v>
      </c>
      <c r="D517" s="20" t="s">
        <v>2247</v>
      </c>
      <c r="E517" s="20" t="s">
        <v>2241</v>
      </c>
      <c r="F517" s="20" t="s">
        <v>125</v>
      </c>
      <c r="G517" s="20" t="s">
        <v>2197</v>
      </c>
      <c r="H517" s="26">
        <v>208800</v>
      </c>
      <c r="I517" s="20">
        <v>79332590</v>
      </c>
      <c r="J517" s="20" t="s">
        <v>15</v>
      </c>
      <c r="K517" s="21" t="s">
        <v>1418</v>
      </c>
    </row>
    <row r="518" spans="1:11" x14ac:dyDescent="0.25">
      <c r="A518" s="19">
        <v>513</v>
      </c>
      <c r="B518" s="20">
        <v>102348</v>
      </c>
      <c r="C518" s="20">
        <v>5111900199</v>
      </c>
      <c r="D518" s="20" t="s">
        <v>2248</v>
      </c>
      <c r="E518" s="20" t="s">
        <v>2241</v>
      </c>
      <c r="F518" s="20" t="s">
        <v>125</v>
      </c>
      <c r="G518" s="20" t="s">
        <v>2197</v>
      </c>
      <c r="H518" s="26">
        <v>208800</v>
      </c>
      <c r="I518" s="20">
        <v>1024483506</v>
      </c>
      <c r="J518" s="20" t="s">
        <v>2249</v>
      </c>
      <c r="K518" s="21" t="s">
        <v>1268</v>
      </c>
    </row>
    <row r="519" spans="1:11" x14ac:dyDescent="0.25">
      <c r="A519" s="19">
        <v>514</v>
      </c>
      <c r="B519" s="20">
        <v>102350</v>
      </c>
      <c r="C519" s="20">
        <v>5111900199</v>
      </c>
      <c r="D519" s="20" t="s">
        <v>2250</v>
      </c>
      <c r="E519" s="20" t="s">
        <v>2241</v>
      </c>
      <c r="F519" s="20" t="s">
        <v>125</v>
      </c>
      <c r="G519" s="20" t="s">
        <v>2197</v>
      </c>
      <c r="H519" s="26">
        <v>208800</v>
      </c>
      <c r="I519" s="20">
        <v>79332590</v>
      </c>
      <c r="J519" s="20" t="s">
        <v>15</v>
      </c>
      <c r="K519" s="21" t="s">
        <v>1418</v>
      </c>
    </row>
    <row r="520" spans="1:11" x14ac:dyDescent="0.25">
      <c r="A520" s="19">
        <v>515</v>
      </c>
      <c r="B520" s="20">
        <v>102351</v>
      </c>
      <c r="C520" s="20">
        <v>5111900199</v>
      </c>
      <c r="D520" s="20" t="s">
        <v>2251</v>
      </c>
      <c r="E520" s="20" t="s">
        <v>2241</v>
      </c>
      <c r="F520" s="20" t="s">
        <v>125</v>
      </c>
      <c r="G520" s="20" t="s">
        <v>2197</v>
      </c>
      <c r="H520" s="26">
        <v>208800</v>
      </c>
      <c r="I520" s="20">
        <v>79332590</v>
      </c>
      <c r="J520" s="20" t="s">
        <v>15</v>
      </c>
      <c r="K520" s="21" t="s">
        <v>1418</v>
      </c>
    </row>
    <row r="521" spans="1:11" x14ac:dyDescent="0.25">
      <c r="A521" s="19">
        <v>516</v>
      </c>
      <c r="B521" s="20">
        <v>102352</v>
      </c>
      <c r="C521" s="20">
        <v>5111900199</v>
      </c>
      <c r="D521" s="20" t="s">
        <v>2252</v>
      </c>
      <c r="E521" s="20" t="s">
        <v>2241</v>
      </c>
      <c r="F521" s="20" t="s">
        <v>125</v>
      </c>
      <c r="G521" s="20" t="s">
        <v>2197</v>
      </c>
      <c r="H521" s="26">
        <v>208800</v>
      </c>
      <c r="I521" s="20">
        <v>79332590</v>
      </c>
      <c r="J521" s="20" t="s">
        <v>15</v>
      </c>
      <c r="K521" s="21" t="s">
        <v>1418</v>
      </c>
    </row>
    <row r="522" spans="1:11" x14ac:dyDescent="0.25">
      <c r="A522" s="19">
        <v>517</v>
      </c>
      <c r="B522" s="20">
        <v>102356</v>
      </c>
      <c r="C522" s="20">
        <v>5111900199</v>
      </c>
      <c r="D522" s="20" t="s">
        <v>2253</v>
      </c>
      <c r="E522" s="20" t="s">
        <v>2241</v>
      </c>
      <c r="F522" s="20" t="s">
        <v>125</v>
      </c>
      <c r="G522" s="20" t="s">
        <v>2197</v>
      </c>
      <c r="H522" s="26">
        <v>208800</v>
      </c>
      <c r="I522" s="20">
        <v>79332590</v>
      </c>
      <c r="J522" s="20" t="s">
        <v>15</v>
      </c>
      <c r="K522" s="21" t="s">
        <v>1418</v>
      </c>
    </row>
    <row r="523" spans="1:11" x14ac:dyDescent="0.25">
      <c r="A523" s="19">
        <v>518</v>
      </c>
      <c r="B523" s="20">
        <v>102359</v>
      </c>
      <c r="C523" s="20">
        <v>5111900199</v>
      </c>
      <c r="D523" s="20" t="s">
        <v>2254</v>
      </c>
      <c r="E523" s="20" t="s">
        <v>2241</v>
      </c>
      <c r="F523" s="20" t="s">
        <v>125</v>
      </c>
      <c r="G523" s="20" t="s">
        <v>2197</v>
      </c>
      <c r="H523" s="26">
        <v>208800</v>
      </c>
      <c r="I523" s="20">
        <v>79332590</v>
      </c>
      <c r="J523" s="20" t="s">
        <v>15</v>
      </c>
      <c r="K523" s="21" t="s">
        <v>1418</v>
      </c>
    </row>
    <row r="524" spans="1:11" x14ac:dyDescent="0.25">
      <c r="A524" s="19">
        <v>519</v>
      </c>
      <c r="B524" s="20">
        <v>102360</v>
      </c>
      <c r="C524" s="20">
        <v>5111900199</v>
      </c>
      <c r="D524" s="20" t="s">
        <v>2255</v>
      </c>
      <c r="E524" s="20" t="s">
        <v>2241</v>
      </c>
      <c r="F524" s="20" t="s">
        <v>125</v>
      </c>
      <c r="G524" s="20" t="s">
        <v>2197</v>
      </c>
      <c r="H524" s="26">
        <v>208800</v>
      </c>
      <c r="I524" s="20">
        <v>79332590</v>
      </c>
      <c r="J524" s="20" t="s">
        <v>15</v>
      </c>
      <c r="K524" s="21" t="s">
        <v>1418</v>
      </c>
    </row>
    <row r="525" spans="1:11" x14ac:dyDescent="0.25">
      <c r="A525" s="19">
        <v>520</v>
      </c>
      <c r="B525" s="20">
        <v>102867</v>
      </c>
      <c r="C525" s="20">
        <v>5111900199</v>
      </c>
      <c r="D525" s="20" t="s">
        <v>2256</v>
      </c>
      <c r="E525" s="20" t="s">
        <v>2257</v>
      </c>
      <c r="F525" s="20" t="s">
        <v>125</v>
      </c>
      <c r="G525" s="20" t="s">
        <v>2197</v>
      </c>
      <c r="H525" s="26">
        <v>220001</v>
      </c>
      <c r="I525" s="20">
        <v>79306337</v>
      </c>
      <c r="J525" s="20" t="s">
        <v>659</v>
      </c>
      <c r="K525" s="21" t="s">
        <v>1268</v>
      </c>
    </row>
    <row r="526" spans="1:11" x14ac:dyDescent="0.25">
      <c r="A526" s="19">
        <v>521</v>
      </c>
      <c r="B526" s="20">
        <v>102880</v>
      </c>
      <c r="C526" s="20">
        <v>5111900199</v>
      </c>
      <c r="D526" s="20" t="s">
        <v>2258</v>
      </c>
      <c r="E526" s="20" t="s">
        <v>2259</v>
      </c>
      <c r="F526" s="20" t="s">
        <v>125</v>
      </c>
      <c r="G526" s="20" t="s">
        <v>2197</v>
      </c>
      <c r="H526" s="26">
        <v>899000</v>
      </c>
      <c r="I526" s="20">
        <v>19375729</v>
      </c>
      <c r="J526" s="20" t="s">
        <v>2260</v>
      </c>
      <c r="K526" s="21" t="s">
        <v>1268</v>
      </c>
    </row>
    <row r="527" spans="1:11" x14ac:dyDescent="0.25">
      <c r="A527" s="19">
        <v>522</v>
      </c>
      <c r="B527" s="20">
        <v>101213</v>
      </c>
      <c r="C527" s="20">
        <v>5111900199</v>
      </c>
      <c r="D527" s="20" t="s">
        <v>2261</v>
      </c>
      <c r="E527" s="20" t="s">
        <v>2262</v>
      </c>
      <c r="F527" s="20" t="s">
        <v>125</v>
      </c>
      <c r="G527" s="20" t="s">
        <v>2131</v>
      </c>
      <c r="H527" s="26">
        <v>22000</v>
      </c>
      <c r="I527" s="20">
        <v>79332590</v>
      </c>
      <c r="J527" s="20" t="s">
        <v>15</v>
      </c>
      <c r="K527" s="21" t="s">
        <v>1418</v>
      </c>
    </row>
    <row r="528" spans="1:11" x14ac:dyDescent="0.25">
      <c r="A528" s="19">
        <v>523</v>
      </c>
      <c r="B528" s="20">
        <v>101214</v>
      </c>
      <c r="C528" s="20">
        <v>5111900199</v>
      </c>
      <c r="D528" s="20" t="s">
        <v>2263</v>
      </c>
      <c r="E528" s="20" t="s">
        <v>2262</v>
      </c>
      <c r="F528" s="20" t="s">
        <v>125</v>
      </c>
      <c r="G528" s="20" t="s">
        <v>2131</v>
      </c>
      <c r="H528" s="26">
        <v>22000</v>
      </c>
      <c r="I528" s="20">
        <v>79332590</v>
      </c>
      <c r="J528" s="20" t="s">
        <v>15</v>
      </c>
      <c r="K528" s="21" t="s">
        <v>1418</v>
      </c>
    </row>
    <row r="529" spans="1:11" x14ac:dyDescent="0.25">
      <c r="A529" s="19">
        <v>524</v>
      </c>
      <c r="B529" s="20">
        <v>101215</v>
      </c>
      <c r="C529" s="20">
        <v>5111900199</v>
      </c>
      <c r="D529" s="20" t="s">
        <v>2264</v>
      </c>
      <c r="E529" s="20" t="s">
        <v>2262</v>
      </c>
      <c r="F529" s="20" t="s">
        <v>125</v>
      </c>
      <c r="G529" s="20" t="s">
        <v>2131</v>
      </c>
      <c r="H529" s="26">
        <v>22000</v>
      </c>
      <c r="I529" s="20">
        <v>79332590</v>
      </c>
      <c r="J529" s="20" t="s">
        <v>15</v>
      </c>
      <c r="K529" s="21" t="s">
        <v>1418</v>
      </c>
    </row>
    <row r="530" spans="1:11" x14ac:dyDescent="0.25">
      <c r="A530" s="19">
        <v>525</v>
      </c>
      <c r="B530" s="20">
        <v>101216</v>
      </c>
      <c r="C530" s="20">
        <v>5111900199</v>
      </c>
      <c r="D530" s="20" t="s">
        <v>2265</v>
      </c>
      <c r="E530" s="20" t="s">
        <v>2262</v>
      </c>
      <c r="F530" s="20" t="s">
        <v>125</v>
      </c>
      <c r="G530" s="20" t="s">
        <v>2131</v>
      </c>
      <c r="H530" s="26">
        <v>22000</v>
      </c>
      <c r="I530" s="20">
        <v>79332590</v>
      </c>
      <c r="J530" s="20" t="s">
        <v>15</v>
      </c>
      <c r="K530" s="21" t="s">
        <v>1418</v>
      </c>
    </row>
    <row r="531" spans="1:11" x14ac:dyDescent="0.25">
      <c r="A531" s="19">
        <v>526</v>
      </c>
      <c r="B531" s="20">
        <v>101217</v>
      </c>
      <c r="C531" s="20">
        <v>5111900199</v>
      </c>
      <c r="D531" s="20" t="s">
        <v>2266</v>
      </c>
      <c r="E531" s="20" t="s">
        <v>2262</v>
      </c>
      <c r="F531" s="20" t="s">
        <v>125</v>
      </c>
      <c r="G531" s="20" t="s">
        <v>2131</v>
      </c>
      <c r="H531" s="26">
        <v>22000</v>
      </c>
      <c r="I531" s="20">
        <v>79332590</v>
      </c>
      <c r="J531" s="20" t="s">
        <v>15</v>
      </c>
      <c r="K531" s="21" t="s">
        <v>1418</v>
      </c>
    </row>
    <row r="532" spans="1:11" x14ac:dyDescent="0.25">
      <c r="A532" s="19">
        <v>527</v>
      </c>
      <c r="B532" s="20">
        <v>101218</v>
      </c>
      <c r="C532" s="20">
        <v>5111900199</v>
      </c>
      <c r="D532" s="20" t="s">
        <v>2267</v>
      </c>
      <c r="E532" s="20" t="s">
        <v>2262</v>
      </c>
      <c r="F532" s="20" t="s">
        <v>125</v>
      </c>
      <c r="G532" s="20" t="s">
        <v>2131</v>
      </c>
      <c r="H532" s="26">
        <v>22000</v>
      </c>
      <c r="I532" s="20">
        <v>79332590</v>
      </c>
      <c r="J532" s="20" t="s">
        <v>15</v>
      </c>
      <c r="K532" s="21" t="s">
        <v>1418</v>
      </c>
    </row>
    <row r="533" spans="1:11" x14ac:dyDescent="0.25">
      <c r="A533" s="19">
        <v>528</v>
      </c>
      <c r="B533" s="20">
        <v>101219</v>
      </c>
      <c r="C533" s="20">
        <v>5111900199</v>
      </c>
      <c r="D533" s="20" t="s">
        <v>2268</v>
      </c>
      <c r="E533" s="20" t="s">
        <v>2262</v>
      </c>
      <c r="F533" s="20" t="s">
        <v>125</v>
      </c>
      <c r="G533" s="20" t="s">
        <v>2131</v>
      </c>
      <c r="H533" s="26">
        <v>22000</v>
      </c>
      <c r="I533" s="20">
        <v>79332590</v>
      </c>
      <c r="J533" s="20" t="s">
        <v>15</v>
      </c>
      <c r="K533" s="21" t="s">
        <v>1418</v>
      </c>
    </row>
    <row r="534" spans="1:11" x14ac:dyDescent="0.25">
      <c r="A534" s="19">
        <v>529</v>
      </c>
      <c r="B534" s="20">
        <v>101220</v>
      </c>
      <c r="C534" s="20">
        <v>5111900199</v>
      </c>
      <c r="D534" s="20" t="s">
        <v>2269</v>
      </c>
      <c r="E534" s="20" t="s">
        <v>2262</v>
      </c>
      <c r="F534" s="20" t="s">
        <v>125</v>
      </c>
      <c r="G534" s="20" t="s">
        <v>2131</v>
      </c>
      <c r="H534" s="26">
        <v>22000</v>
      </c>
      <c r="I534" s="20">
        <v>79332590</v>
      </c>
      <c r="J534" s="20" t="s">
        <v>15</v>
      </c>
      <c r="K534" s="21" t="s">
        <v>1418</v>
      </c>
    </row>
    <row r="535" spans="1:11" x14ac:dyDescent="0.25">
      <c r="A535" s="19">
        <v>530</v>
      </c>
      <c r="B535" s="20">
        <v>101221</v>
      </c>
      <c r="C535" s="20">
        <v>5111900199</v>
      </c>
      <c r="D535" s="20" t="s">
        <v>2270</v>
      </c>
      <c r="E535" s="20" t="s">
        <v>2271</v>
      </c>
      <c r="F535" s="20" t="s">
        <v>125</v>
      </c>
      <c r="G535" s="20" t="s">
        <v>2131</v>
      </c>
      <c r="H535" s="26">
        <v>61000</v>
      </c>
      <c r="I535" s="20">
        <v>79332590</v>
      </c>
      <c r="J535" s="20" t="s">
        <v>15</v>
      </c>
      <c r="K535" s="21" t="s">
        <v>1418</v>
      </c>
    </row>
    <row r="536" spans="1:11" x14ac:dyDescent="0.25">
      <c r="A536" s="19">
        <v>531</v>
      </c>
      <c r="B536" s="20">
        <v>101222</v>
      </c>
      <c r="C536" s="20">
        <v>5111900199</v>
      </c>
      <c r="D536" s="20" t="s">
        <v>2272</v>
      </c>
      <c r="E536" s="20" t="s">
        <v>2271</v>
      </c>
      <c r="F536" s="20" t="s">
        <v>125</v>
      </c>
      <c r="G536" s="20" t="s">
        <v>2131</v>
      </c>
      <c r="H536" s="26">
        <v>61000</v>
      </c>
      <c r="I536" s="20">
        <v>79332590</v>
      </c>
      <c r="J536" s="20" t="s">
        <v>15</v>
      </c>
      <c r="K536" s="21" t="s">
        <v>1418</v>
      </c>
    </row>
    <row r="537" spans="1:11" x14ac:dyDescent="0.25">
      <c r="A537" s="19">
        <v>532</v>
      </c>
      <c r="B537" s="20">
        <v>101185</v>
      </c>
      <c r="C537" s="20">
        <v>5111900199</v>
      </c>
      <c r="D537" s="20" t="s">
        <v>2273</v>
      </c>
      <c r="E537" s="20" t="s">
        <v>2274</v>
      </c>
      <c r="F537" s="20" t="s">
        <v>125</v>
      </c>
      <c r="G537" s="20" t="s">
        <v>1430</v>
      </c>
      <c r="H537" s="26">
        <v>92800</v>
      </c>
      <c r="I537" s="20">
        <v>79332590</v>
      </c>
      <c r="J537" s="20" t="s">
        <v>15</v>
      </c>
      <c r="K537" s="21" t="s">
        <v>1418</v>
      </c>
    </row>
    <row r="538" spans="1:11" x14ac:dyDescent="0.25">
      <c r="A538" s="19">
        <v>533</v>
      </c>
      <c r="B538" s="20">
        <v>103070</v>
      </c>
      <c r="C538" s="20">
        <v>5111900199</v>
      </c>
      <c r="D538" s="20" t="s">
        <v>2275</v>
      </c>
      <c r="E538" s="20" t="s">
        <v>2276</v>
      </c>
      <c r="F538" s="20" t="s">
        <v>125</v>
      </c>
      <c r="G538" s="20" t="s">
        <v>1430</v>
      </c>
      <c r="H538" s="26">
        <v>5909533.2999999998</v>
      </c>
      <c r="I538" s="20">
        <v>79294129</v>
      </c>
      <c r="J538" s="20" t="s">
        <v>679</v>
      </c>
      <c r="K538" s="21" t="s">
        <v>1268</v>
      </c>
    </row>
    <row r="539" spans="1:11" x14ac:dyDescent="0.25">
      <c r="A539" s="19">
        <v>534</v>
      </c>
      <c r="B539" s="20">
        <v>103084</v>
      </c>
      <c r="C539" s="20">
        <v>5111900199</v>
      </c>
      <c r="D539" s="20" t="s">
        <v>2277</v>
      </c>
      <c r="E539" s="20" t="s">
        <v>2278</v>
      </c>
      <c r="F539" s="20" t="s">
        <v>125</v>
      </c>
      <c r="G539" s="20" t="s">
        <v>1430</v>
      </c>
      <c r="H539" s="26">
        <v>797533.3</v>
      </c>
      <c r="I539" s="20">
        <v>79332590</v>
      </c>
      <c r="J539" s="20" t="s">
        <v>15</v>
      </c>
      <c r="K539" s="21" t="s">
        <v>1418</v>
      </c>
    </row>
    <row r="540" spans="1:11" x14ac:dyDescent="0.25">
      <c r="A540" s="19">
        <v>535</v>
      </c>
      <c r="B540" s="20">
        <v>103085</v>
      </c>
      <c r="C540" s="20">
        <v>5111900199</v>
      </c>
      <c r="D540" s="20" t="s">
        <v>2279</v>
      </c>
      <c r="E540" s="20" t="s">
        <v>2280</v>
      </c>
      <c r="F540" s="20" t="s">
        <v>125</v>
      </c>
      <c r="G540" s="20" t="s">
        <v>1430</v>
      </c>
      <c r="H540" s="26">
        <v>797533.3</v>
      </c>
      <c r="I540" s="20">
        <v>79332590</v>
      </c>
      <c r="J540" s="20" t="s">
        <v>15</v>
      </c>
      <c r="K540" s="21" t="s">
        <v>1418</v>
      </c>
    </row>
    <row r="541" spans="1:11" x14ac:dyDescent="0.25">
      <c r="A541" s="19">
        <v>536</v>
      </c>
      <c r="B541" s="20">
        <v>103086</v>
      </c>
      <c r="C541" s="20">
        <v>5111900199</v>
      </c>
      <c r="D541" s="20" t="s">
        <v>2281</v>
      </c>
      <c r="E541" s="20" t="s">
        <v>2282</v>
      </c>
      <c r="F541" s="20" t="s">
        <v>125</v>
      </c>
      <c r="G541" s="20" t="s">
        <v>1430</v>
      </c>
      <c r="H541" s="26">
        <v>797533.4</v>
      </c>
      <c r="I541" s="20">
        <v>79332590</v>
      </c>
      <c r="J541" s="20" t="s">
        <v>15</v>
      </c>
      <c r="K541" s="21" t="s">
        <v>1418</v>
      </c>
    </row>
    <row r="542" spans="1:11" x14ac:dyDescent="0.25">
      <c r="A542" s="19">
        <v>537</v>
      </c>
      <c r="B542" s="20">
        <v>101511</v>
      </c>
      <c r="C542" s="20">
        <v>5111900199</v>
      </c>
      <c r="D542" s="20" t="s">
        <v>2283</v>
      </c>
      <c r="E542" s="20" t="s">
        <v>2284</v>
      </c>
      <c r="F542" s="20" t="s">
        <v>44</v>
      </c>
      <c r="G542" s="20" t="s">
        <v>2190</v>
      </c>
      <c r="H542" s="26">
        <v>4440000</v>
      </c>
      <c r="I542" s="20">
        <v>79332590</v>
      </c>
      <c r="J542" s="20" t="s">
        <v>15</v>
      </c>
      <c r="K542" s="21" t="s">
        <v>1418</v>
      </c>
    </row>
    <row r="543" spans="1:11" x14ac:dyDescent="0.25">
      <c r="A543" s="19">
        <v>538</v>
      </c>
      <c r="B543" s="20">
        <v>100311</v>
      </c>
      <c r="C543" s="20">
        <v>5111900199</v>
      </c>
      <c r="D543" s="20" t="s">
        <v>2285</v>
      </c>
      <c r="E543" s="20" t="s">
        <v>2286</v>
      </c>
      <c r="F543" s="20" t="s">
        <v>44</v>
      </c>
      <c r="G543" s="20" t="s">
        <v>2197</v>
      </c>
      <c r="H543" s="26">
        <v>780000</v>
      </c>
      <c r="I543" s="20">
        <v>79294129</v>
      </c>
      <c r="J543" s="20" t="s">
        <v>679</v>
      </c>
      <c r="K543" s="21" t="s">
        <v>1268</v>
      </c>
    </row>
    <row r="544" spans="1:11" x14ac:dyDescent="0.25">
      <c r="A544" s="19">
        <v>539</v>
      </c>
      <c r="B544" s="20">
        <v>100316</v>
      </c>
      <c r="C544" s="20">
        <v>5111900199</v>
      </c>
      <c r="D544" s="20" t="s">
        <v>2287</v>
      </c>
      <c r="E544" s="20" t="s">
        <v>2288</v>
      </c>
      <c r="F544" s="20" t="s">
        <v>44</v>
      </c>
      <c r="G544" s="20" t="s">
        <v>2197</v>
      </c>
      <c r="H544" s="26">
        <v>45000</v>
      </c>
      <c r="I544" s="20">
        <v>80251259</v>
      </c>
      <c r="J544" s="20" t="s">
        <v>769</v>
      </c>
      <c r="K544" s="21" t="s">
        <v>1268</v>
      </c>
    </row>
    <row r="545" spans="1:11" x14ac:dyDescent="0.25">
      <c r="A545" s="19">
        <v>540</v>
      </c>
      <c r="B545" s="20">
        <v>100317</v>
      </c>
      <c r="C545" s="20">
        <v>5111900199</v>
      </c>
      <c r="D545" s="20" t="s">
        <v>2289</v>
      </c>
      <c r="E545" s="20" t="s">
        <v>2288</v>
      </c>
      <c r="F545" s="20" t="s">
        <v>44</v>
      </c>
      <c r="G545" s="20" t="s">
        <v>2197</v>
      </c>
      <c r="H545" s="26">
        <v>45000</v>
      </c>
      <c r="I545" s="20">
        <v>1049624327</v>
      </c>
      <c r="J545" s="20" t="s">
        <v>1288</v>
      </c>
      <c r="K545" s="21" t="s">
        <v>1268</v>
      </c>
    </row>
    <row r="546" spans="1:11" x14ac:dyDescent="0.25">
      <c r="A546" s="19">
        <v>541</v>
      </c>
      <c r="B546" s="20">
        <v>100318</v>
      </c>
      <c r="C546" s="20">
        <v>5111900199</v>
      </c>
      <c r="D546" s="20" t="s">
        <v>2290</v>
      </c>
      <c r="E546" s="20" t="s">
        <v>2288</v>
      </c>
      <c r="F546" s="20" t="s">
        <v>44</v>
      </c>
      <c r="G546" s="20" t="s">
        <v>2197</v>
      </c>
      <c r="H546" s="26">
        <v>45000</v>
      </c>
      <c r="I546" s="20">
        <v>1049624327</v>
      </c>
      <c r="J546" s="20" t="s">
        <v>1288</v>
      </c>
      <c r="K546" s="21" t="s">
        <v>1268</v>
      </c>
    </row>
    <row r="547" spans="1:11" x14ac:dyDescent="0.25">
      <c r="A547" s="19">
        <v>542</v>
      </c>
      <c r="B547" s="20">
        <v>100319</v>
      </c>
      <c r="C547" s="20">
        <v>5111900199</v>
      </c>
      <c r="D547" s="20" t="s">
        <v>2291</v>
      </c>
      <c r="E547" s="20" t="s">
        <v>2288</v>
      </c>
      <c r="F547" s="20" t="s">
        <v>44</v>
      </c>
      <c r="G547" s="20" t="s">
        <v>2197</v>
      </c>
      <c r="H547" s="26">
        <v>45000</v>
      </c>
      <c r="I547" s="20">
        <v>1049624327</v>
      </c>
      <c r="J547" s="20" t="s">
        <v>1288</v>
      </c>
      <c r="K547" s="21" t="s">
        <v>1268</v>
      </c>
    </row>
    <row r="548" spans="1:11" x14ac:dyDescent="0.25">
      <c r="A548" s="19">
        <v>543</v>
      </c>
      <c r="B548" s="20">
        <v>100320</v>
      </c>
      <c r="C548" s="20">
        <v>5111900199</v>
      </c>
      <c r="D548" s="20" t="s">
        <v>2292</v>
      </c>
      <c r="E548" s="20" t="s">
        <v>2288</v>
      </c>
      <c r="F548" s="20" t="s">
        <v>44</v>
      </c>
      <c r="G548" s="20" t="s">
        <v>2197</v>
      </c>
      <c r="H548" s="26">
        <v>45000</v>
      </c>
      <c r="I548" s="20">
        <v>1049624327</v>
      </c>
      <c r="J548" s="20" t="s">
        <v>1288</v>
      </c>
      <c r="K548" s="21" t="s">
        <v>1268</v>
      </c>
    </row>
    <row r="549" spans="1:11" x14ac:dyDescent="0.25">
      <c r="A549" s="19">
        <v>544</v>
      </c>
      <c r="B549" s="20">
        <v>100321</v>
      </c>
      <c r="C549" s="20">
        <v>5111900199</v>
      </c>
      <c r="D549" s="20" t="s">
        <v>2293</v>
      </c>
      <c r="E549" s="20" t="s">
        <v>2288</v>
      </c>
      <c r="F549" s="20" t="s">
        <v>44</v>
      </c>
      <c r="G549" s="20" t="s">
        <v>2197</v>
      </c>
      <c r="H549" s="26">
        <v>45000</v>
      </c>
      <c r="I549" s="20">
        <v>1049624327</v>
      </c>
      <c r="J549" s="20" t="s">
        <v>1288</v>
      </c>
      <c r="K549" s="21" t="s">
        <v>1268</v>
      </c>
    </row>
    <row r="550" spans="1:11" x14ac:dyDescent="0.25">
      <c r="A550" s="19">
        <v>545</v>
      </c>
      <c r="B550" s="20">
        <v>100322</v>
      </c>
      <c r="C550" s="20">
        <v>5111900199</v>
      </c>
      <c r="D550" s="20" t="s">
        <v>2294</v>
      </c>
      <c r="E550" s="20" t="s">
        <v>2288</v>
      </c>
      <c r="F550" s="20" t="s">
        <v>44</v>
      </c>
      <c r="G550" s="20" t="s">
        <v>2197</v>
      </c>
      <c r="H550" s="26">
        <v>45000</v>
      </c>
      <c r="I550" s="20">
        <v>1049624327</v>
      </c>
      <c r="J550" s="20" t="s">
        <v>1288</v>
      </c>
      <c r="K550" s="21" t="s">
        <v>1268</v>
      </c>
    </row>
    <row r="551" spans="1:11" x14ac:dyDescent="0.25">
      <c r="A551" s="19">
        <v>546</v>
      </c>
      <c r="B551" s="20">
        <v>100323</v>
      </c>
      <c r="C551" s="20">
        <v>5111900199</v>
      </c>
      <c r="D551" s="20" t="s">
        <v>2295</v>
      </c>
      <c r="E551" s="20" t="s">
        <v>2288</v>
      </c>
      <c r="F551" s="20" t="s">
        <v>44</v>
      </c>
      <c r="G551" s="20" t="s">
        <v>2197</v>
      </c>
      <c r="H551" s="26">
        <v>45000</v>
      </c>
      <c r="I551" s="20">
        <v>1049624327</v>
      </c>
      <c r="J551" s="20" t="s">
        <v>1288</v>
      </c>
      <c r="K551" s="21" t="s">
        <v>1268</v>
      </c>
    </row>
    <row r="552" spans="1:11" x14ac:dyDescent="0.25">
      <c r="A552" s="19">
        <v>547</v>
      </c>
      <c r="B552" s="20">
        <v>100324</v>
      </c>
      <c r="C552" s="20">
        <v>5111900199</v>
      </c>
      <c r="D552" s="20" t="s">
        <v>2296</v>
      </c>
      <c r="E552" s="20" t="s">
        <v>2297</v>
      </c>
      <c r="F552" s="20" t="s">
        <v>44</v>
      </c>
      <c r="G552" s="20" t="s">
        <v>2197</v>
      </c>
      <c r="H552" s="26">
        <v>545000</v>
      </c>
      <c r="I552" s="20">
        <v>1049624327</v>
      </c>
      <c r="J552" s="20" t="s">
        <v>1288</v>
      </c>
      <c r="K552" s="21" t="s">
        <v>1268</v>
      </c>
    </row>
    <row r="553" spans="1:11" x14ac:dyDescent="0.25">
      <c r="A553" s="19">
        <v>548</v>
      </c>
      <c r="B553" s="20">
        <v>100325</v>
      </c>
      <c r="C553" s="20">
        <v>5111900199</v>
      </c>
      <c r="D553" s="20" t="s">
        <v>2298</v>
      </c>
      <c r="E553" s="20" t="s">
        <v>2297</v>
      </c>
      <c r="F553" s="20" t="s">
        <v>44</v>
      </c>
      <c r="G553" s="20" t="s">
        <v>2197</v>
      </c>
      <c r="H553" s="26">
        <v>545000</v>
      </c>
      <c r="I553" s="20">
        <v>1049624327</v>
      </c>
      <c r="J553" s="20" t="s">
        <v>1288</v>
      </c>
      <c r="K553" s="21" t="s">
        <v>1268</v>
      </c>
    </row>
    <row r="554" spans="1:11" x14ac:dyDescent="0.25">
      <c r="A554" s="19">
        <v>549</v>
      </c>
      <c r="B554" s="20">
        <v>100326</v>
      </c>
      <c r="C554" s="20">
        <v>5111900199</v>
      </c>
      <c r="D554" s="20" t="s">
        <v>2299</v>
      </c>
      <c r="E554" s="20" t="s">
        <v>2297</v>
      </c>
      <c r="F554" s="20" t="s">
        <v>44</v>
      </c>
      <c r="G554" s="20" t="s">
        <v>2197</v>
      </c>
      <c r="H554" s="26">
        <v>545000</v>
      </c>
      <c r="I554" s="20">
        <v>1049624327</v>
      </c>
      <c r="J554" s="20" t="s">
        <v>1288</v>
      </c>
      <c r="K554" s="21" t="s">
        <v>1268</v>
      </c>
    </row>
    <row r="555" spans="1:11" x14ac:dyDescent="0.25">
      <c r="A555" s="19">
        <v>550</v>
      </c>
      <c r="B555" s="20">
        <v>100327</v>
      </c>
      <c r="C555" s="20">
        <v>5111900199</v>
      </c>
      <c r="D555" s="20" t="s">
        <v>2300</v>
      </c>
      <c r="E555" s="20" t="s">
        <v>2297</v>
      </c>
      <c r="F555" s="20" t="s">
        <v>44</v>
      </c>
      <c r="G555" s="20" t="s">
        <v>2197</v>
      </c>
      <c r="H555" s="26">
        <v>545000</v>
      </c>
      <c r="I555" s="20">
        <v>1049624327</v>
      </c>
      <c r="J555" s="20" t="s">
        <v>1288</v>
      </c>
      <c r="K555" s="21" t="s">
        <v>1268</v>
      </c>
    </row>
    <row r="556" spans="1:11" x14ac:dyDescent="0.25">
      <c r="A556" s="19">
        <v>551</v>
      </c>
      <c r="B556" s="20">
        <v>100328</v>
      </c>
      <c r="C556" s="20">
        <v>5111900199</v>
      </c>
      <c r="D556" s="20" t="s">
        <v>2301</v>
      </c>
      <c r="E556" s="20" t="s">
        <v>2297</v>
      </c>
      <c r="F556" s="20" t="s">
        <v>44</v>
      </c>
      <c r="G556" s="20" t="s">
        <v>2197</v>
      </c>
      <c r="H556" s="26">
        <v>545000</v>
      </c>
      <c r="I556" s="20">
        <v>1049624327</v>
      </c>
      <c r="J556" s="20" t="s">
        <v>1288</v>
      </c>
      <c r="K556" s="21" t="s">
        <v>1268</v>
      </c>
    </row>
    <row r="557" spans="1:11" x14ac:dyDescent="0.25">
      <c r="A557" s="19">
        <v>552</v>
      </c>
      <c r="B557" s="20">
        <v>100329</v>
      </c>
      <c r="C557" s="20">
        <v>5111900199</v>
      </c>
      <c r="D557" s="20" t="s">
        <v>2302</v>
      </c>
      <c r="E557" s="20" t="s">
        <v>2297</v>
      </c>
      <c r="F557" s="20" t="s">
        <v>44</v>
      </c>
      <c r="G557" s="20" t="s">
        <v>2197</v>
      </c>
      <c r="H557" s="26">
        <v>545000</v>
      </c>
      <c r="I557" s="20">
        <v>1049624327</v>
      </c>
      <c r="J557" s="20" t="s">
        <v>1288</v>
      </c>
      <c r="K557" s="21" t="s">
        <v>1268</v>
      </c>
    </row>
    <row r="558" spans="1:11" x14ac:dyDescent="0.25">
      <c r="A558" s="19">
        <v>553</v>
      </c>
      <c r="B558" s="20">
        <v>100907</v>
      </c>
      <c r="C558" s="20">
        <v>5111900199</v>
      </c>
      <c r="D558" s="20" t="s">
        <v>2303</v>
      </c>
      <c r="E558" s="20" t="s">
        <v>2304</v>
      </c>
      <c r="F558" s="20" t="s">
        <v>44</v>
      </c>
      <c r="G558" s="20" t="s">
        <v>2111</v>
      </c>
      <c r="H558" s="26">
        <v>533000</v>
      </c>
      <c r="I558" s="20">
        <v>79332590</v>
      </c>
      <c r="J558" s="20" t="s">
        <v>15</v>
      </c>
      <c r="K558" s="21" t="s">
        <v>1418</v>
      </c>
    </row>
    <row r="559" spans="1:11" x14ac:dyDescent="0.25">
      <c r="A559" s="19">
        <v>554</v>
      </c>
      <c r="B559" s="20">
        <v>103209</v>
      </c>
      <c r="C559" s="20">
        <v>5111900199</v>
      </c>
      <c r="D559" s="20" t="s">
        <v>2305</v>
      </c>
      <c r="E559" s="20" t="s">
        <v>2306</v>
      </c>
      <c r="F559" s="20" t="s">
        <v>95</v>
      </c>
      <c r="G559" s="20" t="s">
        <v>2220</v>
      </c>
      <c r="H559" s="26">
        <v>5000</v>
      </c>
      <c r="I559" s="20">
        <v>1012319470</v>
      </c>
      <c r="J559" s="20" t="s">
        <v>2307</v>
      </c>
      <c r="K559" s="21" t="s">
        <v>1268</v>
      </c>
    </row>
    <row r="560" spans="1:11" x14ac:dyDescent="0.25">
      <c r="A560" s="19">
        <v>555</v>
      </c>
      <c r="B560" s="20">
        <v>102098</v>
      </c>
      <c r="C560" s="20">
        <v>5111900199</v>
      </c>
      <c r="D560" s="20" t="s">
        <v>2308</v>
      </c>
      <c r="E560" s="20" t="s">
        <v>2309</v>
      </c>
      <c r="F560" s="20" t="s">
        <v>95</v>
      </c>
      <c r="G560" s="20" t="s">
        <v>2220</v>
      </c>
      <c r="H560" s="26">
        <v>32500</v>
      </c>
      <c r="I560" s="20">
        <v>79332590</v>
      </c>
      <c r="J560" s="20" t="s">
        <v>15</v>
      </c>
      <c r="K560" s="21" t="s">
        <v>1418</v>
      </c>
    </row>
    <row r="561" spans="1:11" x14ac:dyDescent="0.25">
      <c r="A561" s="19">
        <v>556</v>
      </c>
      <c r="B561" s="20">
        <v>101892</v>
      </c>
      <c r="C561" s="20">
        <v>5111900199</v>
      </c>
      <c r="D561" s="20" t="s">
        <v>2310</v>
      </c>
      <c r="E561" s="20" t="s">
        <v>2311</v>
      </c>
      <c r="F561" s="20" t="s">
        <v>95</v>
      </c>
      <c r="G561" s="20" t="s">
        <v>2220</v>
      </c>
      <c r="H561" s="26">
        <v>2227058.7599999998</v>
      </c>
      <c r="I561" s="20">
        <v>79235189</v>
      </c>
      <c r="J561" s="20" t="s">
        <v>30</v>
      </c>
      <c r="K561" s="21" t="s">
        <v>1268</v>
      </c>
    </row>
    <row r="562" spans="1:11" x14ac:dyDescent="0.25">
      <c r="A562" s="19">
        <v>557</v>
      </c>
      <c r="B562" s="20">
        <v>104687</v>
      </c>
      <c r="C562" s="20">
        <v>5111900199</v>
      </c>
      <c r="D562" s="20" t="s">
        <v>2312</v>
      </c>
      <c r="E562" s="20" t="s">
        <v>702</v>
      </c>
      <c r="F562" s="20" t="s">
        <v>95</v>
      </c>
      <c r="G562" s="20" t="s">
        <v>1265</v>
      </c>
      <c r="H562" s="26">
        <v>1701720</v>
      </c>
      <c r="I562" s="20">
        <v>79332590</v>
      </c>
      <c r="J562" s="20" t="s">
        <v>15</v>
      </c>
      <c r="K562" s="21" t="s">
        <v>1418</v>
      </c>
    </row>
    <row r="563" spans="1:11" x14ac:dyDescent="0.25">
      <c r="A563" s="19">
        <v>558</v>
      </c>
      <c r="B563" s="20">
        <v>104734</v>
      </c>
      <c r="C563" s="20">
        <v>5111900199</v>
      </c>
      <c r="D563" s="20" t="s">
        <v>2313</v>
      </c>
      <c r="E563" s="20" t="s">
        <v>2314</v>
      </c>
      <c r="F563" s="20" t="s">
        <v>95</v>
      </c>
      <c r="G563" s="20" t="s">
        <v>1265</v>
      </c>
      <c r="H563" s="26">
        <v>241900</v>
      </c>
      <c r="I563" s="20">
        <v>79040260</v>
      </c>
      <c r="J563" s="20" t="s">
        <v>1362</v>
      </c>
      <c r="K563" s="21" t="s">
        <v>1268</v>
      </c>
    </row>
    <row r="564" spans="1:11" x14ac:dyDescent="0.25">
      <c r="A564" s="19">
        <v>559</v>
      </c>
      <c r="B564" s="20">
        <v>104730</v>
      </c>
      <c r="C564" s="20">
        <v>5111900199</v>
      </c>
      <c r="D564" s="20" t="s">
        <v>2315</v>
      </c>
      <c r="E564" s="20" t="s">
        <v>2314</v>
      </c>
      <c r="F564" s="20" t="s">
        <v>95</v>
      </c>
      <c r="G564" s="20" t="s">
        <v>1265</v>
      </c>
      <c r="H564" s="26">
        <v>241900</v>
      </c>
      <c r="I564" s="20">
        <v>79040260</v>
      </c>
      <c r="J564" s="20" t="s">
        <v>1362</v>
      </c>
      <c r="K564" s="21" t="s">
        <v>1268</v>
      </c>
    </row>
    <row r="565" spans="1:11" x14ac:dyDescent="0.25">
      <c r="A565" s="19">
        <v>560</v>
      </c>
      <c r="B565" s="20">
        <v>105320</v>
      </c>
      <c r="C565" s="20">
        <v>5111900199</v>
      </c>
      <c r="D565" s="20" t="s">
        <v>2316</v>
      </c>
      <c r="E565" s="20" t="s">
        <v>2317</v>
      </c>
      <c r="F565" s="20" t="s">
        <v>95</v>
      </c>
      <c r="G565" s="20" t="s">
        <v>1265</v>
      </c>
      <c r="H565" s="26">
        <v>1670000</v>
      </c>
      <c r="I565" s="20">
        <v>79332590</v>
      </c>
      <c r="J565" s="20" t="s">
        <v>15</v>
      </c>
      <c r="K565" s="21" t="s">
        <v>1418</v>
      </c>
    </row>
    <row r="566" spans="1:11" x14ac:dyDescent="0.25">
      <c r="A566" s="19">
        <v>561</v>
      </c>
      <c r="B566" s="20">
        <v>105319</v>
      </c>
      <c r="C566" s="20">
        <v>5111900199</v>
      </c>
      <c r="D566" s="20" t="s">
        <v>2318</v>
      </c>
      <c r="E566" s="20" t="s">
        <v>2317</v>
      </c>
      <c r="F566" s="20" t="s">
        <v>95</v>
      </c>
      <c r="G566" s="20" t="s">
        <v>1265</v>
      </c>
      <c r="H566" s="26">
        <v>1670000</v>
      </c>
      <c r="I566" s="20">
        <v>79332590</v>
      </c>
      <c r="J566" s="20" t="s">
        <v>15</v>
      </c>
      <c r="K566" s="21" t="s">
        <v>1418</v>
      </c>
    </row>
    <row r="567" spans="1:11" x14ac:dyDescent="0.25">
      <c r="A567" s="19">
        <v>562</v>
      </c>
      <c r="B567" s="20">
        <v>105316</v>
      </c>
      <c r="C567" s="20">
        <v>5111900199</v>
      </c>
      <c r="D567" s="20" t="s">
        <v>2319</v>
      </c>
      <c r="E567" s="20" t="s">
        <v>2320</v>
      </c>
      <c r="F567" s="20" t="s">
        <v>95</v>
      </c>
      <c r="G567" s="20" t="s">
        <v>1265</v>
      </c>
      <c r="H567" s="26">
        <v>240000</v>
      </c>
      <c r="I567" s="20">
        <v>80217720</v>
      </c>
      <c r="J567" s="20" t="s">
        <v>1033</v>
      </c>
      <c r="K567" s="21" t="s">
        <v>1268</v>
      </c>
    </row>
    <row r="568" spans="1:11" x14ac:dyDescent="0.25">
      <c r="A568" s="19">
        <v>563</v>
      </c>
      <c r="B568" s="20">
        <v>105315</v>
      </c>
      <c r="C568" s="20">
        <v>5111900199</v>
      </c>
      <c r="D568" s="20" t="s">
        <v>2321</v>
      </c>
      <c r="E568" s="20" t="s">
        <v>2320</v>
      </c>
      <c r="F568" s="20" t="s">
        <v>95</v>
      </c>
      <c r="G568" s="20" t="s">
        <v>1265</v>
      </c>
      <c r="H568" s="26">
        <v>240000</v>
      </c>
      <c r="I568" s="20">
        <v>52297070</v>
      </c>
      <c r="J568" s="20" t="s">
        <v>2322</v>
      </c>
      <c r="K568" s="21" t="s">
        <v>1268</v>
      </c>
    </row>
    <row r="569" spans="1:11" x14ac:dyDescent="0.25">
      <c r="A569" s="19">
        <v>564</v>
      </c>
      <c r="B569" s="20">
        <v>105314</v>
      </c>
      <c r="C569" s="20">
        <v>5111900199</v>
      </c>
      <c r="D569" s="20" t="s">
        <v>2323</v>
      </c>
      <c r="E569" s="20" t="s">
        <v>2320</v>
      </c>
      <c r="F569" s="20" t="s">
        <v>95</v>
      </c>
      <c r="G569" s="20" t="s">
        <v>1265</v>
      </c>
      <c r="H569" s="26">
        <v>240000</v>
      </c>
      <c r="I569" s="20">
        <v>1020801550</v>
      </c>
      <c r="J569" s="20" t="s">
        <v>2324</v>
      </c>
      <c r="K569" s="21" t="s">
        <v>1268</v>
      </c>
    </row>
    <row r="570" spans="1:11" x14ac:dyDescent="0.25">
      <c r="A570" s="19">
        <v>565</v>
      </c>
      <c r="B570" s="20">
        <v>105313</v>
      </c>
      <c r="C570" s="20">
        <v>5111900199</v>
      </c>
      <c r="D570" s="20" t="s">
        <v>2325</v>
      </c>
      <c r="E570" s="20" t="s">
        <v>2320</v>
      </c>
      <c r="F570" s="20" t="s">
        <v>95</v>
      </c>
      <c r="G570" s="20" t="s">
        <v>1265</v>
      </c>
      <c r="H570" s="26">
        <v>240000</v>
      </c>
      <c r="I570" s="20">
        <v>80354621</v>
      </c>
      <c r="J570" s="20" t="s">
        <v>20</v>
      </c>
      <c r="K570" s="21" t="s">
        <v>1268</v>
      </c>
    </row>
    <row r="571" spans="1:11" x14ac:dyDescent="0.25">
      <c r="A571" s="19">
        <v>566</v>
      </c>
      <c r="B571" s="20">
        <v>105312</v>
      </c>
      <c r="C571" s="20">
        <v>5111900199</v>
      </c>
      <c r="D571" s="20" t="s">
        <v>2326</v>
      </c>
      <c r="E571" s="20" t="s">
        <v>2320</v>
      </c>
      <c r="F571" s="20" t="s">
        <v>95</v>
      </c>
      <c r="G571" s="20" t="s">
        <v>1265</v>
      </c>
      <c r="H571" s="26">
        <v>240000</v>
      </c>
      <c r="I571" s="20">
        <v>12541880</v>
      </c>
      <c r="J571" s="20" t="s">
        <v>2327</v>
      </c>
      <c r="K571" s="21" t="s">
        <v>1268</v>
      </c>
    </row>
    <row r="572" spans="1:11" x14ac:dyDescent="0.25">
      <c r="A572" s="19">
        <v>567</v>
      </c>
      <c r="B572" s="20">
        <v>105311</v>
      </c>
      <c r="C572" s="20">
        <v>5111900199</v>
      </c>
      <c r="D572" s="20" t="s">
        <v>2328</v>
      </c>
      <c r="E572" s="20" t="s">
        <v>2320</v>
      </c>
      <c r="F572" s="20" t="s">
        <v>95</v>
      </c>
      <c r="G572" s="20" t="s">
        <v>1265</v>
      </c>
      <c r="H572" s="26">
        <v>240000</v>
      </c>
      <c r="I572" s="20">
        <v>79332590</v>
      </c>
      <c r="J572" s="20" t="s">
        <v>2223</v>
      </c>
      <c r="K572" s="21" t="s">
        <v>1268</v>
      </c>
    </row>
    <row r="573" spans="1:11" x14ac:dyDescent="0.25">
      <c r="A573" s="19">
        <v>568</v>
      </c>
      <c r="B573" s="20">
        <v>105310</v>
      </c>
      <c r="C573" s="20">
        <v>5111900199</v>
      </c>
      <c r="D573" s="20" t="s">
        <v>2329</v>
      </c>
      <c r="E573" s="20" t="s">
        <v>2320</v>
      </c>
      <c r="F573" s="20" t="s">
        <v>95</v>
      </c>
      <c r="G573" s="20" t="s">
        <v>1265</v>
      </c>
      <c r="H573" s="26">
        <v>240000</v>
      </c>
      <c r="I573" s="20">
        <v>52703963</v>
      </c>
      <c r="J573" s="20" t="s">
        <v>1275</v>
      </c>
      <c r="K573" s="21" t="s">
        <v>1268</v>
      </c>
    </row>
    <row r="574" spans="1:11" x14ac:dyDescent="0.25">
      <c r="A574" s="19">
        <v>569</v>
      </c>
      <c r="B574" s="20">
        <v>105309</v>
      </c>
      <c r="C574" s="20">
        <v>5111900199</v>
      </c>
      <c r="D574" s="20" t="s">
        <v>2330</v>
      </c>
      <c r="E574" s="20" t="s">
        <v>2320</v>
      </c>
      <c r="F574" s="20" t="s">
        <v>95</v>
      </c>
      <c r="G574" s="20" t="s">
        <v>1265</v>
      </c>
      <c r="H574" s="26">
        <v>240000</v>
      </c>
      <c r="I574" s="20">
        <v>1022351133</v>
      </c>
      <c r="J574" s="20" t="s">
        <v>2331</v>
      </c>
      <c r="K574" s="21" t="s">
        <v>1268</v>
      </c>
    </row>
    <row r="575" spans="1:11" x14ac:dyDescent="0.25">
      <c r="A575" s="19">
        <v>570</v>
      </c>
      <c r="B575" s="20">
        <v>105308</v>
      </c>
      <c r="C575" s="20">
        <v>5111900199</v>
      </c>
      <c r="D575" s="20" t="s">
        <v>2332</v>
      </c>
      <c r="E575" s="20" t="s">
        <v>2320</v>
      </c>
      <c r="F575" s="20" t="s">
        <v>95</v>
      </c>
      <c r="G575" s="20" t="s">
        <v>1265</v>
      </c>
      <c r="H575" s="26">
        <v>240000</v>
      </c>
      <c r="I575" s="20">
        <v>1015423059</v>
      </c>
      <c r="J575" s="20" t="s">
        <v>2333</v>
      </c>
      <c r="K575" s="21" t="s">
        <v>1268</v>
      </c>
    </row>
    <row r="576" spans="1:11" x14ac:dyDescent="0.25">
      <c r="A576" s="19">
        <v>571</v>
      </c>
      <c r="B576" s="20">
        <v>105307</v>
      </c>
      <c r="C576" s="20">
        <v>5111900199</v>
      </c>
      <c r="D576" s="20" t="s">
        <v>2334</v>
      </c>
      <c r="E576" s="20" t="s">
        <v>2320</v>
      </c>
      <c r="F576" s="20" t="s">
        <v>95</v>
      </c>
      <c r="G576" s="20" t="s">
        <v>1265</v>
      </c>
      <c r="H576" s="26">
        <v>240000</v>
      </c>
      <c r="I576" s="20">
        <v>79967424</v>
      </c>
      <c r="J576" s="20" t="s">
        <v>2335</v>
      </c>
      <c r="K576" s="21" t="s">
        <v>1268</v>
      </c>
    </row>
    <row r="577" spans="1:11" x14ac:dyDescent="0.25">
      <c r="A577" s="19">
        <v>572</v>
      </c>
      <c r="B577" s="20">
        <v>105306</v>
      </c>
      <c r="C577" s="20">
        <v>5111900199</v>
      </c>
      <c r="D577" s="20" t="s">
        <v>2336</v>
      </c>
      <c r="E577" s="20" t="s">
        <v>2320</v>
      </c>
      <c r="F577" s="20" t="s">
        <v>95</v>
      </c>
      <c r="G577" s="20" t="s">
        <v>1265</v>
      </c>
      <c r="H577" s="26">
        <v>240000</v>
      </c>
      <c r="I577" s="20">
        <v>80224210</v>
      </c>
      <c r="J577" s="20" t="s">
        <v>2337</v>
      </c>
      <c r="K577" s="21" t="s">
        <v>1268</v>
      </c>
    </row>
    <row r="578" spans="1:11" x14ac:dyDescent="0.25">
      <c r="A578" s="19">
        <v>573</v>
      </c>
      <c r="B578" s="20">
        <v>105297</v>
      </c>
      <c r="C578" s="20">
        <v>5111900199</v>
      </c>
      <c r="D578" s="20" t="s">
        <v>2338</v>
      </c>
      <c r="E578" s="20" t="s">
        <v>2320</v>
      </c>
      <c r="F578" s="20" t="s">
        <v>95</v>
      </c>
      <c r="G578" s="20" t="s">
        <v>1265</v>
      </c>
      <c r="H578" s="26">
        <v>240000</v>
      </c>
      <c r="I578" s="20">
        <v>79332590</v>
      </c>
      <c r="J578" s="20" t="s">
        <v>15</v>
      </c>
      <c r="K578" s="21" t="s">
        <v>1418</v>
      </c>
    </row>
    <row r="579" spans="1:11" x14ac:dyDescent="0.25">
      <c r="A579" s="19">
        <v>574</v>
      </c>
      <c r="B579" s="20">
        <v>105295</v>
      </c>
      <c r="C579" s="20">
        <v>5111900199</v>
      </c>
      <c r="D579" s="20" t="s">
        <v>2339</v>
      </c>
      <c r="E579" s="20" t="s">
        <v>2320</v>
      </c>
      <c r="F579" s="20" t="s">
        <v>95</v>
      </c>
      <c r="G579" s="20" t="s">
        <v>1265</v>
      </c>
      <c r="H579" s="26">
        <v>240000</v>
      </c>
      <c r="I579" s="20">
        <v>80472711</v>
      </c>
      <c r="J579" s="20" t="s">
        <v>784</v>
      </c>
      <c r="K579" s="21" t="s">
        <v>1268</v>
      </c>
    </row>
    <row r="580" spans="1:11" x14ac:dyDescent="0.25">
      <c r="A580" s="19">
        <v>575</v>
      </c>
      <c r="B580" s="20">
        <v>105294</v>
      </c>
      <c r="C580" s="20">
        <v>5111900199</v>
      </c>
      <c r="D580" s="20" t="s">
        <v>2340</v>
      </c>
      <c r="E580" s="20" t="s">
        <v>2320</v>
      </c>
      <c r="F580" s="20" t="s">
        <v>95</v>
      </c>
      <c r="G580" s="20" t="s">
        <v>1265</v>
      </c>
      <c r="H580" s="26">
        <v>240000</v>
      </c>
      <c r="I580" s="20">
        <v>79294129</v>
      </c>
      <c r="J580" s="20" t="s">
        <v>679</v>
      </c>
      <c r="K580" s="21" t="s">
        <v>1268</v>
      </c>
    </row>
    <row r="581" spans="1:11" x14ac:dyDescent="0.25">
      <c r="A581" s="19">
        <v>576</v>
      </c>
      <c r="B581" s="20">
        <v>105293</v>
      </c>
      <c r="C581" s="20">
        <v>5111900199</v>
      </c>
      <c r="D581" s="20" t="s">
        <v>2341</v>
      </c>
      <c r="E581" s="20" t="s">
        <v>2320</v>
      </c>
      <c r="F581" s="20" t="s">
        <v>95</v>
      </c>
      <c r="G581" s="20" t="s">
        <v>1265</v>
      </c>
      <c r="H581" s="26">
        <v>240000</v>
      </c>
      <c r="I581" s="20">
        <v>1070944229</v>
      </c>
      <c r="J581" s="20" t="s">
        <v>2342</v>
      </c>
      <c r="K581" s="21" t="s">
        <v>1268</v>
      </c>
    </row>
    <row r="582" spans="1:11" x14ac:dyDescent="0.25">
      <c r="A582" s="19">
        <v>577</v>
      </c>
      <c r="B582" s="20">
        <v>105292</v>
      </c>
      <c r="C582" s="20">
        <v>5111900199</v>
      </c>
      <c r="D582" s="20" t="s">
        <v>2343</v>
      </c>
      <c r="E582" s="20" t="s">
        <v>2320</v>
      </c>
      <c r="F582" s="20" t="s">
        <v>95</v>
      </c>
      <c r="G582" s="20" t="s">
        <v>1265</v>
      </c>
      <c r="H582" s="26">
        <v>240000</v>
      </c>
      <c r="I582" s="20">
        <v>79332590</v>
      </c>
      <c r="J582" s="20" t="s">
        <v>15</v>
      </c>
      <c r="K582" s="21" t="s">
        <v>1268</v>
      </c>
    </row>
    <row r="583" spans="1:11" x14ac:dyDescent="0.25">
      <c r="A583" s="19">
        <v>578</v>
      </c>
      <c r="B583" s="20">
        <v>105291</v>
      </c>
      <c r="C583" s="20">
        <v>5111900199</v>
      </c>
      <c r="D583" s="20" t="s">
        <v>2344</v>
      </c>
      <c r="E583" s="20" t="s">
        <v>2320</v>
      </c>
      <c r="F583" s="20" t="s">
        <v>95</v>
      </c>
      <c r="G583" s="20" t="s">
        <v>1265</v>
      </c>
      <c r="H583" s="26">
        <v>240000</v>
      </c>
      <c r="I583" s="20">
        <v>79332590</v>
      </c>
      <c r="J583" s="20" t="s">
        <v>15</v>
      </c>
      <c r="K583" s="21" t="s">
        <v>1418</v>
      </c>
    </row>
    <row r="584" spans="1:11" x14ac:dyDescent="0.25">
      <c r="A584" s="19">
        <v>579</v>
      </c>
      <c r="B584" s="20">
        <v>105290</v>
      </c>
      <c r="C584" s="20">
        <v>5111900199</v>
      </c>
      <c r="D584" s="20" t="s">
        <v>2345</v>
      </c>
      <c r="E584" s="20" t="s">
        <v>2320</v>
      </c>
      <c r="F584" s="20" t="s">
        <v>95</v>
      </c>
      <c r="G584" s="20" t="s">
        <v>1265</v>
      </c>
      <c r="H584" s="26">
        <v>240000</v>
      </c>
      <c r="I584" s="20">
        <v>19153707</v>
      </c>
      <c r="J584" s="20" t="s">
        <v>2346</v>
      </c>
      <c r="K584" s="21" t="s">
        <v>1268</v>
      </c>
    </row>
    <row r="585" spans="1:11" x14ac:dyDescent="0.25">
      <c r="A585" s="19">
        <v>580</v>
      </c>
      <c r="B585" s="20">
        <v>105289</v>
      </c>
      <c r="C585" s="20">
        <v>5111900199</v>
      </c>
      <c r="D585" s="20" t="s">
        <v>2347</v>
      </c>
      <c r="E585" s="20" t="s">
        <v>2320</v>
      </c>
      <c r="F585" s="20" t="s">
        <v>95</v>
      </c>
      <c r="G585" s="20" t="s">
        <v>1265</v>
      </c>
      <c r="H585" s="26">
        <v>240000</v>
      </c>
      <c r="I585" s="20">
        <v>79332590</v>
      </c>
      <c r="J585" s="20" t="s">
        <v>15</v>
      </c>
      <c r="K585" s="21" t="s">
        <v>1418</v>
      </c>
    </row>
    <row r="586" spans="1:11" x14ac:dyDescent="0.25">
      <c r="A586" s="19">
        <v>581</v>
      </c>
      <c r="B586" s="20">
        <v>105288</v>
      </c>
      <c r="C586" s="20">
        <v>5111900199</v>
      </c>
      <c r="D586" s="20" t="s">
        <v>2348</v>
      </c>
      <c r="E586" s="20" t="s">
        <v>2320</v>
      </c>
      <c r="F586" s="20" t="s">
        <v>95</v>
      </c>
      <c r="G586" s="20" t="s">
        <v>1265</v>
      </c>
      <c r="H586" s="26">
        <v>240000</v>
      </c>
      <c r="I586" s="20">
        <v>79332590</v>
      </c>
      <c r="J586" s="20" t="s">
        <v>15</v>
      </c>
      <c r="K586" s="21" t="s">
        <v>1418</v>
      </c>
    </row>
    <row r="587" spans="1:11" x14ac:dyDescent="0.25">
      <c r="A587" s="19">
        <v>582</v>
      </c>
      <c r="B587" s="20">
        <v>105286</v>
      </c>
      <c r="C587" s="20">
        <v>5111900199</v>
      </c>
      <c r="D587" s="20" t="s">
        <v>2349</v>
      </c>
      <c r="E587" s="20" t="s">
        <v>2320</v>
      </c>
      <c r="F587" s="20" t="s">
        <v>95</v>
      </c>
      <c r="G587" s="20" t="s">
        <v>1265</v>
      </c>
      <c r="H587" s="26">
        <v>240000</v>
      </c>
      <c r="I587" s="20">
        <v>1049638144</v>
      </c>
      <c r="J587" s="20" t="s">
        <v>2350</v>
      </c>
      <c r="K587" s="21" t="s">
        <v>1268</v>
      </c>
    </row>
    <row r="588" spans="1:11" x14ac:dyDescent="0.25">
      <c r="A588" s="19">
        <v>583</v>
      </c>
      <c r="B588" s="20">
        <v>105282</v>
      </c>
      <c r="C588" s="20">
        <v>5111900199</v>
      </c>
      <c r="D588" s="20" t="s">
        <v>2351</v>
      </c>
      <c r="E588" s="20" t="s">
        <v>2320</v>
      </c>
      <c r="F588" s="20" t="s">
        <v>95</v>
      </c>
      <c r="G588" s="20" t="s">
        <v>1265</v>
      </c>
      <c r="H588" s="26">
        <v>240000</v>
      </c>
      <c r="I588" s="20">
        <v>1023884432</v>
      </c>
      <c r="J588" s="20" t="s">
        <v>2352</v>
      </c>
      <c r="K588" s="21" t="s">
        <v>1268</v>
      </c>
    </row>
    <row r="589" spans="1:11" x14ac:dyDescent="0.25">
      <c r="A589" s="19">
        <v>584</v>
      </c>
      <c r="B589" s="20">
        <v>105281</v>
      </c>
      <c r="C589" s="20">
        <v>5111900199</v>
      </c>
      <c r="D589" s="20" t="s">
        <v>2353</v>
      </c>
      <c r="E589" s="20" t="s">
        <v>2320</v>
      </c>
      <c r="F589" s="20" t="s">
        <v>95</v>
      </c>
      <c r="G589" s="20" t="s">
        <v>1265</v>
      </c>
      <c r="H589" s="26">
        <v>240000</v>
      </c>
      <c r="I589" s="20">
        <v>1033800934</v>
      </c>
      <c r="J589" s="20" t="s">
        <v>2354</v>
      </c>
      <c r="K589" s="21" t="s">
        <v>1268</v>
      </c>
    </row>
    <row r="590" spans="1:11" x14ac:dyDescent="0.25">
      <c r="A590" s="19">
        <v>585</v>
      </c>
      <c r="B590" s="20">
        <v>105280</v>
      </c>
      <c r="C590" s="20">
        <v>5111900199</v>
      </c>
      <c r="D590" s="20" t="s">
        <v>2355</v>
      </c>
      <c r="E590" s="20" t="s">
        <v>2320</v>
      </c>
      <c r="F590" s="20" t="s">
        <v>95</v>
      </c>
      <c r="G590" s="20" t="s">
        <v>1265</v>
      </c>
      <c r="H590" s="26">
        <v>240000</v>
      </c>
      <c r="I590" s="20">
        <v>1018426268</v>
      </c>
      <c r="J590" s="20" t="s">
        <v>2356</v>
      </c>
      <c r="K590" s="21" t="s">
        <v>1268</v>
      </c>
    </row>
    <row r="591" spans="1:11" x14ac:dyDescent="0.25">
      <c r="A591" s="19">
        <v>586</v>
      </c>
      <c r="B591" s="20">
        <v>105279</v>
      </c>
      <c r="C591" s="20">
        <v>5111900199</v>
      </c>
      <c r="D591" s="20" t="s">
        <v>2357</v>
      </c>
      <c r="E591" s="20" t="s">
        <v>2320</v>
      </c>
      <c r="F591" s="20" t="s">
        <v>95</v>
      </c>
      <c r="G591" s="20" t="s">
        <v>1265</v>
      </c>
      <c r="H591" s="26">
        <v>240000</v>
      </c>
      <c r="I591" s="20">
        <v>52967523</v>
      </c>
      <c r="J591" s="20" t="s">
        <v>2358</v>
      </c>
      <c r="K591" s="21" t="s">
        <v>1268</v>
      </c>
    </row>
    <row r="592" spans="1:11" x14ac:dyDescent="0.25">
      <c r="A592" s="19">
        <v>587</v>
      </c>
      <c r="B592" s="20">
        <v>105278</v>
      </c>
      <c r="C592" s="20">
        <v>5111900199</v>
      </c>
      <c r="D592" s="20" t="s">
        <v>2359</v>
      </c>
      <c r="E592" s="20" t="s">
        <v>2320</v>
      </c>
      <c r="F592" s="20" t="s">
        <v>95</v>
      </c>
      <c r="G592" s="20" t="s">
        <v>1265</v>
      </c>
      <c r="H592" s="26">
        <v>240000</v>
      </c>
      <c r="I592" s="20">
        <v>52703963</v>
      </c>
      <c r="J592" s="20" t="s">
        <v>1275</v>
      </c>
      <c r="K592" s="21" t="s">
        <v>1268</v>
      </c>
    </row>
    <row r="593" spans="1:11" x14ac:dyDescent="0.25">
      <c r="A593" s="19">
        <v>588</v>
      </c>
      <c r="B593" s="20">
        <v>105277</v>
      </c>
      <c r="C593" s="20">
        <v>5111900199</v>
      </c>
      <c r="D593" s="20" t="s">
        <v>2360</v>
      </c>
      <c r="E593" s="20" t="s">
        <v>2320</v>
      </c>
      <c r="F593" s="20" t="s">
        <v>95</v>
      </c>
      <c r="G593" s="20" t="s">
        <v>1265</v>
      </c>
      <c r="H593" s="26">
        <v>240000</v>
      </c>
      <c r="I593" s="20">
        <v>80217720</v>
      </c>
      <c r="J593" s="20" t="s">
        <v>1033</v>
      </c>
      <c r="K593" s="21" t="s">
        <v>1268</v>
      </c>
    </row>
    <row r="594" spans="1:11" x14ac:dyDescent="0.25">
      <c r="A594" s="19">
        <v>589</v>
      </c>
      <c r="B594" s="20">
        <v>105276</v>
      </c>
      <c r="C594" s="20">
        <v>5111900199</v>
      </c>
      <c r="D594" s="20" t="s">
        <v>2361</v>
      </c>
      <c r="E594" s="20" t="s">
        <v>2320</v>
      </c>
      <c r="F594" s="20" t="s">
        <v>95</v>
      </c>
      <c r="G594" s="20" t="s">
        <v>1265</v>
      </c>
      <c r="H594" s="26">
        <v>240000</v>
      </c>
      <c r="I594" s="20">
        <v>79332590</v>
      </c>
      <c r="J594" s="20" t="s">
        <v>15</v>
      </c>
      <c r="K594" s="21" t="s">
        <v>1418</v>
      </c>
    </row>
    <row r="595" spans="1:11" x14ac:dyDescent="0.25">
      <c r="A595" s="19">
        <v>590</v>
      </c>
      <c r="B595" s="20">
        <v>105275</v>
      </c>
      <c r="C595" s="20">
        <v>5111900199</v>
      </c>
      <c r="D595" s="20" t="s">
        <v>2362</v>
      </c>
      <c r="E595" s="20" t="s">
        <v>2320</v>
      </c>
      <c r="F595" s="20" t="s">
        <v>95</v>
      </c>
      <c r="G595" s="20" t="s">
        <v>1265</v>
      </c>
      <c r="H595" s="26">
        <v>240000</v>
      </c>
      <c r="I595" s="20">
        <v>7164647</v>
      </c>
      <c r="J595" s="20" t="s">
        <v>2363</v>
      </c>
      <c r="K595" s="21" t="s">
        <v>1268</v>
      </c>
    </row>
    <row r="596" spans="1:11" x14ac:dyDescent="0.25">
      <c r="A596" s="19">
        <v>591</v>
      </c>
      <c r="B596" s="20">
        <v>105273</v>
      </c>
      <c r="C596" s="20">
        <v>5111900199</v>
      </c>
      <c r="D596" s="20" t="s">
        <v>2364</v>
      </c>
      <c r="E596" s="20" t="s">
        <v>2320</v>
      </c>
      <c r="F596" s="20" t="s">
        <v>95</v>
      </c>
      <c r="G596" s="20" t="s">
        <v>1265</v>
      </c>
      <c r="H596" s="26">
        <v>240000</v>
      </c>
      <c r="I596" s="20">
        <v>79565547</v>
      </c>
      <c r="J596" s="20" t="s">
        <v>2365</v>
      </c>
      <c r="K596" s="21" t="s">
        <v>1268</v>
      </c>
    </row>
    <row r="597" spans="1:11" x14ac:dyDescent="0.25">
      <c r="A597" s="19">
        <v>592</v>
      </c>
      <c r="B597" s="20">
        <v>105272</v>
      </c>
      <c r="C597" s="20">
        <v>5111900199</v>
      </c>
      <c r="D597" s="20" t="s">
        <v>2366</v>
      </c>
      <c r="E597" s="20" t="s">
        <v>2320</v>
      </c>
      <c r="F597" s="20" t="s">
        <v>95</v>
      </c>
      <c r="G597" s="20" t="s">
        <v>1265</v>
      </c>
      <c r="H597" s="26">
        <v>240000</v>
      </c>
      <c r="I597" s="20">
        <v>1018463407</v>
      </c>
      <c r="J597" s="20" t="s">
        <v>2367</v>
      </c>
      <c r="K597" s="21" t="s">
        <v>1268</v>
      </c>
    </row>
    <row r="598" spans="1:11" x14ac:dyDescent="0.25">
      <c r="A598" s="19">
        <v>593</v>
      </c>
      <c r="B598" s="20">
        <v>105269</v>
      </c>
      <c r="C598" s="20">
        <v>5111900199</v>
      </c>
      <c r="D598" s="20" t="s">
        <v>2368</v>
      </c>
      <c r="E598" s="20" t="s">
        <v>2320</v>
      </c>
      <c r="F598" s="20" t="s">
        <v>95</v>
      </c>
      <c r="G598" s="20" t="s">
        <v>1265</v>
      </c>
      <c r="H598" s="26">
        <v>240000</v>
      </c>
      <c r="I598" s="20">
        <v>79332590</v>
      </c>
      <c r="J598" s="20" t="s">
        <v>15</v>
      </c>
      <c r="K598" s="21" t="s">
        <v>1418</v>
      </c>
    </row>
    <row r="599" spans="1:11" x14ac:dyDescent="0.25">
      <c r="A599" s="19">
        <v>594</v>
      </c>
      <c r="B599" s="20">
        <v>105266</v>
      </c>
      <c r="C599" s="20">
        <v>5111900199</v>
      </c>
      <c r="D599" s="20" t="s">
        <v>2369</v>
      </c>
      <c r="E599" s="20" t="s">
        <v>2320</v>
      </c>
      <c r="F599" s="20" t="s">
        <v>95</v>
      </c>
      <c r="G599" s="20" t="s">
        <v>1265</v>
      </c>
      <c r="H599" s="26">
        <v>240000</v>
      </c>
      <c r="I599" s="20">
        <v>4580145</v>
      </c>
      <c r="J599" s="20" t="s">
        <v>468</v>
      </c>
      <c r="K599" s="21" t="s">
        <v>1268</v>
      </c>
    </row>
    <row r="600" spans="1:11" x14ac:dyDescent="0.25">
      <c r="A600" s="19">
        <v>595</v>
      </c>
      <c r="B600" s="20">
        <v>105265</v>
      </c>
      <c r="C600" s="20">
        <v>5111900199</v>
      </c>
      <c r="D600" s="20" t="s">
        <v>2370</v>
      </c>
      <c r="E600" s="20" t="s">
        <v>2320</v>
      </c>
      <c r="F600" s="20" t="s">
        <v>95</v>
      </c>
      <c r="G600" s="20" t="s">
        <v>1265</v>
      </c>
      <c r="H600" s="26">
        <v>240000</v>
      </c>
      <c r="I600" s="20">
        <v>79565547</v>
      </c>
      <c r="J600" s="20" t="s">
        <v>2365</v>
      </c>
      <c r="K600" s="21" t="s">
        <v>1268</v>
      </c>
    </row>
    <row r="601" spans="1:11" x14ac:dyDescent="0.25">
      <c r="A601" s="19">
        <v>596</v>
      </c>
      <c r="B601" s="20">
        <v>105264</v>
      </c>
      <c r="C601" s="20">
        <v>5111900199</v>
      </c>
      <c r="D601" s="20" t="s">
        <v>2371</v>
      </c>
      <c r="E601" s="20" t="s">
        <v>2320</v>
      </c>
      <c r="F601" s="20" t="s">
        <v>95</v>
      </c>
      <c r="G601" s="20" t="s">
        <v>1265</v>
      </c>
      <c r="H601" s="26">
        <v>240000</v>
      </c>
      <c r="I601" s="20">
        <v>79332590</v>
      </c>
      <c r="J601" s="20" t="s">
        <v>15</v>
      </c>
      <c r="K601" s="21" t="s">
        <v>1418</v>
      </c>
    </row>
    <row r="602" spans="1:11" x14ac:dyDescent="0.25">
      <c r="A602" s="19">
        <v>597</v>
      </c>
      <c r="B602" s="20">
        <v>105263</v>
      </c>
      <c r="C602" s="20">
        <v>5111900199</v>
      </c>
      <c r="D602" s="20" t="s">
        <v>2372</v>
      </c>
      <c r="E602" s="20" t="s">
        <v>2320</v>
      </c>
      <c r="F602" s="20" t="s">
        <v>95</v>
      </c>
      <c r="G602" s="20" t="s">
        <v>1265</v>
      </c>
      <c r="H602" s="26">
        <v>240000</v>
      </c>
      <c r="I602" s="20">
        <v>79332590</v>
      </c>
      <c r="J602" s="20" t="s">
        <v>15</v>
      </c>
      <c r="K602" s="21" t="s">
        <v>1418</v>
      </c>
    </row>
    <row r="603" spans="1:11" x14ac:dyDescent="0.25">
      <c r="A603" s="19">
        <v>598</v>
      </c>
      <c r="B603" s="20">
        <v>105262</v>
      </c>
      <c r="C603" s="20">
        <v>5111900199</v>
      </c>
      <c r="D603" s="20" t="s">
        <v>2373</v>
      </c>
      <c r="E603" s="20" t="s">
        <v>2320</v>
      </c>
      <c r="F603" s="20" t="s">
        <v>95</v>
      </c>
      <c r="G603" s="20" t="s">
        <v>1265</v>
      </c>
      <c r="H603" s="26">
        <v>240000</v>
      </c>
      <c r="I603" s="20">
        <v>531343653</v>
      </c>
      <c r="J603" s="20" t="s">
        <v>2374</v>
      </c>
      <c r="K603" s="21" t="s">
        <v>1268</v>
      </c>
    </row>
    <row r="604" spans="1:11" x14ac:dyDescent="0.25">
      <c r="A604" s="19">
        <v>599</v>
      </c>
      <c r="B604" s="20">
        <v>105261</v>
      </c>
      <c r="C604" s="20">
        <v>5111900199</v>
      </c>
      <c r="D604" s="20" t="s">
        <v>2375</v>
      </c>
      <c r="E604" s="20" t="s">
        <v>2320</v>
      </c>
      <c r="F604" s="20" t="s">
        <v>95</v>
      </c>
      <c r="G604" s="20" t="s">
        <v>1265</v>
      </c>
      <c r="H604" s="26">
        <v>240000</v>
      </c>
      <c r="I604" s="20">
        <v>79332590</v>
      </c>
      <c r="J604" s="20" t="s">
        <v>15</v>
      </c>
      <c r="K604" s="21" t="s">
        <v>1418</v>
      </c>
    </row>
    <row r="605" spans="1:11" x14ac:dyDescent="0.25">
      <c r="A605" s="19">
        <v>600</v>
      </c>
      <c r="B605" s="20">
        <v>105260</v>
      </c>
      <c r="C605" s="20">
        <v>5111900199</v>
      </c>
      <c r="D605" s="20" t="s">
        <v>2376</v>
      </c>
      <c r="E605" s="20" t="s">
        <v>2320</v>
      </c>
      <c r="F605" s="20" t="s">
        <v>95</v>
      </c>
      <c r="G605" s="20" t="s">
        <v>1265</v>
      </c>
      <c r="H605" s="26">
        <v>240000</v>
      </c>
      <c r="I605" s="20">
        <v>7725793</v>
      </c>
      <c r="J605" s="20" t="s">
        <v>2377</v>
      </c>
      <c r="K605" s="21" t="s">
        <v>1268</v>
      </c>
    </row>
    <row r="606" spans="1:11" x14ac:dyDescent="0.25">
      <c r="A606" s="19">
        <v>601</v>
      </c>
      <c r="B606" s="20">
        <v>105259</v>
      </c>
      <c r="C606" s="20">
        <v>5111900199</v>
      </c>
      <c r="D606" s="20" t="s">
        <v>2378</v>
      </c>
      <c r="E606" s="20" t="s">
        <v>2320</v>
      </c>
      <c r="F606" s="20" t="s">
        <v>95</v>
      </c>
      <c r="G606" s="20" t="s">
        <v>1265</v>
      </c>
      <c r="H606" s="26">
        <v>240000</v>
      </c>
      <c r="I606" s="20">
        <v>80217720</v>
      </c>
      <c r="J606" s="20" t="s">
        <v>1033</v>
      </c>
      <c r="K606" s="21" t="s">
        <v>1268</v>
      </c>
    </row>
    <row r="607" spans="1:11" x14ac:dyDescent="0.25">
      <c r="A607" s="19">
        <v>602</v>
      </c>
      <c r="B607" s="20">
        <v>105258</v>
      </c>
      <c r="C607" s="20">
        <v>5111900199</v>
      </c>
      <c r="D607" s="20" t="s">
        <v>2379</v>
      </c>
      <c r="E607" s="20" t="s">
        <v>2320</v>
      </c>
      <c r="F607" s="20" t="s">
        <v>95</v>
      </c>
      <c r="G607" s="20" t="s">
        <v>1265</v>
      </c>
      <c r="H607" s="26">
        <v>240000</v>
      </c>
      <c r="I607" s="20">
        <v>79332590</v>
      </c>
      <c r="J607" s="20" t="s">
        <v>15</v>
      </c>
      <c r="K607" s="21" t="s">
        <v>1418</v>
      </c>
    </row>
    <row r="608" spans="1:11" x14ac:dyDescent="0.25">
      <c r="A608" s="19">
        <v>603</v>
      </c>
      <c r="B608" s="20">
        <v>105257</v>
      </c>
      <c r="C608" s="20">
        <v>5111900199</v>
      </c>
      <c r="D608" s="20" t="s">
        <v>2380</v>
      </c>
      <c r="E608" s="20" t="s">
        <v>2320</v>
      </c>
      <c r="F608" s="20" t="s">
        <v>95</v>
      </c>
      <c r="G608" s="20" t="s">
        <v>1265</v>
      </c>
      <c r="H608" s="26">
        <v>240000</v>
      </c>
      <c r="I608" s="20">
        <v>79332590</v>
      </c>
      <c r="J608" s="20" t="s">
        <v>15</v>
      </c>
      <c r="K608" s="21" t="s">
        <v>1418</v>
      </c>
    </row>
    <row r="609" spans="1:11" x14ac:dyDescent="0.25">
      <c r="A609" s="19">
        <v>604</v>
      </c>
      <c r="B609" s="20">
        <v>105256</v>
      </c>
      <c r="C609" s="20">
        <v>5111900199</v>
      </c>
      <c r="D609" s="20" t="s">
        <v>2381</v>
      </c>
      <c r="E609" s="20" t="s">
        <v>2320</v>
      </c>
      <c r="F609" s="20" t="s">
        <v>95</v>
      </c>
      <c r="G609" s="20" t="s">
        <v>1265</v>
      </c>
      <c r="H609" s="26">
        <v>240000</v>
      </c>
      <c r="I609" s="20">
        <v>1014272111</v>
      </c>
      <c r="J609" s="20" t="s">
        <v>2382</v>
      </c>
      <c r="K609" s="21" t="s">
        <v>1268</v>
      </c>
    </row>
    <row r="610" spans="1:11" x14ac:dyDescent="0.25">
      <c r="A610" s="19">
        <v>605</v>
      </c>
      <c r="B610" s="20">
        <v>105255</v>
      </c>
      <c r="C610" s="20">
        <v>5111900199</v>
      </c>
      <c r="D610" s="20" t="s">
        <v>2383</v>
      </c>
      <c r="E610" s="20" t="s">
        <v>2320</v>
      </c>
      <c r="F610" s="20" t="s">
        <v>95</v>
      </c>
      <c r="G610" s="20" t="s">
        <v>1265</v>
      </c>
      <c r="H610" s="26">
        <v>240000</v>
      </c>
      <c r="I610" s="20">
        <v>73578272</v>
      </c>
      <c r="J610" s="20" t="s">
        <v>91</v>
      </c>
      <c r="K610" s="21" t="s">
        <v>1268</v>
      </c>
    </row>
    <row r="611" spans="1:11" x14ac:dyDescent="0.25">
      <c r="A611" s="19">
        <v>606</v>
      </c>
      <c r="B611" s="20">
        <v>105253</v>
      </c>
      <c r="C611" s="20">
        <v>5111900199</v>
      </c>
      <c r="D611" s="20" t="s">
        <v>2384</v>
      </c>
      <c r="E611" s="20" t="s">
        <v>2320</v>
      </c>
      <c r="F611" s="20" t="s">
        <v>95</v>
      </c>
      <c r="G611" s="20" t="s">
        <v>1265</v>
      </c>
      <c r="H611" s="26">
        <v>240000</v>
      </c>
      <c r="I611" s="20">
        <v>7309357</v>
      </c>
      <c r="J611" s="20" t="s">
        <v>2385</v>
      </c>
      <c r="K611" s="21" t="s">
        <v>1268</v>
      </c>
    </row>
    <row r="612" spans="1:11" x14ac:dyDescent="0.25">
      <c r="A612" s="19">
        <v>607</v>
      </c>
      <c r="B612" s="20">
        <v>105251</v>
      </c>
      <c r="C612" s="20">
        <v>5111900199</v>
      </c>
      <c r="D612" s="20" t="s">
        <v>2386</v>
      </c>
      <c r="E612" s="20" t="s">
        <v>2320</v>
      </c>
      <c r="F612" s="20" t="s">
        <v>95</v>
      </c>
      <c r="G612" s="20" t="s">
        <v>1265</v>
      </c>
      <c r="H612" s="26">
        <v>240000</v>
      </c>
      <c r="I612" s="20">
        <v>83251875</v>
      </c>
      <c r="J612" s="20" t="s">
        <v>2387</v>
      </c>
      <c r="K612" s="21" t="s">
        <v>1268</v>
      </c>
    </row>
    <row r="613" spans="1:11" x14ac:dyDescent="0.25">
      <c r="A613" s="19">
        <v>608</v>
      </c>
      <c r="B613" s="20">
        <v>105248</v>
      </c>
      <c r="C613" s="20">
        <v>5111900199</v>
      </c>
      <c r="D613" s="20" t="s">
        <v>2388</v>
      </c>
      <c r="E613" s="20" t="s">
        <v>2320</v>
      </c>
      <c r="F613" s="20" t="s">
        <v>95</v>
      </c>
      <c r="G613" s="20" t="s">
        <v>1265</v>
      </c>
      <c r="H613" s="26">
        <v>240000</v>
      </c>
      <c r="I613" s="20">
        <v>79332590</v>
      </c>
      <c r="J613" s="20" t="s">
        <v>15</v>
      </c>
      <c r="K613" s="21" t="s">
        <v>1418</v>
      </c>
    </row>
    <row r="614" spans="1:11" x14ac:dyDescent="0.25">
      <c r="A614" s="19">
        <v>609</v>
      </c>
      <c r="B614" s="20">
        <v>105246</v>
      </c>
      <c r="C614" s="20">
        <v>5111900199</v>
      </c>
      <c r="D614" s="20" t="s">
        <v>2389</v>
      </c>
      <c r="E614" s="20" t="s">
        <v>2320</v>
      </c>
      <c r="F614" s="20" t="s">
        <v>95</v>
      </c>
      <c r="G614" s="20" t="s">
        <v>1265</v>
      </c>
      <c r="H614" s="26">
        <v>240000</v>
      </c>
      <c r="I614" s="20">
        <v>79661655</v>
      </c>
      <c r="J614" s="20" t="s">
        <v>2390</v>
      </c>
      <c r="K614" s="21" t="s">
        <v>1268</v>
      </c>
    </row>
    <row r="615" spans="1:11" x14ac:dyDescent="0.25">
      <c r="A615" s="19">
        <v>610</v>
      </c>
      <c r="B615" s="20">
        <v>105244</v>
      </c>
      <c r="C615" s="20">
        <v>5111900199</v>
      </c>
      <c r="D615" s="20" t="s">
        <v>2391</v>
      </c>
      <c r="E615" s="20" t="s">
        <v>2320</v>
      </c>
      <c r="F615" s="20" t="s">
        <v>95</v>
      </c>
      <c r="G615" s="20" t="s">
        <v>1265</v>
      </c>
      <c r="H615" s="26">
        <v>240000</v>
      </c>
      <c r="I615" s="20">
        <v>5946312</v>
      </c>
      <c r="J615" s="20" t="s">
        <v>2392</v>
      </c>
      <c r="K615" s="21" t="s">
        <v>1268</v>
      </c>
    </row>
    <row r="616" spans="1:11" x14ac:dyDescent="0.25">
      <c r="A616" s="19">
        <v>611</v>
      </c>
      <c r="B616" s="20">
        <v>105243</v>
      </c>
      <c r="C616" s="20">
        <v>5111900199</v>
      </c>
      <c r="D616" s="20" t="s">
        <v>2393</v>
      </c>
      <c r="E616" s="20" t="s">
        <v>2320</v>
      </c>
      <c r="F616" s="20" t="s">
        <v>95</v>
      </c>
      <c r="G616" s="20" t="s">
        <v>1265</v>
      </c>
      <c r="H616" s="26">
        <v>240000</v>
      </c>
      <c r="I616" s="20">
        <v>7186658</v>
      </c>
      <c r="J616" s="20" t="s">
        <v>703</v>
      </c>
      <c r="K616" s="21" t="s">
        <v>1268</v>
      </c>
    </row>
    <row r="617" spans="1:11" x14ac:dyDescent="0.25">
      <c r="A617" s="19">
        <v>612</v>
      </c>
      <c r="B617" s="20">
        <v>105241</v>
      </c>
      <c r="C617" s="20">
        <v>5111900199</v>
      </c>
      <c r="D617" s="20" t="s">
        <v>2394</v>
      </c>
      <c r="E617" s="20" t="s">
        <v>2320</v>
      </c>
      <c r="F617" s="20" t="s">
        <v>95</v>
      </c>
      <c r="G617" s="20" t="s">
        <v>1265</v>
      </c>
      <c r="H617" s="26">
        <v>240000</v>
      </c>
      <c r="I617" s="20">
        <v>79332590</v>
      </c>
      <c r="J617" s="20" t="s">
        <v>15</v>
      </c>
      <c r="K617" s="21" t="s">
        <v>1418</v>
      </c>
    </row>
    <row r="618" spans="1:11" x14ac:dyDescent="0.25">
      <c r="A618" s="19">
        <v>613</v>
      </c>
      <c r="B618" s="20">
        <v>105240</v>
      </c>
      <c r="C618" s="20">
        <v>5111900199</v>
      </c>
      <c r="D618" s="20" t="s">
        <v>2395</v>
      </c>
      <c r="E618" s="20" t="s">
        <v>2320</v>
      </c>
      <c r="F618" s="20" t="s">
        <v>95</v>
      </c>
      <c r="G618" s="20" t="s">
        <v>1265</v>
      </c>
      <c r="H618" s="26">
        <v>240000</v>
      </c>
      <c r="I618" s="20">
        <v>73578272</v>
      </c>
      <c r="J618" s="20" t="s">
        <v>91</v>
      </c>
      <c r="K618" s="21" t="s">
        <v>1268</v>
      </c>
    </row>
    <row r="619" spans="1:11" x14ac:dyDescent="0.25">
      <c r="A619" s="19">
        <v>614</v>
      </c>
      <c r="B619" s="20">
        <v>105234</v>
      </c>
      <c r="C619" s="20">
        <v>5111900199</v>
      </c>
      <c r="D619" s="20" t="s">
        <v>2396</v>
      </c>
      <c r="E619" s="20" t="s">
        <v>2320</v>
      </c>
      <c r="F619" s="20" t="s">
        <v>95</v>
      </c>
      <c r="G619" s="20" t="s">
        <v>1265</v>
      </c>
      <c r="H619" s="26">
        <v>240000</v>
      </c>
      <c r="I619" s="20">
        <v>80217720</v>
      </c>
      <c r="J619" s="20" t="s">
        <v>1033</v>
      </c>
      <c r="K619" s="21" t="s">
        <v>1268</v>
      </c>
    </row>
    <row r="620" spans="1:11" x14ac:dyDescent="0.25">
      <c r="A620" s="19">
        <v>615</v>
      </c>
      <c r="B620" s="20">
        <v>105231</v>
      </c>
      <c r="C620" s="20">
        <v>5111900199</v>
      </c>
      <c r="D620" s="20" t="s">
        <v>2397</v>
      </c>
      <c r="E620" s="20" t="s">
        <v>2320</v>
      </c>
      <c r="F620" s="20" t="s">
        <v>95</v>
      </c>
      <c r="G620" s="20" t="s">
        <v>1265</v>
      </c>
      <c r="H620" s="26">
        <v>240000</v>
      </c>
      <c r="I620" s="20">
        <v>1012319470</v>
      </c>
      <c r="J620" s="20" t="s">
        <v>2307</v>
      </c>
      <c r="K620" s="21" t="s">
        <v>1268</v>
      </c>
    </row>
    <row r="621" spans="1:11" x14ac:dyDescent="0.25">
      <c r="A621" s="19">
        <v>616</v>
      </c>
      <c r="B621" s="20">
        <v>105230</v>
      </c>
      <c r="C621" s="20">
        <v>5111900199</v>
      </c>
      <c r="D621" s="20" t="s">
        <v>2398</v>
      </c>
      <c r="E621" s="20" t="s">
        <v>2320</v>
      </c>
      <c r="F621" s="20" t="s">
        <v>95</v>
      </c>
      <c r="G621" s="20" t="s">
        <v>1265</v>
      </c>
      <c r="H621" s="26">
        <v>240000</v>
      </c>
      <c r="I621" s="20">
        <v>79332590</v>
      </c>
      <c r="J621" s="20" t="s">
        <v>15</v>
      </c>
      <c r="K621" s="21" t="s">
        <v>1418</v>
      </c>
    </row>
    <row r="622" spans="1:11" x14ac:dyDescent="0.25">
      <c r="A622" s="19">
        <v>617</v>
      </c>
      <c r="B622" s="20">
        <v>105229</v>
      </c>
      <c r="C622" s="20">
        <v>5111900199</v>
      </c>
      <c r="D622" s="20" t="s">
        <v>2399</v>
      </c>
      <c r="E622" s="20" t="s">
        <v>2320</v>
      </c>
      <c r="F622" s="20" t="s">
        <v>95</v>
      </c>
      <c r="G622" s="20" t="s">
        <v>1265</v>
      </c>
      <c r="H622" s="26">
        <v>240000</v>
      </c>
      <c r="I622" s="20">
        <v>19164827</v>
      </c>
      <c r="J622" s="20" t="s">
        <v>2400</v>
      </c>
      <c r="K622" s="21" t="s">
        <v>1268</v>
      </c>
    </row>
    <row r="623" spans="1:11" x14ac:dyDescent="0.25">
      <c r="A623" s="19">
        <v>618</v>
      </c>
      <c r="B623" s="20">
        <v>105228</v>
      </c>
      <c r="C623" s="20">
        <v>5111900199</v>
      </c>
      <c r="D623" s="20" t="s">
        <v>2401</v>
      </c>
      <c r="E623" s="20" t="s">
        <v>2320</v>
      </c>
      <c r="F623" s="20" t="s">
        <v>95</v>
      </c>
      <c r="G623" s="20" t="s">
        <v>1265</v>
      </c>
      <c r="H623" s="26">
        <v>240000</v>
      </c>
      <c r="I623" s="20">
        <v>11355142</v>
      </c>
      <c r="J623" s="20" t="s">
        <v>2402</v>
      </c>
      <c r="K623" s="21" t="s">
        <v>1268</v>
      </c>
    </row>
    <row r="624" spans="1:11" x14ac:dyDescent="0.25">
      <c r="A624" s="19">
        <v>619</v>
      </c>
      <c r="B624" s="20">
        <v>105227</v>
      </c>
      <c r="C624" s="20">
        <v>5111900199</v>
      </c>
      <c r="D624" s="20" t="s">
        <v>2403</v>
      </c>
      <c r="E624" s="20" t="s">
        <v>2320</v>
      </c>
      <c r="F624" s="20" t="s">
        <v>95</v>
      </c>
      <c r="G624" s="20" t="s">
        <v>1265</v>
      </c>
      <c r="H624" s="26">
        <v>240000</v>
      </c>
      <c r="I624" s="20">
        <v>79332590</v>
      </c>
      <c r="J624" s="20" t="s">
        <v>15</v>
      </c>
      <c r="K624" s="21" t="s">
        <v>1418</v>
      </c>
    </row>
    <row r="625" spans="1:11" x14ac:dyDescent="0.25">
      <c r="A625" s="19">
        <v>620</v>
      </c>
      <c r="B625" s="20">
        <v>105226</v>
      </c>
      <c r="C625" s="20">
        <v>5111900199</v>
      </c>
      <c r="D625" s="20" t="s">
        <v>2404</v>
      </c>
      <c r="E625" s="20" t="s">
        <v>2320</v>
      </c>
      <c r="F625" s="20" t="s">
        <v>95</v>
      </c>
      <c r="G625" s="20" t="s">
        <v>1265</v>
      </c>
      <c r="H625" s="26">
        <v>240000</v>
      </c>
      <c r="I625" s="20">
        <v>14269087</v>
      </c>
      <c r="J625" s="20" t="s">
        <v>2405</v>
      </c>
      <c r="K625" s="21" t="s">
        <v>1268</v>
      </c>
    </row>
    <row r="626" spans="1:11" x14ac:dyDescent="0.25">
      <c r="A626" s="19">
        <v>621</v>
      </c>
      <c r="B626" s="20">
        <v>105225</v>
      </c>
      <c r="C626" s="20">
        <v>5111900199</v>
      </c>
      <c r="D626" s="20" t="s">
        <v>2406</v>
      </c>
      <c r="E626" s="20" t="s">
        <v>2320</v>
      </c>
      <c r="F626" s="20" t="s">
        <v>95</v>
      </c>
      <c r="G626" s="20" t="s">
        <v>1265</v>
      </c>
      <c r="H626" s="26">
        <v>240000</v>
      </c>
      <c r="I626" s="20">
        <v>7164647</v>
      </c>
      <c r="J626" s="20" t="s">
        <v>2363</v>
      </c>
      <c r="K626" s="21" t="s">
        <v>1268</v>
      </c>
    </row>
    <row r="627" spans="1:11" x14ac:dyDescent="0.25">
      <c r="A627" s="19">
        <v>622</v>
      </c>
      <c r="B627" s="20">
        <v>105224</v>
      </c>
      <c r="C627" s="20">
        <v>5111900199</v>
      </c>
      <c r="D627" s="20" t="s">
        <v>2407</v>
      </c>
      <c r="E627" s="20" t="s">
        <v>2320</v>
      </c>
      <c r="F627" s="20" t="s">
        <v>95</v>
      </c>
      <c r="G627" s="20" t="s">
        <v>1265</v>
      </c>
      <c r="H627" s="26">
        <v>240000</v>
      </c>
      <c r="I627" s="20">
        <v>63496614</v>
      </c>
      <c r="J627" s="20" t="s">
        <v>2408</v>
      </c>
      <c r="K627" s="21" t="s">
        <v>1268</v>
      </c>
    </row>
    <row r="628" spans="1:11" x14ac:dyDescent="0.25">
      <c r="A628" s="19">
        <v>623</v>
      </c>
      <c r="B628" s="20">
        <v>105223</v>
      </c>
      <c r="C628" s="20">
        <v>5111900199</v>
      </c>
      <c r="D628" s="20" t="s">
        <v>2409</v>
      </c>
      <c r="E628" s="20" t="s">
        <v>2320</v>
      </c>
      <c r="F628" s="20" t="s">
        <v>95</v>
      </c>
      <c r="G628" s="20" t="s">
        <v>1265</v>
      </c>
      <c r="H628" s="26">
        <v>240000</v>
      </c>
      <c r="I628" s="20">
        <v>19341282</v>
      </c>
      <c r="J628" s="20" t="s">
        <v>2410</v>
      </c>
      <c r="K628" s="21" t="s">
        <v>1268</v>
      </c>
    </row>
    <row r="629" spans="1:11" x14ac:dyDescent="0.25">
      <c r="A629" s="19">
        <v>624</v>
      </c>
      <c r="B629" s="20">
        <v>105221</v>
      </c>
      <c r="C629" s="20">
        <v>5111900199</v>
      </c>
      <c r="D629" s="20" t="s">
        <v>2411</v>
      </c>
      <c r="E629" s="20" t="s">
        <v>2320</v>
      </c>
      <c r="F629" s="20" t="s">
        <v>95</v>
      </c>
      <c r="G629" s="20" t="s">
        <v>1265</v>
      </c>
      <c r="H629" s="26">
        <v>240000</v>
      </c>
      <c r="I629" s="20">
        <v>19412389</v>
      </c>
      <c r="J629" s="20" t="s">
        <v>2412</v>
      </c>
      <c r="K629" s="21" t="s">
        <v>1268</v>
      </c>
    </row>
    <row r="630" spans="1:11" x14ac:dyDescent="0.25">
      <c r="A630" s="19">
        <v>625</v>
      </c>
      <c r="B630" s="20">
        <v>105220</v>
      </c>
      <c r="C630" s="20">
        <v>5111900199</v>
      </c>
      <c r="D630" s="20" t="s">
        <v>2413</v>
      </c>
      <c r="E630" s="20" t="s">
        <v>2320</v>
      </c>
      <c r="F630" s="20" t="s">
        <v>95</v>
      </c>
      <c r="G630" s="20" t="s">
        <v>1265</v>
      </c>
      <c r="H630" s="26">
        <v>240000</v>
      </c>
      <c r="I630" s="20">
        <v>79332590</v>
      </c>
      <c r="J630" s="20" t="s">
        <v>15</v>
      </c>
      <c r="K630" s="21" t="s">
        <v>1418</v>
      </c>
    </row>
    <row r="631" spans="1:11" x14ac:dyDescent="0.25">
      <c r="A631" s="19">
        <v>626</v>
      </c>
      <c r="B631" s="20">
        <v>105219</v>
      </c>
      <c r="C631" s="20">
        <v>5111900199</v>
      </c>
      <c r="D631" s="20" t="s">
        <v>2414</v>
      </c>
      <c r="E631" s="20" t="s">
        <v>2320</v>
      </c>
      <c r="F631" s="20" t="s">
        <v>95</v>
      </c>
      <c r="G631" s="20" t="s">
        <v>1265</v>
      </c>
      <c r="H631" s="26">
        <v>240000</v>
      </c>
      <c r="I631" s="20">
        <v>1022418965</v>
      </c>
      <c r="J631" s="20" t="s">
        <v>2415</v>
      </c>
      <c r="K631" s="21" t="s">
        <v>1268</v>
      </c>
    </row>
    <row r="632" spans="1:11" x14ac:dyDescent="0.25">
      <c r="A632" s="19">
        <v>627</v>
      </c>
      <c r="B632" s="20">
        <v>105217</v>
      </c>
      <c r="C632" s="20">
        <v>5111900199</v>
      </c>
      <c r="D632" s="20" t="s">
        <v>2416</v>
      </c>
      <c r="E632" s="20" t="s">
        <v>2320</v>
      </c>
      <c r="F632" s="20" t="s">
        <v>95</v>
      </c>
      <c r="G632" s="20" t="s">
        <v>1265</v>
      </c>
      <c r="H632" s="26">
        <v>240000</v>
      </c>
      <c r="I632" s="20">
        <v>79967424</v>
      </c>
      <c r="J632" s="20" t="s">
        <v>2335</v>
      </c>
      <c r="K632" s="21" t="s">
        <v>1268</v>
      </c>
    </row>
    <row r="633" spans="1:11" x14ac:dyDescent="0.25">
      <c r="A633" s="19">
        <v>628</v>
      </c>
      <c r="B633" s="20">
        <v>105216</v>
      </c>
      <c r="C633" s="20">
        <v>5111900199</v>
      </c>
      <c r="D633" s="20" t="s">
        <v>2417</v>
      </c>
      <c r="E633" s="20" t="s">
        <v>691</v>
      </c>
      <c r="F633" s="20" t="s">
        <v>95</v>
      </c>
      <c r="G633" s="20" t="s">
        <v>1265</v>
      </c>
      <c r="H633" s="26">
        <v>1711000</v>
      </c>
      <c r="I633" s="20">
        <v>7186658</v>
      </c>
      <c r="J633" s="20" t="s">
        <v>703</v>
      </c>
      <c r="K633" s="21" t="s">
        <v>1268</v>
      </c>
    </row>
    <row r="634" spans="1:11" x14ac:dyDescent="0.25">
      <c r="A634" s="19">
        <v>629</v>
      </c>
      <c r="B634" s="20">
        <v>105215</v>
      </c>
      <c r="C634" s="20">
        <v>5111900199</v>
      </c>
      <c r="D634" s="20" t="s">
        <v>2418</v>
      </c>
      <c r="E634" s="20" t="s">
        <v>691</v>
      </c>
      <c r="F634" s="20" t="s">
        <v>95</v>
      </c>
      <c r="G634" s="20" t="s">
        <v>1265</v>
      </c>
      <c r="H634" s="26">
        <v>1711000</v>
      </c>
      <c r="I634" s="20">
        <v>19164827</v>
      </c>
      <c r="J634" s="20" t="s">
        <v>2400</v>
      </c>
      <c r="K634" s="21" t="s">
        <v>1268</v>
      </c>
    </row>
    <row r="635" spans="1:11" x14ac:dyDescent="0.25">
      <c r="A635" s="19">
        <v>630</v>
      </c>
      <c r="B635" s="20">
        <v>105214</v>
      </c>
      <c r="C635" s="20">
        <v>5111900199</v>
      </c>
      <c r="D635" s="20" t="s">
        <v>2419</v>
      </c>
      <c r="E635" s="20" t="s">
        <v>691</v>
      </c>
      <c r="F635" s="20" t="s">
        <v>95</v>
      </c>
      <c r="G635" s="20" t="s">
        <v>1265</v>
      </c>
      <c r="H635" s="26">
        <v>1711000</v>
      </c>
      <c r="I635" s="20">
        <v>1032447074</v>
      </c>
      <c r="J635" s="20" t="s">
        <v>2420</v>
      </c>
      <c r="K635" s="21" t="s">
        <v>1268</v>
      </c>
    </row>
    <row r="636" spans="1:11" x14ac:dyDescent="0.25">
      <c r="A636" s="19">
        <v>631</v>
      </c>
      <c r="B636" s="20">
        <v>105213</v>
      </c>
      <c r="C636" s="20">
        <v>5111900199</v>
      </c>
      <c r="D636" s="20" t="s">
        <v>2421</v>
      </c>
      <c r="E636" s="20" t="s">
        <v>691</v>
      </c>
      <c r="F636" s="20" t="s">
        <v>95</v>
      </c>
      <c r="G636" s="20" t="s">
        <v>1265</v>
      </c>
      <c r="H636" s="26">
        <v>1711000</v>
      </c>
      <c r="I636" s="20">
        <v>14269087</v>
      </c>
      <c r="J636" s="20" t="s">
        <v>2405</v>
      </c>
      <c r="K636" s="21" t="s">
        <v>1268</v>
      </c>
    </row>
    <row r="637" spans="1:11" x14ac:dyDescent="0.25">
      <c r="A637" s="19">
        <v>632</v>
      </c>
      <c r="B637" s="20">
        <v>105212</v>
      </c>
      <c r="C637" s="20">
        <v>5111900199</v>
      </c>
      <c r="D637" s="20" t="s">
        <v>2422</v>
      </c>
      <c r="E637" s="20" t="s">
        <v>691</v>
      </c>
      <c r="F637" s="20" t="s">
        <v>95</v>
      </c>
      <c r="G637" s="20" t="s">
        <v>1265</v>
      </c>
      <c r="H637" s="26">
        <v>1711000</v>
      </c>
      <c r="I637" s="20">
        <v>52885954</v>
      </c>
      <c r="J637" s="20" t="s">
        <v>2423</v>
      </c>
      <c r="K637" s="21" t="s">
        <v>1268</v>
      </c>
    </row>
    <row r="638" spans="1:11" x14ac:dyDescent="0.25">
      <c r="A638" s="19">
        <v>633</v>
      </c>
      <c r="B638" s="20">
        <v>105211</v>
      </c>
      <c r="C638" s="20">
        <v>5111900199</v>
      </c>
      <c r="D638" s="20" t="s">
        <v>2424</v>
      </c>
      <c r="E638" s="20" t="s">
        <v>691</v>
      </c>
      <c r="F638" s="20" t="s">
        <v>95</v>
      </c>
      <c r="G638" s="20" t="s">
        <v>1265</v>
      </c>
      <c r="H638" s="26">
        <v>1711000</v>
      </c>
      <c r="I638" s="20">
        <v>79332590</v>
      </c>
      <c r="J638" s="20" t="s">
        <v>15</v>
      </c>
      <c r="K638" s="21" t="s">
        <v>1418</v>
      </c>
    </row>
    <row r="639" spans="1:11" x14ac:dyDescent="0.25">
      <c r="A639" s="19">
        <v>634</v>
      </c>
      <c r="B639" s="20">
        <v>105210</v>
      </c>
      <c r="C639" s="20">
        <v>5111900199</v>
      </c>
      <c r="D639" s="20" t="s">
        <v>2425</v>
      </c>
      <c r="E639" s="20" t="s">
        <v>691</v>
      </c>
      <c r="F639" s="20" t="s">
        <v>95</v>
      </c>
      <c r="G639" s="20" t="s">
        <v>1265</v>
      </c>
      <c r="H639" s="26">
        <v>1711000</v>
      </c>
      <c r="I639" s="20">
        <v>80224210</v>
      </c>
      <c r="J639" s="20" t="s">
        <v>2337</v>
      </c>
      <c r="K639" s="21" t="s">
        <v>1268</v>
      </c>
    </row>
    <row r="640" spans="1:11" x14ac:dyDescent="0.25">
      <c r="A640" s="19">
        <v>635</v>
      </c>
      <c r="B640" s="20">
        <v>105209</v>
      </c>
      <c r="C640" s="20">
        <v>5111900199</v>
      </c>
      <c r="D640" s="20" t="s">
        <v>2426</v>
      </c>
      <c r="E640" s="20" t="s">
        <v>691</v>
      </c>
      <c r="F640" s="20" t="s">
        <v>95</v>
      </c>
      <c r="G640" s="20" t="s">
        <v>1265</v>
      </c>
      <c r="H640" s="26">
        <v>1711000</v>
      </c>
      <c r="I640" s="20">
        <v>80217720</v>
      </c>
      <c r="J640" s="20" t="s">
        <v>1033</v>
      </c>
      <c r="K640" s="21" t="s">
        <v>1268</v>
      </c>
    </row>
    <row r="641" spans="1:11" x14ac:dyDescent="0.25">
      <c r="A641" s="19">
        <v>636</v>
      </c>
      <c r="B641" s="20">
        <v>105208</v>
      </c>
      <c r="C641" s="20">
        <v>5111900199</v>
      </c>
      <c r="D641" s="20" t="s">
        <v>2427</v>
      </c>
      <c r="E641" s="20" t="s">
        <v>691</v>
      </c>
      <c r="F641" s="20" t="s">
        <v>95</v>
      </c>
      <c r="G641" s="20" t="s">
        <v>1265</v>
      </c>
      <c r="H641" s="26">
        <v>1711000</v>
      </c>
      <c r="I641" s="20">
        <v>79263245</v>
      </c>
      <c r="J641" s="20" t="s">
        <v>2428</v>
      </c>
      <c r="K641" s="21" t="s">
        <v>1268</v>
      </c>
    </row>
    <row r="642" spans="1:11" x14ac:dyDescent="0.25">
      <c r="A642" s="19">
        <v>637</v>
      </c>
      <c r="B642" s="20">
        <v>105207</v>
      </c>
      <c r="C642" s="20">
        <v>5111900199</v>
      </c>
      <c r="D642" s="20" t="s">
        <v>2429</v>
      </c>
      <c r="E642" s="20" t="s">
        <v>691</v>
      </c>
      <c r="F642" s="20" t="s">
        <v>95</v>
      </c>
      <c r="G642" s="20" t="s">
        <v>1265</v>
      </c>
      <c r="H642" s="26">
        <v>1711000</v>
      </c>
      <c r="I642" s="20">
        <v>35375621</v>
      </c>
      <c r="J642" s="20" t="s">
        <v>642</v>
      </c>
      <c r="K642" s="21" t="s">
        <v>1268</v>
      </c>
    </row>
    <row r="643" spans="1:11" x14ac:dyDescent="0.25">
      <c r="A643" s="19">
        <v>638</v>
      </c>
      <c r="B643" s="20">
        <v>105206</v>
      </c>
      <c r="C643" s="20">
        <v>5111900199</v>
      </c>
      <c r="D643" s="20" t="s">
        <v>2430</v>
      </c>
      <c r="E643" s="20" t="s">
        <v>691</v>
      </c>
      <c r="F643" s="20" t="s">
        <v>95</v>
      </c>
      <c r="G643" s="20" t="s">
        <v>1265</v>
      </c>
      <c r="H643" s="26">
        <v>1711000</v>
      </c>
      <c r="I643" s="20">
        <v>80472711</v>
      </c>
      <c r="J643" s="20" t="s">
        <v>784</v>
      </c>
      <c r="K643" s="21" t="s">
        <v>1268</v>
      </c>
    </row>
    <row r="644" spans="1:11" x14ac:dyDescent="0.25">
      <c r="A644" s="19">
        <v>639</v>
      </c>
      <c r="B644" s="20">
        <v>105205</v>
      </c>
      <c r="C644" s="20">
        <v>5111900199</v>
      </c>
      <c r="D644" s="20" t="s">
        <v>2431</v>
      </c>
      <c r="E644" s="20" t="s">
        <v>691</v>
      </c>
      <c r="F644" s="20" t="s">
        <v>95</v>
      </c>
      <c r="G644" s="20" t="s">
        <v>1265</v>
      </c>
      <c r="H644" s="26">
        <v>1711000</v>
      </c>
      <c r="I644" s="20">
        <v>52703963</v>
      </c>
      <c r="J644" s="20" t="s">
        <v>1275</v>
      </c>
      <c r="K644" s="21" t="s">
        <v>1268</v>
      </c>
    </row>
    <row r="645" spans="1:11" x14ac:dyDescent="0.25">
      <c r="A645" s="19">
        <v>640</v>
      </c>
      <c r="B645" s="20">
        <v>105204</v>
      </c>
      <c r="C645" s="20">
        <v>5111900199</v>
      </c>
      <c r="D645" s="20" t="s">
        <v>2432</v>
      </c>
      <c r="E645" s="20" t="s">
        <v>691</v>
      </c>
      <c r="F645" s="20" t="s">
        <v>95</v>
      </c>
      <c r="G645" s="20" t="s">
        <v>1265</v>
      </c>
      <c r="H645" s="26">
        <v>1711000</v>
      </c>
      <c r="I645" s="20">
        <v>1020801550</v>
      </c>
      <c r="J645" s="20" t="s">
        <v>2324</v>
      </c>
      <c r="K645" s="21" t="s">
        <v>1268</v>
      </c>
    </row>
    <row r="646" spans="1:11" x14ac:dyDescent="0.25">
      <c r="A646" s="19">
        <v>641</v>
      </c>
      <c r="B646" s="20">
        <v>105203</v>
      </c>
      <c r="C646" s="20">
        <v>5111900199</v>
      </c>
      <c r="D646" s="20" t="s">
        <v>2433</v>
      </c>
      <c r="E646" s="20" t="s">
        <v>691</v>
      </c>
      <c r="F646" s="20" t="s">
        <v>95</v>
      </c>
      <c r="G646" s="20" t="s">
        <v>1265</v>
      </c>
      <c r="H646" s="26">
        <v>1711000</v>
      </c>
      <c r="I646" s="20">
        <v>80354621</v>
      </c>
      <c r="J646" s="20" t="s">
        <v>20</v>
      </c>
      <c r="K646" s="21" t="s">
        <v>1268</v>
      </c>
    </row>
    <row r="647" spans="1:11" x14ac:dyDescent="0.25">
      <c r="A647" s="19">
        <v>642</v>
      </c>
      <c r="B647" s="20">
        <v>105202</v>
      </c>
      <c r="C647" s="20">
        <v>5111900199</v>
      </c>
      <c r="D647" s="20" t="s">
        <v>2434</v>
      </c>
      <c r="E647" s="20" t="s">
        <v>691</v>
      </c>
      <c r="F647" s="20" t="s">
        <v>95</v>
      </c>
      <c r="G647" s="20" t="s">
        <v>1265</v>
      </c>
      <c r="H647" s="26">
        <v>1711000</v>
      </c>
      <c r="I647" s="20">
        <v>79332590</v>
      </c>
      <c r="J647" s="20" t="s">
        <v>15</v>
      </c>
      <c r="K647" s="21" t="s">
        <v>1418</v>
      </c>
    </row>
    <row r="648" spans="1:11" x14ac:dyDescent="0.25">
      <c r="A648" s="19">
        <v>643</v>
      </c>
      <c r="B648" s="20">
        <v>105200</v>
      </c>
      <c r="C648" s="20">
        <v>5111900199</v>
      </c>
      <c r="D648" s="20" t="s">
        <v>2435</v>
      </c>
      <c r="E648" s="20" t="s">
        <v>691</v>
      </c>
      <c r="F648" s="20" t="s">
        <v>95</v>
      </c>
      <c r="G648" s="20" t="s">
        <v>1265</v>
      </c>
      <c r="H648" s="26">
        <v>1711000</v>
      </c>
      <c r="I648" s="20">
        <v>1023884432</v>
      </c>
      <c r="J648" s="20" t="s">
        <v>2352</v>
      </c>
      <c r="K648" s="21" t="s">
        <v>1268</v>
      </c>
    </row>
    <row r="649" spans="1:11" x14ac:dyDescent="0.25">
      <c r="A649" s="19">
        <v>644</v>
      </c>
      <c r="B649" s="20">
        <v>105199</v>
      </c>
      <c r="C649" s="20">
        <v>5111900199</v>
      </c>
      <c r="D649" s="20" t="s">
        <v>2436</v>
      </c>
      <c r="E649" s="20" t="s">
        <v>691</v>
      </c>
      <c r="F649" s="20" t="s">
        <v>95</v>
      </c>
      <c r="G649" s="20" t="s">
        <v>1265</v>
      </c>
      <c r="H649" s="26">
        <v>1711000</v>
      </c>
      <c r="I649" s="20">
        <v>79332590</v>
      </c>
      <c r="J649" s="20" t="s">
        <v>15</v>
      </c>
      <c r="K649" s="21" t="s">
        <v>1418</v>
      </c>
    </row>
    <row r="650" spans="1:11" x14ac:dyDescent="0.25">
      <c r="A650" s="19">
        <v>645</v>
      </c>
      <c r="B650" s="20">
        <v>105198</v>
      </c>
      <c r="C650" s="20">
        <v>5111900199</v>
      </c>
      <c r="D650" s="20" t="s">
        <v>2437</v>
      </c>
      <c r="E650" s="20" t="s">
        <v>691</v>
      </c>
      <c r="F650" s="20" t="s">
        <v>95</v>
      </c>
      <c r="G650" s="20" t="s">
        <v>1265</v>
      </c>
      <c r="H650" s="26">
        <v>1711000</v>
      </c>
      <c r="I650" s="20">
        <v>52703963</v>
      </c>
      <c r="J650" s="20" t="s">
        <v>1275</v>
      </c>
      <c r="K650" s="21" t="s">
        <v>1268</v>
      </c>
    </row>
    <row r="651" spans="1:11" x14ac:dyDescent="0.25">
      <c r="A651" s="19">
        <v>646</v>
      </c>
      <c r="B651" s="20">
        <v>105197</v>
      </c>
      <c r="C651" s="20">
        <v>5111900199</v>
      </c>
      <c r="D651" s="20" t="s">
        <v>2438</v>
      </c>
      <c r="E651" s="20" t="s">
        <v>691</v>
      </c>
      <c r="F651" s="20" t="s">
        <v>95</v>
      </c>
      <c r="G651" s="20" t="s">
        <v>1265</v>
      </c>
      <c r="H651" s="26">
        <v>1711000</v>
      </c>
      <c r="I651" s="20">
        <v>1010183066</v>
      </c>
      <c r="J651" s="20" t="s">
        <v>2439</v>
      </c>
      <c r="K651" s="21" t="s">
        <v>1268</v>
      </c>
    </row>
    <row r="652" spans="1:11" x14ac:dyDescent="0.25">
      <c r="A652" s="19">
        <v>647</v>
      </c>
      <c r="B652" s="20">
        <v>105196</v>
      </c>
      <c r="C652" s="20">
        <v>5111900199</v>
      </c>
      <c r="D652" s="20" t="s">
        <v>2440</v>
      </c>
      <c r="E652" s="20" t="s">
        <v>691</v>
      </c>
      <c r="F652" s="20" t="s">
        <v>95</v>
      </c>
      <c r="G652" s="20" t="s">
        <v>1265</v>
      </c>
      <c r="H652" s="26">
        <v>1711000</v>
      </c>
      <c r="I652" s="20">
        <v>79332590</v>
      </c>
      <c r="J652" s="20" t="s">
        <v>15</v>
      </c>
      <c r="K652" s="21" t="s">
        <v>1418</v>
      </c>
    </row>
    <row r="653" spans="1:11" x14ac:dyDescent="0.25">
      <c r="A653" s="19">
        <v>648</v>
      </c>
      <c r="B653" s="20">
        <v>105195</v>
      </c>
      <c r="C653" s="20">
        <v>5111900199</v>
      </c>
      <c r="D653" s="20" t="s">
        <v>2441</v>
      </c>
      <c r="E653" s="20" t="s">
        <v>691</v>
      </c>
      <c r="F653" s="20" t="s">
        <v>95</v>
      </c>
      <c r="G653" s="20" t="s">
        <v>1265</v>
      </c>
      <c r="H653" s="26">
        <v>1711000</v>
      </c>
      <c r="I653" s="20">
        <v>1022418965</v>
      </c>
      <c r="J653" s="20" t="s">
        <v>2415</v>
      </c>
      <c r="K653" s="21" t="s">
        <v>1268</v>
      </c>
    </row>
    <row r="654" spans="1:11" x14ac:dyDescent="0.25">
      <c r="A654" s="19">
        <v>649</v>
      </c>
      <c r="B654" s="20">
        <v>105194</v>
      </c>
      <c r="C654" s="20">
        <v>5111900199</v>
      </c>
      <c r="D654" s="20" t="s">
        <v>2442</v>
      </c>
      <c r="E654" s="20" t="s">
        <v>691</v>
      </c>
      <c r="F654" s="20" t="s">
        <v>95</v>
      </c>
      <c r="G654" s="20" t="s">
        <v>1265</v>
      </c>
      <c r="H654" s="26">
        <v>1711000</v>
      </c>
      <c r="I654" s="20">
        <v>79332590</v>
      </c>
      <c r="J654" s="20" t="s">
        <v>2223</v>
      </c>
      <c r="K654" s="21" t="s">
        <v>1418</v>
      </c>
    </row>
    <row r="655" spans="1:11" x14ac:dyDescent="0.25">
      <c r="A655" s="19">
        <v>650</v>
      </c>
      <c r="B655" s="20">
        <v>105193</v>
      </c>
      <c r="C655" s="20">
        <v>5111900199</v>
      </c>
      <c r="D655" s="20" t="s">
        <v>2443</v>
      </c>
      <c r="E655" s="20" t="s">
        <v>691</v>
      </c>
      <c r="F655" s="20" t="s">
        <v>95</v>
      </c>
      <c r="G655" s="20" t="s">
        <v>1265</v>
      </c>
      <c r="H655" s="26">
        <v>1711000</v>
      </c>
      <c r="I655" s="20">
        <v>80217720</v>
      </c>
      <c r="J655" s="20" t="s">
        <v>1033</v>
      </c>
      <c r="K655" s="21" t="s">
        <v>1268</v>
      </c>
    </row>
    <row r="656" spans="1:11" x14ac:dyDescent="0.25">
      <c r="A656" s="19">
        <v>651</v>
      </c>
      <c r="B656" s="20">
        <v>105192</v>
      </c>
      <c r="C656" s="20">
        <v>5111900199</v>
      </c>
      <c r="D656" s="20" t="s">
        <v>2444</v>
      </c>
      <c r="E656" s="20" t="s">
        <v>691</v>
      </c>
      <c r="F656" s="20" t="s">
        <v>95</v>
      </c>
      <c r="G656" s="20" t="s">
        <v>1265</v>
      </c>
      <c r="H656" s="26">
        <v>1711000</v>
      </c>
      <c r="I656" s="20">
        <v>1012319470</v>
      </c>
      <c r="J656" s="20" t="s">
        <v>2307</v>
      </c>
      <c r="K656" s="21" t="s">
        <v>1268</v>
      </c>
    </row>
    <row r="657" spans="1:11" x14ac:dyDescent="0.25">
      <c r="A657" s="19">
        <v>652</v>
      </c>
      <c r="B657" s="20">
        <v>105191</v>
      </c>
      <c r="C657" s="20">
        <v>5111900199</v>
      </c>
      <c r="D657" s="20" t="s">
        <v>2445</v>
      </c>
      <c r="E657" s="20" t="s">
        <v>691</v>
      </c>
      <c r="F657" s="20" t="s">
        <v>95</v>
      </c>
      <c r="G657" s="20" t="s">
        <v>1265</v>
      </c>
      <c r="H657" s="26">
        <v>1711000</v>
      </c>
      <c r="I657" s="20">
        <v>80217720</v>
      </c>
      <c r="J657" s="20" t="s">
        <v>1033</v>
      </c>
      <c r="K657" s="21" t="s">
        <v>1268</v>
      </c>
    </row>
    <row r="658" spans="1:11" x14ac:dyDescent="0.25">
      <c r="A658" s="19">
        <v>653</v>
      </c>
      <c r="B658" s="20">
        <v>105190</v>
      </c>
      <c r="C658" s="20">
        <v>5111900199</v>
      </c>
      <c r="D658" s="20" t="s">
        <v>2446</v>
      </c>
      <c r="E658" s="20" t="s">
        <v>691</v>
      </c>
      <c r="F658" s="20" t="s">
        <v>95</v>
      </c>
      <c r="G658" s="20" t="s">
        <v>1265</v>
      </c>
      <c r="H658" s="26">
        <v>1711000</v>
      </c>
      <c r="I658" s="20">
        <v>79565547</v>
      </c>
      <c r="J658" s="20" t="s">
        <v>2365</v>
      </c>
      <c r="K658" s="21" t="s">
        <v>1268</v>
      </c>
    </row>
    <row r="659" spans="1:11" x14ac:dyDescent="0.25">
      <c r="A659" s="19">
        <v>654</v>
      </c>
      <c r="B659" s="20">
        <v>105189</v>
      </c>
      <c r="C659" s="20">
        <v>5111900199</v>
      </c>
      <c r="D659" s="20" t="s">
        <v>2447</v>
      </c>
      <c r="E659" s="20" t="s">
        <v>691</v>
      </c>
      <c r="F659" s="20" t="s">
        <v>95</v>
      </c>
      <c r="G659" s="20" t="s">
        <v>1265</v>
      </c>
      <c r="H659" s="26">
        <v>1711000</v>
      </c>
      <c r="I659" s="20">
        <v>11355142</v>
      </c>
      <c r="J659" s="20" t="s">
        <v>2402</v>
      </c>
      <c r="K659" s="21" t="s">
        <v>1268</v>
      </c>
    </row>
    <row r="660" spans="1:11" x14ac:dyDescent="0.25">
      <c r="A660" s="19">
        <v>655</v>
      </c>
      <c r="B660" s="20">
        <v>105188</v>
      </c>
      <c r="C660" s="20">
        <v>5111900199</v>
      </c>
      <c r="D660" s="20" t="s">
        <v>2448</v>
      </c>
      <c r="E660" s="20" t="s">
        <v>691</v>
      </c>
      <c r="F660" s="20" t="s">
        <v>95</v>
      </c>
      <c r="G660" s="20" t="s">
        <v>1265</v>
      </c>
      <c r="H660" s="26">
        <v>1711000</v>
      </c>
      <c r="I660" s="20">
        <v>11355142</v>
      </c>
      <c r="J660" s="20" t="s">
        <v>2402</v>
      </c>
      <c r="K660" s="21" t="s">
        <v>1268</v>
      </c>
    </row>
    <row r="661" spans="1:11" x14ac:dyDescent="0.25">
      <c r="A661" s="19">
        <v>656</v>
      </c>
      <c r="B661" s="20">
        <v>105187</v>
      </c>
      <c r="C661" s="20">
        <v>5111900199</v>
      </c>
      <c r="D661" s="20" t="s">
        <v>2449</v>
      </c>
      <c r="E661" s="20" t="s">
        <v>691</v>
      </c>
      <c r="F661" s="20" t="s">
        <v>95</v>
      </c>
      <c r="G661" s="20" t="s">
        <v>1265</v>
      </c>
      <c r="H661" s="26">
        <v>1711000</v>
      </c>
      <c r="I661" s="20">
        <v>79332590</v>
      </c>
      <c r="J661" s="20" t="s">
        <v>15</v>
      </c>
      <c r="K661" s="21" t="s">
        <v>1418</v>
      </c>
    </row>
    <row r="662" spans="1:11" x14ac:dyDescent="0.25">
      <c r="A662" s="19">
        <v>657</v>
      </c>
      <c r="B662" s="20">
        <v>105186</v>
      </c>
      <c r="C662" s="20">
        <v>5111900199</v>
      </c>
      <c r="D662" s="20" t="s">
        <v>2450</v>
      </c>
      <c r="E662" s="20" t="s">
        <v>691</v>
      </c>
      <c r="F662" s="20" t="s">
        <v>95</v>
      </c>
      <c r="G662" s="20" t="s">
        <v>1265</v>
      </c>
      <c r="H662" s="26">
        <v>1711000</v>
      </c>
      <c r="I662" s="20">
        <v>79332590</v>
      </c>
      <c r="J662" s="20" t="s">
        <v>15</v>
      </c>
      <c r="K662" s="21" t="s">
        <v>1418</v>
      </c>
    </row>
    <row r="663" spans="1:11" x14ac:dyDescent="0.25">
      <c r="A663" s="19">
        <v>658</v>
      </c>
      <c r="B663" s="20">
        <v>105185</v>
      </c>
      <c r="C663" s="20">
        <v>5111900199</v>
      </c>
      <c r="D663" s="20" t="s">
        <v>2451</v>
      </c>
      <c r="E663" s="20" t="s">
        <v>691</v>
      </c>
      <c r="F663" s="20" t="s">
        <v>95</v>
      </c>
      <c r="G663" s="20" t="s">
        <v>1265</v>
      </c>
      <c r="H663" s="26">
        <v>1711000</v>
      </c>
      <c r="I663" s="20">
        <v>63496614</v>
      </c>
      <c r="J663" s="20" t="s">
        <v>2408</v>
      </c>
      <c r="K663" s="21" t="s">
        <v>1268</v>
      </c>
    </row>
    <row r="664" spans="1:11" x14ac:dyDescent="0.25">
      <c r="A664" s="19">
        <v>659</v>
      </c>
      <c r="B664" s="20">
        <v>105184</v>
      </c>
      <c r="C664" s="20">
        <v>5111900199</v>
      </c>
      <c r="D664" s="20" t="s">
        <v>2452</v>
      </c>
      <c r="E664" s="20" t="s">
        <v>691</v>
      </c>
      <c r="F664" s="20" t="s">
        <v>95</v>
      </c>
      <c r="G664" s="20" t="s">
        <v>1265</v>
      </c>
      <c r="H664" s="26">
        <v>1711000</v>
      </c>
      <c r="I664" s="20">
        <v>35375621</v>
      </c>
      <c r="J664" s="20" t="s">
        <v>642</v>
      </c>
      <c r="K664" s="21" t="s">
        <v>1268</v>
      </c>
    </row>
    <row r="665" spans="1:11" x14ac:dyDescent="0.25">
      <c r="A665" s="19">
        <v>660</v>
      </c>
      <c r="B665" s="20">
        <v>105183</v>
      </c>
      <c r="C665" s="20">
        <v>5111900199</v>
      </c>
      <c r="D665" s="20" t="s">
        <v>2453</v>
      </c>
      <c r="E665" s="20" t="s">
        <v>691</v>
      </c>
      <c r="F665" s="20" t="s">
        <v>95</v>
      </c>
      <c r="G665" s="20" t="s">
        <v>1265</v>
      </c>
      <c r="H665" s="26">
        <v>1711000</v>
      </c>
      <c r="I665" s="20">
        <v>79332590</v>
      </c>
      <c r="J665" s="20" t="s">
        <v>15</v>
      </c>
      <c r="K665" s="21" t="s">
        <v>1418</v>
      </c>
    </row>
    <row r="666" spans="1:11" x14ac:dyDescent="0.25">
      <c r="A666" s="19">
        <v>661</v>
      </c>
      <c r="B666" s="20">
        <v>105182</v>
      </c>
      <c r="C666" s="20">
        <v>5111900199</v>
      </c>
      <c r="D666" s="20" t="s">
        <v>2454</v>
      </c>
      <c r="E666" s="20" t="s">
        <v>691</v>
      </c>
      <c r="F666" s="20" t="s">
        <v>95</v>
      </c>
      <c r="G666" s="20" t="s">
        <v>1265</v>
      </c>
      <c r="H666" s="26">
        <v>1711000</v>
      </c>
      <c r="I666" s="20">
        <v>12541880</v>
      </c>
      <c r="J666" s="20" t="s">
        <v>2455</v>
      </c>
      <c r="K666" s="21" t="s">
        <v>1268</v>
      </c>
    </row>
    <row r="667" spans="1:11" x14ac:dyDescent="0.25">
      <c r="A667" s="19">
        <v>662</v>
      </c>
      <c r="B667" s="20">
        <v>105181</v>
      </c>
      <c r="C667" s="20">
        <v>5111900199</v>
      </c>
      <c r="D667" s="20" t="s">
        <v>2456</v>
      </c>
      <c r="E667" s="20" t="s">
        <v>691</v>
      </c>
      <c r="F667" s="20" t="s">
        <v>95</v>
      </c>
      <c r="G667" s="20" t="s">
        <v>1265</v>
      </c>
      <c r="H667" s="26">
        <v>1711000</v>
      </c>
      <c r="I667" s="20">
        <v>79332590</v>
      </c>
      <c r="J667" s="20" t="s">
        <v>15</v>
      </c>
      <c r="K667" s="21" t="s">
        <v>1418</v>
      </c>
    </row>
    <row r="668" spans="1:11" x14ac:dyDescent="0.25">
      <c r="A668" s="19">
        <v>663</v>
      </c>
      <c r="B668" s="20">
        <v>105180</v>
      </c>
      <c r="C668" s="20">
        <v>5111900199</v>
      </c>
      <c r="D668" s="20" t="s">
        <v>2457</v>
      </c>
      <c r="E668" s="20" t="s">
        <v>691</v>
      </c>
      <c r="F668" s="20" t="s">
        <v>95</v>
      </c>
      <c r="G668" s="20" t="s">
        <v>1265</v>
      </c>
      <c r="H668" s="26">
        <v>1711000</v>
      </c>
      <c r="I668" s="20">
        <v>79332590</v>
      </c>
      <c r="J668" s="20" t="s">
        <v>15</v>
      </c>
      <c r="K668" s="21" t="s">
        <v>1418</v>
      </c>
    </row>
    <row r="669" spans="1:11" x14ac:dyDescent="0.25">
      <c r="A669" s="19">
        <v>664</v>
      </c>
      <c r="B669" s="20">
        <v>105178</v>
      </c>
      <c r="C669" s="20">
        <v>5111900199</v>
      </c>
      <c r="D669" s="20" t="s">
        <v>2458</v>
      </c>
      <c r="E669" s="20" t="s">
        <v>691</v>
      </c>
      <c r="F669" s="20" t="s">
        <v>95</v>
      </c>
      <c r="G669" s="20" t="s">
        <v>1265</v>
      </c>
      <c r="H669" s="26">
        <v>1711000</v>
      </c>
      <c r="I669" s="20">
        <v>83251875</v>
      </c>
      <c r="J669" s="20" t="s">
        <v>2387</v>
      </c>
      <c r="K669" s="21" t="s">
        <v>1268</v>
      </c>
    </row>
    <row r="670" spans="1:11" x14ac:dyDescent="0.25">
      <c r="A670" s="19">
        <v>665</v>
      </c>
      <c r="B670" s="20">
        <v>105176</v>
      </c>
      <c r="C670" s="20">
        <v>5111900199</v>
      </c>
      <c r="D670" s="20" t="s">
        <v>2459</v>
      </c>
      <c r="E670" s="20" t="s">
        <v>691</v>
      </c>
      <c r="F670" s="20" t="s">
        <v>95</v>
      </c>
      <c r="G670" s="20" t="s">
        <v>1265</v>
      </c>
      <c r="H670" s="26">
        <v>1711000</v>
      </c>
      <c r="I670" s="20">
        <v>63560972</v>
      </c>
      <c r="J670" s="20" t="s">
        <v>2460</v>
      </c>
      <c r="K670" s="21" t="s">
        <v>1268</v>
      </c>
    </row>
    <row r="671" spans="1:11" x14ac:dyDescent="0.25">
      <c r="A671" s="19">
        <v>666</v>
      </c>
      <c r="B671" s="20">
        <v>105175</v>
      </c>
      <c r="C671" s="20">
        <v>5111900199</v>
      </c>
      <c r="D671" s="20" t="s">
        <v>2461</v>
      </c>
      <c r="E671" s="20" t="s">
        <v>691</v>
      </c>
      <c r="F671" s="20" t="s">
        <v>95</v>
      </c>
      <c r="G671" s="20" t="s">
        <v>1265</v>
      </c>
      <c r="H671" s="26">
        <v>1711000</v>
      </c>
      <c r="I671" s="20">
        <v>1018454045</v>
      </c>
      <c r="J671" s="20" t="s">
        <v>769</v>
      </c>
      <c r="K671" s="21" t="s">
        <v>1268</v>
      </c>
    </row>
    <row r="672" spans="1:11" x14ac:dyDescent="0.25">
      <c r="A672" s="19">
        <v>667</v>
      </c>
      <c r="B672" s="20">
        <v>105174</v>
      </c>
      <c r="C672" s="20">
        <v>5111900199</v>
      </c>
      <c r="D672" s="20" t="s">
        <v>2462</v>
      </c>
      <c r="E672" s="20" t="s">
        <v>691</v>
      </c>
      <c r="F672" s="20" t="s">
        <v>95</v>
      </c>
      <c r="G672" s="20" t="s">
        <v>1265</v>
      </c>
      <c r="H672" s="26">
        <v>1711000</v>
      </c>
      <c r="I672" s="20">
        <v>1014272111</v>
      </c>
      <c r="J672" s="20" t="s">
        <v>2382</v>
      </c>
      <c r="K672" s="21" t="s">
        <v>1268</v>
      </c>
    </row>
    <row r="673" spans="1:11" x14ac:dyDescent="0.25">
      <c r="A673" s="19">
        <v>668</v>
      </c>
      <c r="B673" s="20">
        <v>105173</v>
      </c>
      <c r="C673" s="20">
        <v>5111900199</v>
      </c>
      <c r="D673" s="20" t="s">
        <v>2463</v>
      </c>
      <c r="E673" s="20" t="s">
        <v>691</v>
      </c>
      <c r="F673" s="20" t="s">
        <v>95</v>
      </c>
      <c r="G673" s="20" t="s">
        <v>1265</v>
      </c>
      <c r="H673" s="26">
        <v>1711000</v>
      </c>
      <c r="I673" s="20">
        <v>35375621</v>
      </c>
      <c r="J673" s="20" t="s">
        <v>642</v>
      </c>
      <c r="K673" s="21" t="s">
        <v>1268</v>
      </c>
    </row>
    <row r="674" spans="1:11" x14ac:dyDescent="0.25">
      <c r="A674" s="19">
        <v>669</v>
      </c>
      <c r="B674" s="20">
        <v>105172</v>
      </c>
      <c r="C674" s="20">
        <v>5111900199</v>
      </c>
      <c r="D674" s="20" t="s">
        <v>2464</v>
      </c>
      <c r="E674" s="20" t="s">
        <v>691</v>
      </c>
      <c r="F674" s="20" t="s">
        <v>95</v>
      </c>
      <c r="G674" s="20" t="s">
        <v>1265</v>
      </c>
      <c r="H674" s="26">
        <v>1711000</v>
      </c>
      <c r="I674" s="20">
        <v>7164647</v>
      </c>
      <c r="J674" s="20" t="s">
        <v>2363</v>
      </c>
      <c r="K674" s="21" t="s">
        <v>1268</v>
      </c>
    </row>
    <row r="675" spans="1:11" x14ac:dyDescent="0.25">
      <c r="A675" s="19">
        <v>670</v>
      </c>
      <c r="B675" s="20">
        <v>105171</v>
      </c>
      <c r="C675" s="20">
        <v>5111900199</v>
      </c>
      <c r="D675" s="20" t="s">
        <v>2465</v>
      </c>
      <c r="E675" s="20" t="s">
        <v>691</v>
      </c>
      <c r="F675" s="20" t="s">
        <v>95</v>
      </c>
      <c r="G675" s="20" t="s">
        <v>1265</v>
      </c>
      <c r="H675" s="26">
        <v>1711000</v>
      </c>
      <c r="I675" s="20">
        <v>79702215</v>
      </c>
      <c r="J675" s="20" t="s">
        <v>1141</v>
      </c>
      <c r="K675" s="21" t="s">
        <v>1268</v>
      </c>
    </row>
    <row r="676" spans="1:11" x14ac:dyDescent="0.25">
      <c r="A676" s="19">
        <v>671</v>
      </c>
      <c r="B676" s="20">
        <v>105170</v>
      </c>
      <c r="C676" s="20">
        <v>5111900199</v>
      </c>
      <c r="D676" s="20" t="s">
        <v>2466</v>
      </c>
      <c r="E676" s="20" t="s">
        <v>691</v>
      </c>
      <c r="F676" s="20" t="s">
        <v>95</v>
      </c>
      <c r="G676" s="20" t="s">
        <v>1265</v>
      </c>
      <c r="H676" s="26">
        <v>1711000</v>
      </c>
      <c r="I676" s="20">
        <v>1018426268</v>
      </c>
      <c r="J676" s="20" t="s">
        <v>2356</v>
      </c>
      <c r="K676" s="21" t="s">
        <v>1268</v>
      </c>
    </row>
    <row r="677" spans="1:11" x14ac:dyDescent="0.25">
      <c r="A677" s="19">
        <v>672</v>
      </c>
      <c r="B677" s="20">
        <v>105169</v>
      </c>
      <c r="C677" s="20">
        <v>5111900199</v>
      </c>
      <c r="D677" s="20" t="s">
        <v>2467</v>
      </c>
      <c r="E677" s="20" t="s">
        <v>691</v>
      </c>
      <c r="F677" s="20" t="s">
        <v>95</v>
      </c>
      <c r="G677" s="20" t="s">
        <v>1265</v>
      </c>
      <c r="H677" s="26">
        <v>1711000</v>
      </c>
      <c r="I677" s="20">
        <v>1023884432</v>
      </c>
      <c r="J677" s="20" t="s">
        <v>2352</v>
      </c>
      <c r="K677" s="21" t="s">
        <v>1268</v>
      </c>
    </row>
    <row r="678" spans="1:11" x14ac:dyDescent="0.25">
      <c r="A678" s="19">
        <v>673</v>
      </c>
      <c r="B678" s="20">
        <v>105167</v>
      </c>
      <c r="C678" s="20">
        <v>5111900199</v>
      </c>
      <c r="D678" s="20" t="s">
        <v>2468</v>
      </c>
      <c r="E678" s="20" t="s">
        <v>691</v>
      </c>
      <c r="F678" s="20" t="s">
        <v>95</v>
      </c>
      <c r="G678" s="20" t="s">
        <v>1265</v>
      </c>
      <c r="H678" s="26">
        <v>1711000</v>
      </c>
      <c r="I678" s="20">
        <v>1049638144</v>
      </c>
      <c r="J678" s="20" t="s">
        <v>2469</v>
      </c>
      <c r="K678" s="21" t="s">
        <v>1268</v>
      </c>
    </row>
    <row r="679" spans="1:11" x14ac:dyDescent="0.25">
      <c r="A679" s="19">
        <v>674</v>
      </c>
      <c r="B679" s="20">
        <v>105166</v>
      </c>
      <c r="C679" s="20">
        <v>5111900199</v>
      </c>
      <c r="D679" s="20" t="s">
        <v>2470</v>
      </c>
      <c r="E679" s="20" t="s">
        <v>691</v>
      </c>
      <c r="F679" s="20" t="s">
        <v>95</v>
      </c>
      <c r="G679" s="20" t="s">
        <v>1265</v>
      </c>
      <c r="H679" s="26">
        <v>1711000</v>
      </c>
      <c r="I679" s="20">
        <v>35375621</v>
      </c>
      <c r="J679" s="20" t="s">
        <v>642</v>
      </c>
      <c r="K679" s="21" t="s">
        <v>1268</v>
      </c>
    </row>
    <row r="680" spans="1:11" x14ac:dyDescent="0.25">
      <c r="A680" s="19">
        <v>675</v>
      </c>
      <c r="B680" s="20">
        <v>105165</v>
      </c>
      <c r="C680" s="20">
        <v>5111900199</v>
      </c>
      <c r="D680" s="20" t="s">
        <v>2471</v>
      </c>
      <c r="E680" s="20" t="s">
        <v>691</v>
      </c>
      <c r="F680" s="20" t="s">
        <v>95</v>
      </c>
      <c r="G680" s="20" t="s">
        <v>1265</v>
      </c>
      <c r="H680" s="26">
        <v>1711000</v>
      </c>
      <c r="I680" s="20">
        <v>35375621</v>
      </c>
      <c r="J680" s="20" t="s">
        <v>642</v>
      </c>
      <c r="K680" s="21" t="s">
        <v>1268</v>
      </c>
    </row>
    <row r="681" spans="1:11" x14ac:dyDescent="0.25">
      <c r="A681" s="19">
        <v>676</v>
      </c>
      <c r="B681" s="20">
        <v>105164</v>
      </c>
      <c r="C681" s="20">
        <v>5111900199</v>
      </c>
      <c r="D681" s="20" t="s">
        <v>2472</v>
      </c>
      <c r="E681" s="20" t="s">
        <v>691</v>
      </c>
      <c r="F681" s="20" t="s">
        <v>95</v>
      </c>
      <c r="G681" s="20" t="s">
        <v>1265</v>
      </c>
      <c r="H681" s="26">
        <v>1711000</v>
      </c>
      <c r="I681" s="20">
        <v>80217720</v>
      </c>
      <c r="J681" s="20" t="s">
        <v>1033</v>
      </c>
      <c r="K681" s="21" t="s">
        <v>1268</v>
      </c>
    </row>
    <row r="682" spans="1:11" x14ac:dyDescent="0.25">
      <c r="A682" s="19">
        <v>677</v>
      </c>
      <c r="B682" s="20">
        <v>105162</v>
      </c>
      <c r="C682" s="20">
        <v>5111900199</v>
      </c>
      <c r="D682" s="20" t="s">
        <v>2473</v>
      </c>
      <c r="E682" s="20" t="s">
        <v>691</v>
      </c>
      <c r="F682" s="20" t="s">
        <v>95</v>
      </c>
      <c r="G682" s="20" t="s">
        <v>1265</v>
      </c>
      <c r="H682" s="26">
        <v>1711000</v>
      </c>
      <c r="I682" s="20">
        <v>1010162306</v>
      </c>
      <c r="J682" s="20" t="s">
        <v>2474</v>
      </c>
      <c r="K682" s="21" t="s">
        <v>1268</v>
      </c>
    </row>
    <row r="683" spans="1:11" x14ac:dyDescent="0.25">
      <c r="A683" s="19">
        <v>678</v>
      </c>
      <c r="B683" s="20">
        <v>105161</v>
      </c>
      <c r="C683" s="20">
        <v>5111900199</v>
      </c>
      <c r="D683" s="20" t="s">
        <v>2475</v>
      </c>
      <c r="E683" s="20" t="s">
        <v>691</v>
      </c>
      <c r="F683" s="20" t="s">
        <v>95</v>
      </c>
      <c r="G683" s="20" t="s">
        <v>1265</v>
      </c>
      <c r="H683" s="26">
        <v>1711000</v>
      </c>
      <c r="I683" s="20">
        <v>1070944229</v>
      </c>
      <c r="J683" s="20" t="s">
        <v>2342</v>
      </c>
      <c r="K683" s="21" t="s">
        <v>1268</v>
      </c>
    </row>
    <row r="684" spans="1:11" x14ac:dyDescent="0.25">
      <c r="A684" s="19">
        <v>679</v>
      </c>
      <c r="B684" s="20">
        <v>105160</v>
      </c>
      <c r="C684" s="20">
        <v>5111900199</v>
      </c>
      <c r="D684" s="20" t="s">
        <v>2476</v>
      </c>
      <c r="E684" s="20" t="s">
        <v>691</v>
      </c>
      <c r="F684" s="20" t="s">
        <v>95</v>
      </c>
      <c r="G684" s="20" t="s">
        <v>1265</v>
      </c>
      <c r="H684" s="26">
        <v>1711000</v>
      </c>
      <c r="I684" s="20">
        <v>37558842</v>
      </c>
      <c r="J684" s="20" t="s">
        <v>2477</v>
      </c>
      <c r="K684" s="21" t="s">
        <v>1268</v>
      </c>
    </row>
    <row r="685" spans="1:11" x14ac:dyDescent="0.25">
      <c r="A685" s="19">
        <v>680</v>
      </c>
      <c r="B685" s="20">
        <v>105159</v>
      </c>
      <c r="C685" s="20">
        <v>5111900199</v>
      </c>
      <c r="D685" s="20" t="s">
        <v>2478</v>
      </c>
      <c r="E685" s="20" t="s">
        <v>691</v>
      </c>
      <c r="F685" s="20" t="s">
        <v>95</v>
      </c>
      <c r="G685" s="20" t="s">
        <v>1265</v>
      </c>
      <c r="H685" s="26">
        <v>1711000</v>
      </c>
      <c r="I685" s="20">
        <v>1015423059</v>
      </c>
      <c r="J685" s="20" t="s">
        <v>2333</v>
      </c>
      <c r="K685" s="21" t="s">
        <v>1268</v>
      </c>
    </row>
    <row r="686" spans="1:11" x14ac:dyDescent="0.25">
      <c r="A686" s="19">
        <v>681</v>
      </c>
      <c r="B686" s="20">
        <v>105158</v>
      </c>
      <c r="C686" s="20">
        <v>5111900199</v>
      </c>
      <c r="D686" s="20" t="s">
        <v>2479</v>
      </c>
      <c r="E686" s="20" t="s">
        <v>691</v>
      </c>
      <c r="F686" s="20" t="s">
        <v>95</v>
      </c>
      <c r="G686" s="20" t="s">
        <v>1265</v>
      </c>
      <c r="H686" s="26">
        <v>1711000</v>
      </c>
      <c r="I686" s="20">
        <v>79332590</v>
      </c>
      <c r="J686" s="20" t="s">
        <v>15</v>
      </c>
      <c r="K686" s="21" t="s">
        <v>1418</v>
      </c>
    </row>
    <row r="687" spans="1:11" x14ac:dyDescent="0.25">
      <c r="A687" s="19">
        <v>682</v>
      </c>
      <c r="B687" s="20">
        <v>105157</v>
      </c>
      <c r="C687" s="20">
        <v>5111900199</v>
      </c>
      <c r="D687" s="20" t="s">
        <v>2480</v>
      </c>
      <c r="E687" s="20" t="s">
        <v>691</v>
      </c>
      <c r="F687" s="20" t="s">
        <v>95</v>
      </c>
      <c r="G687" s="20" t="s">
        <v>1265</v>
      </c>
      <c r="H687" s="26">
        <v>1711000</v>
      </c>
      <c r="I687" s="20">
        <v>51629279</v>
      </c>
      <c r="J687" s="20" t="s">
        <v>2481</v>
      </c>
      <c r="K687" s="21" t="s">
        <v>1268</v>
      </c>
    </row>
    <row r="688" spans="1:11" x14ac:dyDescent="0.25">
      <c r="A688" s="19">
        <v>683</v>
      </c>
      <c r="B688" s="20">
        <v>105156</v>
      </c>
      <c r="C688" s="20">
        <v>5111900199</v>
      </c>
      <c r="D688" s="20" t="s">
        <v>2482</v>
      </c>
      <c r="E688" s="20" t="s">
        <v>691</v>
      </c>
      <c r="F688" s="20" t="s">
        <v>95</v>
      </c>
      <c r="G688" s="20" t="s">
        <v>1265</v>
      </c>
      <c r="H688" s="26">
        <v>1711000</v>
      </c>
      <c r="I688" s="20">
        <v>1022351133</v>
      </c>
      <c r="J688" s="20" t="s">
        <v>2331</v>
      </c>
      <c r="K688" s="21" t="s">
        <v>1268</v>
      </c>
    </row>
    <row r="689" spans="1:11" x14ac:dyDescent="0.25">
      <c r="A689" s="19">
        <v>684</v>
      </c>
      <c r="B689" s="20">
        <v>105134</v>
      </c>
      <c r="C689" s="20">
        <v>5111900199</v>
      </c>
      <c r="D689" s="20" t="s">
        <v>2483</v>
      </c>
      <c r="E689" s="20" t="s">
        <v>691</v>
      </c>
      <c r="F689" s="20" t="s">
        <v>95</v>
      </c>
      <c r="G689" s="20" t="s">
        <v>1265</v>
      </c>
      <c r="H689" s="26">
        <v>1711000</v>
      </c>
      <c r="I689" s="20">
        <v>73578272</v>
      </c>
      <c r="J689" s="20" t="s">
        <v>91</v>
      </c>
      <c r="K689" s="21" t="s">
        <v>1268</v>
      </c>
    </row>
    <row r="690" spans="1:11" x14ac:dyDescent="0.25">
      <c r="A690" s="19">
        <v>685</v>
      </c>
      <c r="B690" s="20">
        <v>105133</v>
      </c>
      <c r="C690" s="20">
        <v>5111900199</v>
      </c>
      <c r="D690" s="20" t="s">
        <v>2484</v>
      </c>
      <c r="E690" s="20" t="s">
        <v>691</v>
      </c>
      <c r="F690" s="20" t="s">
        <v>95</v>
      </c>
      <c r="G690" s="20" t="s">
        <v>1265</v>
      </c>
      <c r="H690" s="26">
        <v>1711000</v>
      </c>
      <c r="I690" s="20">
        <v>80217720</v>
      </c>
      <c r="J690" s="20" t="s">
        <v>1033</v>
      </c>
      <c r="K690" s="21" t="s">
        <v>1268</v>
      </c>
    </row>
    <row r="691" spans="1:11" x14ac:dyDescent="0.25">
      <c r="A691" s="19">
        <v>686</v>
      </c>
      <c r="B691" s="20">
        <v>105132</v>
      </c>
      <c r="C691" s="20">
        <v>5111900199</v>
      </c>
      <c r="D691" s="20" t="s">
        <v>2485</v>
      </c>
      <c r="E691" s="20" t="s">
        <v>691</v>
      </c>
      <c r="F691" s="20" t="s">
        <v>95</v>
      </c>
      <c r="G691" s="20" t="s">
        <v>1265</v>
      </c>
      <c r="H691" s="26">
        <v>1711000</v>
      </c>
      <c r="I691" s="20">
        <v>79332590</v>
      </c>
      <c r="J691" s="20" t="s">
        <v>15</v>
      </c>
      <c r="K691" s="21" t="s">
        <v>1268</v>
      </c>
    </row>
    <row r="692" spans="1:11" x14ac:dyDescent="0.25">
      <c r="A692" s="19">
        <v>687</v>
      </c>
      <c r="B692" s="20">
        <v>105131</v>
      </c>
      <c r="C692" s="20">
        <v>5111900199</v>
      </c>
      <c r="D692" s="20" t="s">
        <v>2486</v>
      </c>
      <c r="E692" s="20" t="s">
        <v>691</v>
      </c>
      <c r="F692" s="20" t="s">
        <v>95</v>
      </c>
      <c r="G692" s="20" t="s">
        <v>1265</v>
      </c>
      <c r="H692" s="26">
        <v>1711000</v>
      </c>
      <c r="I692" s="20">
        <v>19153707</v>
      </c>
      <c r="J692" s="20" t="s">
        <v>2346</v>
      </c>
      <c r="K692" s="21" t="s">
        <v>1268</v>
      </c>
    </row>
    <row r="693" spans="1:11" x14ac:dyDescent="0.25">
      <c r="A693" s="19">
        <v>688</v>
      </c>
      <c r="B693" s="20">
        <v>105129</v>
      </c>
      <c r="C693" s="20">
        <v>5111900199</v>
      </c>
      <c r="D693" s="20" t="s">
        <v>2487</v>
      </c>
      <c r="E693" s="20" t="s">
        <v>691</v>
      </c>
      <c r="F693" s="20" t="s">
        <v>95</v>
      </c>
      <c r="G693" s="20" t="s">
        <v>1265</v>
      </c>
      <c r="H693" s="26">
        <v>1711000</v>
      </c>
      <c r="I693" s="20">
        <v>79294129</v>
      </c>
      <c r="J693" s="20" t="s">
        <v>1033</v>
      </c>
      <c r="K693" s="21" t="s">
        <v>1268</v>
      </c>
    </row>
    <row r="694" spans="1:11" x14ac:dyDescent="0.25">
      <c r="A694" s="19">
        <v>689</v>
      </c>
      <c r="B694" s="20">
        <v>105127</v>
      </c>
      <c r="C694" s="20">
        <v>5111900199</v>
      </c>
      <c r="D694" s="20" t="s">
        <v>2488</v>
      </c>
      <c r="E694" s="20" t="s">
        <v>691</v>
      </c>
      <c r="F694" s="20" t="s">
        <v>95</v>
      </c>
      <c r="G694" s="20" t="s">
        <v>1265</v>
      </c>
      <c r="H694" s="26">
        <v>1711000</v>
      </c>
      <c r="I694" s="20">
        <v>79661655</v>
      </c>
      <c r="J694" s="20" t="s">
        <v>2390</v>
      </c>
      <c r="K694" s="21" t="s">
        <v>1268</v>
      </c>
    </row>
    <row r="695" spans="1:11" x14ac:dyDescent="0.25">
      <c r="A695" s="19">
        <v>690</v>
      </c>
      <c r="B695" s="20">
        <v>105126</v>
      </c>
      <c r="C695" s="20">
        <v>5111900199</v>
      </c>
      <c r="D695" s="20" t="s">
        <v>2489</v>
      </c>
      <c r="E695" s="20" t="s">
        <v>691</v>
      </c>
      <c r="F695" s="20" t="s">
        <v>95</v>
      </c>
      <c r="G695" s="20" t="s">
        <v>1265</v>
      </c>
      <c r="H695" s="26">
        <v>1711000</v>
      </c>
      <c r="I695" s="20">
        <v>79332590</v>
      </c>
      <c r="J695" s="20" t="s">
        <v>15</v>
      </c>
      <c r="K695" s="21" t="s">
        <v>1418</v>
      </c>
    </row>
    <row r="696" spans="1:11" x14ac:dyDescent="0.25">
      <c r="A696" s="19">
        <v>691</v>
      </c>
      <c r="B696" s="20">
        <v>105125</v>
      </c>
      <c r="C696" s="20">
        <v>5111900199</v>
      </c>
      <c r="D696" s="20" t="s">
        <v>2490</v>
      </c>
      <c r="E696" s="20" t="s">
        <v>691</v>
      </c>
      <c r="F696" s="20" t="s">
        <v>95</v>
      </c>
      <c r="G696" s="20" t="s">
        <v>1265</v>
      </c>
      <c r="H696" s="26">
        <v>1711000</v>
      </c>
      <c r="I696" s="20">
        <v>79294129</v>
      </c>
      <c r="J696" s="20" t="s">
        <v>679</v>
      </c>
      <c r="K696" s="21" t="s">
        <v>1268</v>
      </c>
    </row>
    <row r="697" spans="1:11" x14ac:dyDescent="0.25">
      <c r="A697" s="19">
        <v>692</v>
      </c>
      <c r="B697" s="20">
        <v>105124</v>
      </c>
      <c r="C697" s="20">
        <v>5111900199</v>
      </c>
      <c r="D697" s="20" t="s">
        <v>2491</v>
      </c>
      <c r="E697" s="20" t="s">
        <v>691</v>
      </c>
      <c r="F697" s="20" t="s">
        <v>95</v>
      </c>
      <c r="G697" s="20" t="s">
        <v>1265</v>
      </c>
      <c r="H697" s="26">
        <v>1711000</v>
      </c>
      <c r="I697" s="20">
        <v>53099417</v>
      </c>
      <c r="J697" s="20" t="s">
        <v>2492</v>
      </c>
      <c r="K697" s="21" t="s">
        <v>1268</v>
      </c>
    </row>
    <row r="698" spans="1:11" x14ac:dyDescent="0.25">
      <c r="A698" s="19">
        <v>693</v>
      </c>
      <c r="B698" s="20">
        <v>105123</v>
      </c>
      <c r="C698" s="20">
        <v>5111900199</v>
      </c>
      <c r="D698" s="20" t="s">
        <v>2493</v>
      </c>
      <c r="E698" s="20" t="s">
        <v>691</v>
      </c>
      <c r="F698" s="20" t="s">
        <v>95</v>
      </c>
      <c r="G698" s="20" t="s">
        <v>1265</v>
      </c>
      <c r="H698" s="26">
        <v>1711000</v>
      </c>
      <c r="I698" s="20">
        <v>1018463407</v>
      </c>
      <c r="J698" s="20" t="s">
        <v>2367</v>
      </c>
      <c r="K698" s="21" t="s">
        <v>1268</v>
      </c>
    </row>
    <row r="699" spans="1:11" x14ac:dyDescent="0.25">
      <c r="A699" s="19">
        <v>694</v>
      </c>
      <c r="B699" s="20">
        <v>105121</v>
      </c>
      <c r="C699" s="20">
        <v>5111900199</v>
      </c>
      <c r="D699" s="20" t="s">
        <v>2494</v>
      </c>
      <c r="E699" s="20" t="s">
        <v>691</v>
      </c>
      <c r="F699" s="20" t="s">
        <v>95</v>
      </c>
      <c r="G699" s="20" t="s">
        <v>1265</v>
      </c>
      <c r="H699" s="26">
        <v>1711000</v>
      </c>
      <c r="I699" s="20">
        <v>52967523</v>
      </c>
      <c r="J699" s="20" t="s">
        <v>2358</v>
      </c>
      <c r="K699" s="21" t="s">
        <v>1268</v>
      </c>
    </row>
    <row r="700" spans="1:11" x14ac:dyDescent="0.25">
      <c r="A700" s="19">
        <v>695</v>
      </c>
      <c r="B700" s="20">
        <v>105120</v>
      </c>
      <c r="C700" s="20">
        <v>5111900199</v>
      </c>
      <c r="D700" s="20" t="s">
        <v>2495</v>
      </c>
      <c r="E700" s="20" t="s">
        <v>691</v>
      </c>
      <c r="F700" s="20" t="s">
        <v>95</v>
      </c>
      <c r="G700" s="20" t="s">
        <v>1265</v>
      </c>
      <c r="H700" s="26">
        <v>1711000</v>
      </c>
      <c r="I700" s="20">
        <v>1057598066</v>
      </c>
      <c r="J700" s="20" t="s">
        <v>2496</v>
      </c>
      <c r="K700" s="21" t="s">
        <v>1268</v>
      </c>
    </row>
    <row r="701" spans="1:11" x14ac:dyDescent="0.25">
      <c r="A701" s="19">
        <v>696</v>
      </c>
      <c r="B701" s="20">
        <v>105119</v>
      </c>
      <c r="C701" s="20">
        <v>5111900199</v>
      </c>
      <c r="D701" s="20" t="s">
        <v>2497</v>
      </c>
      <c r="E701" s="20" t="s">
        <v>691</v>
      </c>
      <c r="F701" s="20" t="s">
        <v>95</v>
      </c>
      <c r="G701" s="20" t="s">
        <v>1265</v>
      </c>
      <c r="H701" s="26">
        <v>1711000</v>
      </c>
      <c r="I701" s="20">
        <v>80217720</v>
      </c>
      <c r="J701" s="20" t="s">
        <v>1033</v>
      </c>
      <c r="K701" s="21" t="s">
        <v>1268</v>
      </c>
    </row>
    <row r="702" spans="1:11" x14ac:dyDescent="0.25">
      <c r="A702" s="19">
        <v>697</v>
      </c>
      <c r="B702" s="20">
        <v>105118</v>
      </c>
      <c r="C702" s="20">
        <v>5111900199</v>
      </c>
      <c r="D702" s="20" t="s">
        <v>2498</v>
      </c>
      <c r="E702" s="20" t="s">
        <v>2499</v>
      </c>
      <c r="F702" s="20" t="s">
        <v>95</v>
      </c>
      <c r="G702" s="20" t="s">
        <v>1265</v>
      </c>
      <c r="H702" s="26">
        <v>280000</v>
      </c>
      <c r="I702" s="20">
        <v>79332590</v>
      </c>
      <c r="J702" s="20" t="s">
        <v>15</v>
      </c>
      <c r="K702" s="21" t="s">
        <v>1418</v>
      </c>
    </row>
    <row r="703" spans="1:11" x14ac:dyDescent="0.25">
      <c r="A703" s="19">
        <v>698</v>
      </c>
      <c r="B703" s="20">
        <v>105116</v>
      </c>
      <c r="C703" s="20">
        <v>5111900199</v>
      </c>
      <c r="D703" s="20" t="s">
        <v>2500</v>
      </c>
      <c r="E703" s="20" t="s">
        <v>2501</v>
      </c>
      <c r="F703" s="20" t="s">
        <v>95</v>
      </c>
      <c r="G703" s="20" t="s">
        <v>1265</v>
      </c>
      <c r="H703" s="26">
        <v>35000</v>
      </c>
      <c r="I703" s="20">
        <v>7186658</v>
      </c>
      <c r="J703" s="20" t="s">
        <v>703</v>
      </c>
      <c r="K703" s="21" t="s">
        <v>1268</v>
      </c>
    </row>
    <row r="704" spans="1:11" x14ac:dyDescent="0.25">
      <c r="A704" s="19">
        <v>699</v>
      </c>
      <c r="B704" s="20">
        <v>105115</v>
      </c>
      <c r="C704" s="20">
        <v>5111900199</v>
      </c>
      <c r="D704" s="20" t="s">
        <v>2502</v>
      </c>
      <c r="E704" s="20" t="s">
        <v>2501</v>
      </c>
      <c r="F704" s="20" t="s">
        <v>95</v>
      </c>
      <c r="G704" s="20" t="s">
        <v>1265</v>
      </c>
      <c r="H704" s="26">
        <v>35000</v>
      </c>
      <c r="I704" s="20">
        <v>7186658</v>
      </c>
      <c r="J704" s="20" t="s">
        <v>703</v>
      </c>
      <c r="K704" s="21" t="s">
        <v>1268</v>
      </c>
    </row>
    <row r="705" spans="1:11" x14ac:dyDescent="0.25">
      <c r="A705" s="19">
        <v>700</v>
      </c>
      <c r="B705" s="20">
        <v>105114</v>
      </c>
      <c r="C705" s="20">
        <v>5111900199</v>
      </c>
      <c r="D705" s="20" t="s">
        <v>2503</v>
      </c>
      <c r="E705" s="20" t="s">
        <v>2504</v>
      </c>
      <c r="F705" s="20" t="s">
        <v>95</v>
      </c>
      <c r="G705" s="20" t="s">
        <v>1265</v>
      </c>
      <c r="H705" s="26">
        <v>35000</v>
      </c>
      <c r="I705" s="20">
        <v>52703963</v>
      </c>
      <c r="J705" s="20" t="s">
        <v>1275</v>
      </c>
      <c r="K705" s="21" t="s">
        <v>1268</v>
      </c>
    </row>
    <row r="706" spans="1:11" x14ac:dyDescent="0.25">
      <c r="A706" s="19">
        <v>701</v>
      </c>
      <c r="B706" s="20">
        <v>105113</v>
      </c>
      <c r="C706" s="20">
        <v>5111900199</v>
      </c>
      <c r="D706" s="20" t="s">
        <v>2505</v>
      </c>
      <c r="E706" s="20" t="s">
        <v>2504</v>
      </c>
      <c r="F706" s="20" t="s">
        <v>95</v>
      </c>
      <c r="G706" s="20" t="s">
        <v>1265</v>
      </c>
      <c r="H706" s="26">
        <v>35000</v>
      </c>
      <c r="I706" s="20">
        <v>80354621</v>
      </c>
      <c r="J706" s="20" t="s">
        <v>20</v>
      </c>
      <c r="K706" s="21" t="s">
        <v>1268</v>
      </c>
    </row>
    <row r="707" spans="1:11" x14ac:dyDescent="0.25">
      <c r="A707" s="19">
        <v>702</v>
      </c>
      <c r="B707" s="20">
        <v>105112</v>
      </c>
      <c r="C707" s="20">
        <v>5111900199</v>
      </c>
      <c r="D707" s="20" t="s">
        <v>2506</v>
      </c>
      <c r="E707" s="20" t="s">
        <v>2504</v>
      </c>
      <c r="F707" s="20" t="s">
        <v>95</v>
      </c>
      <c r="G707" s="20" t="s">
        <v>1265</v>
      </c>
      <c r="H707" s="26">
        <v>35000</v>
      </c>
      <c r="I707" s="20">
        <v>1033679697</v>
      </c>
      <c r="J707" s="20" t="s">
        <v>2507</v>
      </c>
      <c r="K707" s="21" t="s">
        <v>1268</v>
      </c>
    </row>
    <row r="708" spans="1:11" x14ac:dyDescent="0.25">
      <c r="A708" s="19">
        <v>703</v>
      </c>
      <c r="B708" s="20">
        <v>105111</v>
      </c>
      <c r="C708" s="20">
        <v>5111900199</v>
      </c>
      <c r="D708" s="20" t="s">
        <v>2508</v>
      </c>
      <c r="E708" s="20" t="s">
        <v>2504</v>
      </c>
      <c r="F708" s="20" t="s">
        <v>95</v>
      </c>
      <c r="G708" s="20" t="s">
        <v>1265</v>
      </c>
      <c r="H708" s="26">
        <v>35000</v>
      </c>
      <c r="I708" s="20">
        <v>80472711</v>
      </c>
      <c r="J708" s="20" t="s">
        <v>784</v>
      </c>
      <c r="K708" s="21" t="s">
        <v>1268</v>
      </c>
    </row>
    <row r="709" spans="1:11" x14ac:dyDescent="0.25">
      <c r="A709" s="19">
        <v>704</v>
      </c>
      <c r="B709" s="20">
        <v>105110</v>
      </c>
      <c r="C709" s="20">
        <v>5111900199</v>
      </c>
      <c r="D709" s="20" t="s">
        <v>2509</v>
      </c>
      <c r="E709" s="20" t="s">
        <v>2504</v>
      </c>
      <c r="F709" s="20" t="s">
        <v>95</v>
      </c>
      <c r="G709" s="20" t="s">
        <v>1265</v>
      </c>
      <c r="H709" s="26">
        <v>35000</v>
      </c>
      <c r="I709" s="20">
        <v>80354621</v>
      </c>
      <c r="J709" s="20" t="s">
        <v>20</v>
      </c>
      <c r="K709" s="21" t="s">
        <v>1268</v>
      </c>
    </row>
    <row r="710" spans="1:11" x14ac:dyDescent="0.25">
      <c r="A710" s="19">
        <v>705</v>
      </c>
      <c r="B710" s="20">
        <v>105109</v>
      </c>
      <c r="C710" s="20">
        <v>5111900199</v>
      </c>
      <c r="D710" s="20" t="s">
        <v>2510</v>
      </c>
      <c r="E710" s="20" t="s">
        <v>2504</v>
      </c>
      <c r="F710" s="20" t="s">
        <v>95</v>
      </c>
      <c r="G710" s="20" t="s">
        <v>1265</v>
      </c>
      <c r="H710" s="26">
        <v>35000</v>
      </c>
      <c r="I710" s="20">
        <v>52703963</v>
      </c>
      <c r="J710" s="20" t="s">
        <v>1275</v>
      </c>
      <c r="K710" s="21" t="s">
        <v>1268</v>
      </c>
    </row>
    <row r="711" spans="1:11" x14ac:dyDescent="0.25">
      <c r="A711" s="19">
        <v>706</v>
      </c>
      <c r="B711" s="20">
        <v>105108</v>
      </c>
      <c r="C711" s="20">
        <v>5111900199</v>
      </c>
      <c r="D711" s="20" t="s">
        <v>2511</v>
      </c>
      <c r="E711" s="20" t="s">
        <v>2504</v>
      </c>
      <c r="F711" s="20" t="s">
        <v>95</v>
      </c>
      <c r="G711" s="20" t="s">
        <v>1265</v>
      </c>
      <c r="H711" s="26">
        <v>35000</v>
      </c>
      <c r="I711" s="20">
        <v>52054715</v>
      </c>
      <c r="J711" s="20" t="s">
        <v>2512</v>
      </c>
      <c r="K711" s="21" t="s">
        <v>1268</v>
      </c>
    </row>
    <row r="712" spans="1:11" x14ac:dyDescent="0.25">
      <c r="A712" s="19">
        <v>707</v>
      </c>
      <c r="B712" s="20">
        <v>105107</v>
      </c>
      <c r="C712" s="20">
        <v>5111900199</v>
      </c>
      <c r="D712" s="20" t="s">
        <v>2513</v>
      </c>
      <c r="E712" s="20" t="s">
        <v>2504</v>
      </c>
      <c r="F712" s="20" t="s">
        <v>95</v>
      </c>
      <c r="G712" s="20" t="s">
        <v>1265</v>
      </c>
      <c r="H712" s="26">
        <v>35000</v>
      </c>
      <c r="I712" s="20">
        <v>19412389</v>
      </c>
      <c r="J712" s="20" t="s">
        <v>2412</v>
      </c>
      <c r="K712" s="21" t="s">
        <v>1268</v>
      </c>
    </row>
    <row r="713" spans="1:11" x14ac:dyDescent="0.25">
      <c r="A713" s="19">
        <v>708</v>
      </c>
      <c r="B713" s="20">
        <v>105106</v>
      </c>
      <c r="C713" s="20">
        <v>5111900199</v>
      </c>
      <c r="D713" s="20" t="s">
        <v>2514</v>
      </c>
      <c r="E713" s="20" t="s">
        <v>2504</v>
      </c>
      <c r="F713" s="20" t="s">
        <v>95</v>
      </c>
      <c r="G713" s="20" t="s">
        <v>1265</v>
      </c>
      <c r="H713" s="26">
        <v>35000</v>
      </c>
      <c r="I713" s="20">
        <v>1022418965</v>
      </c>
      <c r="J713" s="20" t="s">
        <v>2415</v>
      </c>
      <c r="K713" s="21" t="s">
        <v>1268</v>
      </c>
    </row>
    <row r="714" spans="1:11" x14ac:dyDescent="0.25">
      <c r="A714" s="19">
        <v>709</v>
      </c>
      <c r="B714" s="20">
        <v>105105</v>
      </c>
      <c r="C714" s="20">
        <v>5111900199</v>
      </c>
      <c r="D714" s="20" t="s">
        <v>2515</v>
      </c>
      <c r="E714" s="20" t="s">
        <v>2504</v>
      </c>
      <c r="F714" s="20" t="s">
        <v>95</v>
      </c>
      <c r="G714" s="20" t="s">
        <v>1265</v>
      </c>
      <c r="H714" s="26">
        <v>35000</v>
      </c>
      <c r="I714" s="20">
        <v>79332590</v>
      </c>
      <c r="J714" s="20" t="s">
        <v>15</v>
      </c>
      <c r="K714" s="21" t="s">
        <v>1418</v>
      </c>
    </row>
    <row r="715" spans="1:11" x14ac:dyDescent="0.25">
      <c r="A715" s="19">
        <v>710</v>
      </c>
      <c r="B715" s="20">
        <v>105104</v>
      </c>
      <c r="C715" s="20">
        <v>5111900199</v>
      </c>
      <c r="D715" s="20" t="s">
        <v>2516</v>
      </c>
      <c r="E715" s="20" t="s">
        <v>2504</v>
      </c>
      <c r="F715" s="20" t="s">
        <v>95</v>
      </c>
      <c r="G715" s="20" t="s">
        <v>1265</v>
      </c>
      <c r="H715" s="26">
        <v>35000</v>
      </c>
      <c r="I715" s="20">
        <v>63560972</v>
      </c>
      <c r="J715" s="20" t="s">
        <v>2460</v>
      </c>
      <c r="K715" s="21" t="s">
        <v>1268</v>
      </c>
    </row>
    <row r="716" spans="1:11" x14ac:dyDescent="0.25">
      <c r="A716" s="19">
        <v>711</v>
      </c>
      <c r="B716" s="20">
        <v>105103</v>
      </c>
      <c r="C716" s="20">
        <v>5111900199</v>
      </c>
      <c r="D716" s="20" t="s">
        <v>2517</v>
      </c>
      <c r="E716" s="20" t="s">
        <v>2504</v>
      </c>
      <c r="F716" s="20" t="s">
        <v>95</v>
      </c>
      <c r="G716" s="20" t="s">
        <v>1265</v>
      </c>
      <c r="H716" s="26">
        <v>35000</v>
      </c>
      <c r="I716" s="20">
        <v>80217720</v>
      </c>
      <c r="J716" s="20" t="s">
        <v>1033</v>
      </c>
      <c r="K716" s="21" t="s">
        <v>1268</v>
      </c>
    </row>
    <row r="717" spans="1:11" x14ac:dyDescent="0.25">
      <c r="A717" s="19">
        <v>712</v>
      </c>
      <c r="B717" s="20">
        <v>105102</v>
      </c>
      <c r="C717" s="20">
        <v>5111900199</v>
      </c>
      <c r="D717" s="20" t="s">
        <v>2518</v>
      </c>
      <c r="E717" s="20" t="s">
        <v>2504</v>
      </c>
      <c r="F717" s="20" t="s">
        <v>95</v>
      </c>
      <c r="G717" s="20" t="s">
        <v>1265</v>
      </c>
      <c r="H717" s="26">
        <v>35000</v>
      </c>
      <c r="I717" s="20">
        <v>79332590</v>
      </c>
      <c r="J717" s="20" t="s">
        <v>15</v>
      </c>
      <c r="K717" s="21" t="s">
        <v>1418</v>
      </c>
    </row>
    <row r="718" spans="1:11" x14ac:dyDescent="0.25">
      <c r="A718" s="19">
        <v>713</v>
      </c>
      <c r="B718" s="20">
        <v>105101</v>
      </c>
      <c r="C718" s="20">
        <v>5111900199</v>
      </c>
      <c r="D718" s="20" t="s">
        <v>2519</v>
      </c>
      <c r="E718" s="20" t="s">
        <v>2504</v>
      </c>
      <c r="F718" s="20" t="s">
        <v>95</v>
      </c>
      <c r="G718" s="20" t="s">
        <v>1265</v>
      </c>
      <c r="H718" s="26">
        <v>35000</v>
      </c>
      <c r="I718" s="20">
        <v>35375621</v>
      </c>
      <c r="J718" s="20" t="s">
        <v>642</v>
      </c>
      <c r="K718" s="21" t="s">
        <v>1268</v>
      </c>
    </row>
    <row r="719" spans="1:11" x14ac:dyDescent="0.25">
      <c r="A719" s="19">
        <v>714</v>
      </c>
      <c r="B719" s="20">
        <v>105100</v>
      </c>
      <c r="C719" s="20">
        <v>5111900199</v>
      </c>
      <c r="D719" s="20" t="s">
        <v>2520</v>
      </c>
      <c r="E719" s="20" t="s">
        <v>2504</v>
      </c>
      <c r="F719" s="20" t="s">
        <v>95</v>
      </c>
      <c r="G719" s="20" t="s">
        <v>1265</v>
      </c>
      <c r="H719" s="26">
        <v>35000</v>
      </c>
      <c r="I719" s="20">
        <v>12541880</v>
      </c>
      <c r="J719" s="20" t="s">
        <v>2327</v>
      </c>
      <c r="K719" s="21" t="s">
        <v>1268</v>
      </c>
    </row>
    <row r="720" spans="1:11" x14ac:dyDescent="0.25">
      <c r="A720" s="19">
        <v>715</v>
      </c>
      <c r="B720" s="20">
        <v>105099</v>
      </c>
      <c r="C720" s="20">
        <v>5111900199</v>
      </c>
      <c r="D720" s="20" t="s">
        <v>2521</v>
      </c>
      <c r="E720" s="20" t="s">
        <v>2504</v>
      </c>
      <c r="F720" s="20" t="s">
        <v>95</v>
      </c>
      <c r="G720" s="20" t="s">
        <v>1265</v>
      </c>
      <c r="H720" s="26">
        <v>35000</v>
      </c>
      <c r="I720" s="20">
        <v>35375621</v>
      </c>
      <c r="J720" s="20" t="s">
        <v>642</v>
      </c>
      <c r="K720" s="21" t="s">
        <v>1268</v>
      </c>
    </row>
    <row r="721" spans="1:11" x14ac:dyDescent="0.25">
      <c r="A721" s="19">
        <v>716</v>
      </c>
      <c r="B721" s="20">
        <v>105098</v>
      </c>
      <c r="C721" s="20">
        <v>5111900199</v>
      </c>
      <c r="D721" s="20" t="s">
        <v>2522</v>
      </c>
      <c r="E721" s="20" t="s">
        <v>2504</v>
      </c>
      <c r="F721" s="20" t="s">
        <v>95</v>
      </c>
      <c r="G721" s="20" t="s">
        <v>1265</v>
      </c>
      <c r="H721" s="26">
        <v>35000</v>
      </c>
      <c r="I721" s="20">
        <v>52967523</v>
      </c>
      <c r="J721" s="20" t="s">
        <v>2358</v>
      </c>
      <c r="K721" s="21" t="s">
        <v>1268</v>
      </c>
    </row>
    <row r="722" spans="1:11" x14ac:dyDescent="0.25">
      <c r="A722" s="19">
        <v>717</v>
      </c>
      <c r="B722" s="20">
        <v>105097</v>
      </c>
      <c r="C722" s="20">
        <v>5111900199</v>
      </c>
      <c r="D722" s="20" t="s">
        <v>2523</v>
      </c>
      <c r="E722" s="20" t="s">
        <v>2504</v>
      </c>
      <c r="F722" s="20" t="s">
        <v>95</v>
      </c>
      <c r="G722" s="20" t="s">
        <v>1265</v>
      </c>
      <c r="H722" s="26">
        <v>35000</v>
      </c>
      <c r="I722" s="20">
        <v>79332590</v>
      </c>
      <c r="J722" s="20" t="s">
        <v>15</v>
      </c>
      <c r="K722" s="21" t="s">
        <v>1418</v>
      </c>
    </row>
    <row r="723" spans="1:11" x14ac:dyDescent="0.25">
      <c r="A723" s="19">
        <v>718</v>
      </c>
      <c r="B723" s="20">
        <v>105096</v>
      </c>
      <c r="C723" s="20">
        <v>5111900199</v>
      </c>
      <c r="D723" s="20" t="s">
        <v>2524</v>
      </c>
      <c r="E723" s="20" t="s">
        <v>2504</v>
      </c>
      <c r="F723" s="20" t="s">
        <v>95</v>
      </c>
      <c r="G723" s="20" t="s">
        <v>1265</v>
      </c>
      <c r="H723" s="26">
        <v>35000</v>
      </c>
      <c r="I723" s="20">
        <v>79332590</v>
      </c>
      <c r="J723" s="20" t="s">
        <v>15</v>
      </c>
      <c r="K723" s="21" t="s">
        <v>1418</v>
      </c>
    </row>
    <row r="724" spans="1:11" x14ac:dyDescent="0.25">
      <c r="A724" s="19">
        <v>719</v>
      </c>
      <c r="B724" s="20">
        <v>105095</v>
      </c>
      <c r="C724" s="20">
        <v>5111900199</v>
      </c>
      <c r="D724" s="20" t="s">
        <v>2525</v>
      </c>
      <c r="E724" s="20" t="s">
        <v>2504</v>
      </c>
      <c r="F724" s="20" t="s">
        <v>95</v>
      </c>
      <c r="G724" s="20" t="s">
        <v>1265</v>
      </c>
      <c r="H724" s="26">
        <v>35000</v>
      </c>
      <c r="I724" s="20">
        <v>1033749269</v>
      </c>
      <c r="J724" s="20" t="s">
        <v>2526</v>
      </c>
      <c r="K724" s="21" t="s">
        <v>1268</v>
      </c>
    </row>
    <row r="725" spans="1:11" x14ac:dyDescent="0.25">
      <c r="A725" s="19">
        <v>720</v>
      </c>
      <c r="B725" s="20">
        <v>105094</v>
      </c>
      <c r="C725" s="20">
        <v>5111900199</v>
      </c>
      <c r="D725" s="20" t="s">
        <v>2527</v>
      </c>
      <c r="E725" s="20" t="s">
        <v>2504</v>
      </c>
      <c r="F725" s="20" t="s">
        <v>95</v>
      </c>
      <c r="G725" s="20" t="s">
        <v>1265</v>
      </c>
      <c r="H725" s="26">
        <v>35000</v>
      </c>
      <c r="I725" s="20">
        <v>79661655</v>
      </c>
      <c r="J725" s="20" t="s">
        <v>2390</v>
      </c>
      <c r="K725" s="21" t="s">
        <v>1268</v>
      </c>
    </row>
    <row r="726" spans="1:11" x14ac:dyDescent="0.25">
      <c r="A726" s="19">
        <v>721</v>
      </c>
      <c r="B726" s="20">
        <v>105093</v>
      </c>
      <c r="C726" s="20">
        <v>5111900199</v>
      </c>
      <c r="D726" s="20" t="s">
        <v>2528</v>
      </c>
      <c r="E726" s="20" t="s">
        <v>2504</v>
      </c>
      <c r="F726" s="20" t="s">
        <v>95</v>
      </c>
      <c r="G726" s="20" t="s">
        <v>1265</v>
      </c>
      <c r="H726" s="26">
        <v>35000</v>
      </c>
      <c r="I726" s="20">
        <v>1012319470</v>
      </c>
      <c r="J726" s="20" t="s">
        <v>2307</v>
      </c>
      <c r="K726" s="21" t="s">
        <v>1268</v>
      </c>
    </row>
    <row r="727" spans="1:11" x14ac:dyDescent="0.25">
      <c r="A727" s="19">
        <v>722</v>
      </c>
      <c r="B727" s="20">
        <v>105092</v>
      </c>
      <c r="C727" s="20">
        <v>5111900199</v>
      </c>
      <c r="D727" s="20" t="s">
        <v>2529</v>
      </c>
      <c r="E727" s="20" t="s">
        <v>2504</v>
      </c>
      <c r="F727" s="20" t="s">
        <v>95</v>
      </c>
      <c r="G727" s="20" t="s">
        <v>1265</v>
      </c>
      <c r="H727" s="26">
        <v>35000</v>
      </c>
      <c r="I727" s="20">
        <v>7725793</v>
      </c>
      <c r="J727" s="20" t="s">
        <v>2377</v>
      </c>
      <c r="K727" s="21" t="s">
        <v>1268</v>
      </c>
    </row>
    <row r="728" spans="1:11" x14ac:dyDescent="0.25">
      <c r="A728" s="19">
        <v>723</v>
      </c>
      <c r="B728" s="20">
        <v>105090</v>
      </c>
      <c r="C728" s="20">
        <v>5111900199</v>
      </c>
      <c r="D728" s="20" t="s">
        <v>2530</v>
      </c>
      <c r="E728" s="20" t="s">
        <v>2504</v>
      </c>
      <c r="F728" s="20" t="s">
        <v>95</v>
      </c>
      <c r="G728" s="20" t="s">
        <v>1265</v>
      </c>
      <c r="H728" s="26">
        <v>35000</v>
      </c>
      <c r="I728" s="20">
        <v>7725793</v>
      </c>
      <c r="J728" s="20" t="s">
        <v>2377</v>
      </c>
      <c r="K728" s="21" t="s">
        <v>1268</v>
      </c>
    </row>
    <row r="729" spans="1:11" x14ac:dyDescent="0.25">
      <c r="A729" s="19">
        <v>724</v>
      </c>
      <c r="B729" s="20">
        <v>105089</v>
      </c>
      <c r="C729" s="20">
        <v>5111900199</v>
      </c>
      <c r="D729" s="20" t="s">
        <v>2531</v>
      </c>
      <c r="E729" s="20" t="s">
        <v>2504</v>
      </c>
      <c r="F729" s="20" t="s">
        <v>95</v>
      </c>
      <c r="G729" s="20" t="s">
        <v>1265</v>
      </c>
      <c r="H729" s="26">
        <v>35000</v>
      </c>
      <c r="I729" s="20">
        <v>79661655</v>
      </c>
      <c r="J729" s="20" t="s">
        <v>2390</v>
      </c>
      <c r="K729" s="21" t="s">
        <v>1268</v>
      </c>
    </row>
    <row r="730" spans="1:11" x14ac:dyDescent="0.25">
      <c r="A730" s="19">
        <v>725</v>
      </c>
      <c r="B730" s="20">
        <v>105087</v>
      </c>
      <c r="C730" s="20">
        <v>5111900199</v>
      </c>
      <c r="D730" s="20" t="s">
        <v>2532</v>
      </c>
      <c r="E730" s="20" t="s">
        <v>2504</v>
      </c>
      <c r="F730" s="20" t="s">
        <v>95</v>
      </c>
      <c r="G730" s="20" t="s">
        <v>1265</v>
      </c>
      <c r="H730" s="26">
        <v>35000</v>
      </c>
      <c r="I730" s="20">
        <v>79332590</v>
      </c>
      <c r="J730" s="20" t="s">
        <v>2223</v>
      </c>
      <c r="K730" s="21" t="s">
        <v>1268</v>
      </c>
    </row>
    <row r="731" spans="1:11" x14ac:dyDescent="0.25">
      <c r="A731" s="19">
        <v>726</v>
      </c>
      <c r="B731" s="20">
        <v>105082</v>
      </c>
      <c r="C731" s="20">
        <v>5111900199</v>
      </c>
      <c r="D731" s="20" t="s">
        <v>2533</v>
      </c>
      <c r="E731" s="20" t="s">
        <v>2504</v>
      </c>
      <c r="F731" s="20" t="s">
        <v>95</v>
      </c>
      <c r="G731" s="20" t="s">
        <v>1265</v>
      </c>
      <c r="H731" s="26">
        <v>35000</v>
      </c>
      <c r="I731" s="20">
        <v>63496614</v>
      </c>
      <c r="J731" s="20" t="s">
        <v>2408</v>
      </c>
      <c r="K731" s="21" t="s">
        <v>1268</v>
      </c>
    </row>
    <row r="732" spans="1:11" x14ac:dyDescent="0.25">
      <c r="A732" s="19">
        <v>727</v>
      </c>
      <c r="B732" s="20">
        <v>105079</v>
      </c>
      <c r="C732" s="20">
        <v>5111900199</v>
      </c>
      <c r="D732" s="20" t="s">
        <v>2534</v>
      </c>
      <c r="E732" s="20" t="s">
        <v>2504</v>
      </c>
      <c r="F732" s="20" t="s">
        <v>95</v>
      </c>
      <c r="G732" s="20" t="s">
        <v>1265</v>
      </c>
      <c r="H732" s="26">
        <v>35000</v>
      </c>
      <c r="I732" s="20">
        <v>1020801550</v>
      </c>
      <c r="J732" s="20" t="s">
        <v>2324</v>
      </c>
      <c r="K732" s="21" t="s">
        <v>1268</v>
      </c>
    </row>
    <row r="733" spans="1:11" x14ac:dyDescent="0.25">
      <c r="A733" s="19">
        <v>728</v>
      </c>
      <c r="B733" s="20">
        <v>105077</v>
      </c>
      <c r="C733" s="20">
        <v>5111900199</v>
      </c>
      <c r="D733" s="20" t="s">
        <v>2535</v>
      </c>
      <c r="E733" s="20" t="s">
        <v>2504</v>
      </c>
      <c r="F733" s="20" t="s">
        <v>95</v>
      </c>
      <c r="G733" s="20" t="s">
        <v>1265</v>
      </c>
      <c r="H733" s="26">
        <v>35000</v>
      </c>
      <c r="I733" s="20">
        <v>79332590</v>
      </c>
      <c r="J733" s="20" t="s">
        <v>15</v>
      </c>
      <c r="K733" s="21" t="s">
        <v>1418</v>
      </c>
    </row>
    <row r="734" spans="1:11" x14ac:dyDescent="0.25">
      <c r="A734" s="19">
        <v>729</v>
      </c>
      <c r="B734" s="20">
        <v>105075</v>
      </c>
      <c r="C734" s="20">
        <v>5111900199</v>
      </c>
      <c r="D734" s="20" t="s">
        <v>2536</v>
      </c>
      <c r="E734" s="20" t="s">
        <v>2504</v>
      </c>
      <c r="F734" s="20" t="s">
        <v>95</v>
      </c>
      <c r="G734" s="20" t="s">
        <v>1265</v>
      </c>
      <c r="H734" s="26">
        <v>35000</v>
      </c>
      <c r="I734" s="20">
        <v>5946312</v>
      </c>
      <c r="J734" s="20" t="s">
        <v>2392</v>
      </c>
      <c r="K734" s="21" t="s">
        <v>1268</v>
      </c>
    </row>
    <row r="735" spans="1:11" x14ac:dyDescent="0.25">
      <c r="A735" s="19">
        <v>730</v>
      </c>
      <c r="B735" s="20">
        <v>105074</v>
      </c>
      <c r="C735" s="20">
        <v>5111900199</v>
      </c>
      <c r="D735" s="20" t="s">
        <v>2537</v>
      </c>
      <c r="E735" s="20" t="s">
        <v>2504</v>
      </c>
      <c r="F735" s="20" t="s">
        <v>95</v>
      </c>
      <c r="G735" s="20" t="s">
        <v>1265</v>
      </c>
      <c r="H735" s="26">
        <v>35000</v>
      </c>
      <c r="I735" s="20">
        <v>79332590</v>
      </c>
      <c r="J735" s="20" t="s">
        <v>15</v>
      </c>
      <c r="K735" s="21" t="s">
        <v>1418</v>
      </c>
    </row>
    <row r="736" spans="1:11" x14ac:dyDescent="0.25">
      <c r="A736" s="19">
        <v>731</v>
      </c>
      <c r="B736" s="20">
        <v>105072</v>
      </c>
      <c r="C736" s="20">
        <v>5111900199</v>
      </c>
      <c r="D736" s="20" t="s">
        <v>2538</v>
      </c>
      <c r="E736" s="20" t="s">
        <v>2504</v>
      </c>
      <c r="F736" s="20" t="s">
        <v>95</v>
      </c>
      <c r="G736" s="20" t="s">
        <v>1265</v>
      </c>
      <c r="H736" s="26">
        <v>35000</v>
      </c>
      <c r="I736" s="20">
        <v>79332590</v>
      </c>
      <c r="J736" s="20" t="s">
        <v>15</v>
      </c>
      <c r="K736" s="21" t="s">
        <v>1418</v>
      </c>
    </row>
    <row r="737" spans="1:11" x14ac:dyDescent="0.25">
      <c r="A737" s="19">
        <v>732</v>
      </c>
      <c r="B737" s="20">
        <v>105064</v>
      </c>
      <c r="C737" s="20">
        <v>5111900199</v>
      </c>
      <c r="D737" s="20" t="s">
        <v>2539</v>
      </c>
      <c r="E737" s="20" t="s">
        <v>2504</v>
      </c>
      <c r="F737" s="20" t="s">
        <v>95</v>
      </c>
      <c r="G737" s="20" t="s">
        <v>1265</v>
      </c>
      <c r="H737" s="26">
        <v>35000</v>
      </c>
      <c r="I737" s="20">
        <v>53099417</v>
      </c>
      <c r="J737" s="20" t="s">
        <v>2492</v>
      </c>
      <c r="K737" s="21" t="s">
        <v>1268</v>
      </c>
    </row>
    <row r="738" spans="1:11" x14ac:dyDescent="0.25">
      <c r="A738" s="19">
        <v>733</v>
      </c>
      <c r="B738" s="20">
        <v>105063</v>
      </c>
      <c r="C738" s="20">
        <v>5111900199</v>
      </c>
      <c r="D738" s="20" t="s">
        <v>2540</v>
      </c>
      <c r="E738" s="20" t="s">
        <v>2504</v>
      </c>
      <c r="F738" s="20" t="s">
        <v>95</v>
      </c>
      <c r="G738" s="20" t="s">
        <v>1265</v>
      </c>
      <c r="H738" s="26">
        <v>35000</v>
      </c>
      <c r="I738" s="20">
        <v>19164827</v>
      </c>
      <c r="J738" s="20" t="s">
        <v>2400</v>
      </c>
      <c r="K738" s="21" t="s">
        <v>1268</v>
      </c>
    </row>
    <row r="739" spans="1:11" x14ac:dyDescent="0.25">
      <c r="A739" s="19">
        <v>734</v>
      </c>
      <c r="B739" s="20">
        <v>105062</v>
      </c>
      <c r="C739" s="20">
        <v>5111900199</v>
      </c>
      <c r="D739" s="20" t="s">
        <v>2541</v>
      </c>
      <c r="E739" s="20" t="s">
        <v>2504</v>
      </c>
      <c r="F739" s="20" t="s">
        <v>95</v>
      </c>
      <c r="G739" s="20" t="s">
        <v>1265</v>
      </c>
      <c r="H739" s="26">
        <v>35000</v>
      </c>
      <c r="I739" s="20">
        <v>79967424</v>
      </c>
      <c r="J739" s="20" t="s">
        <v>2335</v>
      </c>
      <c r="K739" s="21" t="s">
        <v>1268</v>
      </c>
    </row>
    <row r="740" spans="1:11" x14ac:dyDescent="0.25">
      <c r="A740" s="19">
        <v>735</v>
      </c>
      <c r="B740" s="20">
        <v>105058</v>
      </c>
      <c r="C740" s="20">
        <v>5111900199</v>
      </c>
      <c r="D740" s="20" t="s">
        <v>2542</v>
      </c>
      <c r="E740" s="20" t="s">
        <v>2504</v>
      </c>
      <c r="F740" s="20" t="s">
        <v>95</v>
      </c>
      <c r="G740" s="20" t="s">
        <v>1265</v>
      </c>
      <c r="H740" s="26">
        <v>35000</v>
      </c>
      <c r="I740" s="20">
        <v>1012319470</v>
      </c>
      <c r="J740" s="20" t="s">
        <v>2307</v>
      </c>
      <c r="K740" s="21" t="s">
        <v>1268</v>
      </c>
    </row>
    <row r="741" spans="1:11" x14ac:dyDescent="0.25">
      <c r="A741" s="19">
        <v>736</v>
      </c>
      <c r="B741" s="20">
        <v>105057</v>
      </c>
      <c r="C741" s="20">
        <v>5111900199</v>
      </c>
      <c r="D741" s="20" t="s">
        <v>2543</v>
      </c>
      <c r="E741" s="20" t="s">
        <v>2504</v>
      </c>
      <c r="F741" s="20" t="s">
        <v>95</v>
      </c>
      <c r="G741" s="20" t="s">
        <v>1265</v>
      </c>
      <c r="H741" s="26">
        <v>35000</v>
      </c>
      <c r="I741" s="20">
        <v>79332590</v>
      </c>
      <c r="J741" s="20" t="s">
        <v>15</v>
      </c>
      <c r="K741" s="21" t="s">
        <v>1418</v>
      </c>
    </row>
    <row r="742" spans="1:11" x14ac:dyDescent="0.25">
      <c r="A742" s="19">
        <v>737</v>
      </c>
      <c r="B742" s="20">
        <v>105054</v>
      </c>
      <c r="C742" s="20">
        <v>5111900199</v>
      </c>
      <c r="D742" s="20" t="s">
        <v>2544</v>
      </c>
      <c r="E742" s="20" t="s">
        <v>2504</v>
      </c>
      <c r="F742" s="20" t="s">
        <v>95</v>
      </c>
      <c r="G742" s="20" t="s">
        <v>1265</v>
      </c>
      <c r="H742" s="26">
        <v>35000</v>
      </c>
      <c r="I742" s="20">
        <v>80217720</v>
      </c>
      <c r="J742" s="20" t="s">
        <v>1033</v>
      </c>
      <c r="K742" s="21" t="s">
        <v>1268</v>
      </c>
    </row>
    <row r="743" spans="1:11" x14ac:dyDescent="0.25">
      <c r="A743" s="19">
        <v>738</v>
      </c>
      <c r="B743" s="20">
        <v>105053</v>
      </c>
      <c r="C743" s="20">
        <v>5111900199</v>
      </c>
      <c r="D743" s="20" t="s">
        <v>2545</v>
      </c>
      <c r="E743" s="20" t="s">
        <v>2504</v>
      </c>
      <c r="F743" s="20" t="s">
        <v>95</v>
      </c>
      <c r="G743" s="20" t="s">
        <v>1265</v>
      </c>
      <c r="H743" s="26">
        <v>35000</v>
      </c>
      <c r="I743" s="20">
        <v>4580145</v>
      </c>
      <c r="J743" s="20" t="s">
        <v>468</v>
      </c>
      <c r="K743" s="21" t="s">
        <v>1268</v>
      </c>
    </row>
    <row r="744" spans="1:11" x14ac:dyDescent="0.25">
      <c r="A744" s="19">
        <v>739</v>
      </c>
      <c r="B744" s="20">
        <v>105052</v>
      </c>
      <c r="C744" s="20">
        <v>5111900199</v>
      </c>
      <c r="D744" s="20" t="s">
        <v>2546</v>
      </c>
      <c r="E744" s="20" t="s">
        <v>2504</v>
      </c>
      <c r="F744" s="20" t="s">
        <v>95</v>
      </c>
      <c r="G744" s="20" t="s">
        <v>1265</v>
      </c>
      <c r="H744" s="26">
        <v>35000</v>
      </c>
      <c r="I744" s="20">
        <v>79332590</v>
      </c>
      <c r="J744" s="20" t="s">
        <v>15</v>
      </c>
      <c r="K744" s="21" t="s">
        <v>1418</v>
      </c>
    </row>
    <row r="745" spans="1:11" x14ac:dyDescent="0.25">
      <c r="A745" s="19">
        <v>740</v>
      </c>
      <c r="B745" s="20">
        <v>105051</v>
      </c>
      <c r="C745" s="20">
        <v>5111900199</v>
      </c>
      <c r="D745" s="20" t="s">
        <v>2547</v>
      </c>
      <c r="E745" s="20" t="s">
        <v>2504</v>
      </c>
      <c r="F745" s="20" t="s">
        <v>95</v>
      </c>
      <c r="G745" s="20" t="s">
        <v>1265</v>
      </c>
      <c r="H745" s="26">
        <v>35000</v>
      </c>
      <c r="I745" s="20">
        <v>79565547</v>
      </c>
      <c r="J745" s="20" t="s">
        <v>2365</v>
      </c>
      <c r="K745" s="21" t="s">
        <v>1268</v>
      </c>
    </row>
    <row r="746" spans="1:11" x14ac:dyDescent="0.25">
      <c r="A746" s="19">
        <v>741</v>
      </c>
      <c r="B746" s="20">
        <v>105049</v>
      </c>
      <c r="C746" s="20">
        <v>5111900199</v>
      </c>
      <c r="D746" s="20" t="s">
        <v>2548</v>
      </c>
      <c r="E746" s="20" t="s">
        <v>2504</v>
      </c>
      <c r="F746" s="20" t="s">
        <v>95</v>
      </c>
      <c r="G746" s="20" t="s">
        <v>1265</v>
      </c>
      <c r="H746" s="26">
        <v>35000</v>
      </c>
      <c r="I746" s="20">
        <v>80217720</v>
      </c>
      <c r="J746" s="20" t="s">
        <v>1033</v>
      </c>
      <c r="K746" s="21" t="s">
        <v>1268</v>
      </c>
    </row>
    <row r="747" spans="1:11" x14ac:dyDescent="0.25">
      <c r="A747" s="19">
        <v>742</v>
      </c>
      <c r="B747" s="20">
        <v>105048</v>
      </c>
      <c r="C747" s="20">
        <v>5111900199</v>
      </c>
      <c r="D747" s="20" t="s">
        <v>2549</v>
      </c>
      <c r="E747" s="20" t="s">
        <v>2504</v>
      </c>
      <c r="F747" s="20" t="s">
        <v>95</v>
      </c>
      <c r="G747" s="20" t="s">
        <v>1265</v>
      </c>
      <c r="H747" s="26">
        <v>35000</v>
      </c>
      <c r="I747" s="20">
        <v>1033800934</v>
      </c>
      <c r="J747" s="20" t="s">
        <v>2354</v>
      </c>
      <c r="K747" s="21" t="s">
        <v>1268</v>
      </c>
    </row>
    <row r="748" spans="1:11" x14ac:dyDescent="0.25">
      <c r="A748" s="19">
        <v>743</v>
      </c>
      <c r="B748" s="20">
        <v>105047</v>
      </c>
      <c r="C748" s="20">
        <v>5111900199</v>
      </c>
      <c r="D748" s="20" t="s">
        <v>2550</v>
      </c>
      <c r="E748" s="20" t="s">
        <v>2504</v>
      </c>
      <c r="F748" s="20" t="s">
        <v>95</v>
      </c>
      <c r="G748" s="20" t="s">
        <v>1265</v>
      </c>
      <c r="H748" s="26">
        <v>35000</v>
      </c>
      <c r="I748" s="20">
        <v>73578272</v>
      </c>
      <c r="J748" s="20" t="s">
        <v>91</v>
      </c>
      <c r="K748" s="21" t="s">
        <v>1268</v>
      </c>
    </row>
    <row r="749" spans="1:11" x14ac:dyDescent="0.25">
      <c r="A749" s="19">
        <v>744</v>
      </c>
      <c r="B749" s="20">
        <v>105046</v>
      </c>
      <c r="C749" s="20">
        <v>5111900199</v>
      </c>
      <c r="D749" s="20" t="s">
        <v>2551</v>
      </c>
      <c r="E749" s="20" t="s">
        <v>2504</v>
      </c>
      <c r="F749" s="20" t="s">
        <v>95</v>
      </c>
      <c r="G749" s="20" t="s">
        <v>1265</v>
      </c>
      <c r="H749" s="26">
        <v>35000</v>
      </c>
      <c r="I749" s="20">
        <v>73578272</v>
      </c>
      <c r="J749" s="20" t="s">
        <v>91</v>
      </c>
      <c r="K749" s="21" t="s">
        <v>1268</v>
      </c>
    </row>
    <row r="750" spans="1:11" x14ac:dyDescent="0.25">
      <c r="A750" s="19">
        <v>745</v>
      </c>
      <c r="B750" s="20">
        <v>105040</v>
      </c>
      <c r="C750" s="20">
        <v>5111900199</v>
      </c>
      <c r="D750" s="20" t="s">
        <v>2552</v>
      </c>
      <c r="E750" s="20" t="s">
        <v>2504</v>
      </c>
      <c r="F750" s="20" t="s">
        <v>95</v>
      </c>
      <c r="G750" s="20" t="s">
        <v>1265</v>
      </c>
      <c r="H750" s="26">
        <v>35000</v>
      </c>
      <c r="I750" s="20">
        <v>1057598066</v>
      </c>
      <c r="J750" s="20" t="s">
        <v>2496</v>
      </c>
      <c r="K750" s="21" t="s">
        <v>1268</v>
      </c>
    </row>
    <row r="751" spans="1:11" x14ac:dyDescent="0.25">
      <c r="A751" s="19">
        <v>746</v>
      </c>
      <c r="B751" s="20">
        <v>105038</v>
      </c>
      <c r="C751" s="20">
        <v>5111900199</v>
      </c>
      <c r="D751" s="20" t="s">
        <v>2553</v>
      </c>
      <c r="E751" s="20" t="s">
        <v>2504</v>
      </c>
      <c r="F751" s="20" t="s">
        <v>95</v>
      </c>
      <c r="G751" s="20" t="s">
        <v>1265</v>
      </c>
      <c r="H751" s="26">
        <v>35000</v>
      </c>
      <c r="I751" s="20">
        <v>1049638144</v>
      </c>
      <c r="J751" s="20" t="s">
        <v>2350</v>
      </c>
      <c r="K751" s="21" t="s">
        <v>1268</v>
      </c>
    </row>
    <row r="752" spans="1:11" x14ac:dyDescent="0.25">
      <c r="A752" s="19">
        <v>747</v>
      </c>
      <c r="B752" s="20">
        <v>105037</v>
      </c>
      <c r="C752" s="20">
        <v>5111900199</v>
      </c>
      <c r="D752" s="20" t="s">
        <v>2554</v>
      </c>
      <c r="E752" s="20" t="s">
        <v>2504</v>
      </c>
      <c r="F752" s="20" t="s">
        <v>95</v>
      </c>
      <c r="G752" s="20" t="s">
        <v>1265</v>
      </c>
      <c r="H752" s="26">
        <v>35000</v>
      </c>
      <c r="I752" s="20">
        <v>79332590</v>
      </c>
      <c r="J752" s="20" t="s">
        <v>15</v>
      </c>
      <c r="K752" s="21" t="s">
        <v>1418</v>
      </c>
    </row>
    <row r="753" spans="1:11" x14ac:dyDescent="0.25">
      <c r="A753" s="19">
        <v>748</v>
      </c>
      <c r="B753" s="20">
        <v>105036</v>
      </c>
      <c r="C753" s="20">
        <v>5111900199</v>
      </c>
      <c r="D753" s="20" t="s">
        <v>2555</v>
      </c>
      <c r="E753" s="20" t="s">
        <v>2504</v>
      </c>
      <c r="F753" s="20" t="s">
        <v>95</v>
      </c>
      <c r="G753" s="20" t="s">
        <v>1265</v>
      </c>
      <c r="H753" s="26">
        <v>35000</v>
      </c>
      <c r="I753" s="20">
        <v>79332590</v>
      </c>
      <c r="J753" s="20" t="s">
        <v>15</v>
      </c>
      <c r="K753" s="21" t="s">
        <v>1268</v>
      </c>
    </row>
    <row r="754" spans="1:11" x14ac:dyDescent="0.25">
      <c r="A754" s="19">
        <v>749</v>
      </c>
      <c r="B754" s="20">
        <v>105035</v>
      </c>
      <c r="C754" s="20">
        <v>5111900199</v>
      </c>
      <c r="D754" s="20" t="s">
        <v>2556</v>
      </c>
      <c r="E754" s="20" t="s">
        <v>2504</v>
      </c>
      <c r="F754" s="20" t="s">
        <v>95</v>
      </c>
      <c r="G754" s="20" t="s">
        <v>1265</v>
      </c>
      <c r="H754" s="26">
        <v>35000</v>
      </c>
      <c r="I754" s="20">
        <v>1022351133</v>
      </c>
      <c r="J754" s="20" t="s">
        <v>2331</v>
      </c>
      <c r="K754" s="21" t="s">
        <v>1268</v>
      </c>
    </row>
    <row r="755" spans="1:11" x14ac:dyDescent="0.25">
      <c r="A755" s="19">
        <v>750</v>
      </c>
      <c r="B755" s="20">
        <v>104944</v>
      </c>
      <c r="C755" s="20">
        <v>5111900199</v>
      </c>
      <c r="D755" s="20" t="s">
        <v>2557</v>
      </c>
      <c r="E755" s="20" t="s">
        <v>691</v>
      </c>
      <c r="F755" s="20" t="s">
        <v>95</v>
      </c>
      <c r="G755" s="20" t="s">
        <v>1265</v>
      </c>
      <c r="H755" s="26">
        <v>1711000</v>
      </c>
      <c r="I755" s="20">
        <v>1012319470</v>
      </c>
      <c r="J755" s="20" t="s">
        <v>2307</v>
      </c>
      <c r="K755" s="21" t="s">
        <v>1268</v>
      </c>
    </row>
    <row r="756" spans="1:11" x14ac:dyDescent="0.25">
      <c r="A756" s="19">
        <v>751</v>
      </c>
      <c r="B756" s="20">
        <v>104943</v>
      </c>
      <c r="C756" s="20">
        <v>5111900199</v>
      </c>
      <c r="D756" s="20" t="s">
        <v>2558</v>
      </c>
      <c r="E756" s="20" t="s">
        <v>691</v>
      </c>
      <c r="F756" s="20" t="s">
        <v>95</v>
      </c>
      <c r="G756" s="20" t="s">
        <v>1265</v>
      </c>
      <c r="H756" s="26">
        <v>1711000</v>
      </c>
      <c r="I756" s="20">
        <v>79332590</v>
      </c>
      <c r="J756" s="20" t="s">
        <v>15</v>
      </c>
      <c r="K756" s="21" t="s">
        <v>1418</v>
      </c>
    </row>
    <row r="757" spans="1:11" x14ac:dyDescent="0.25">
      <c r="A757" s="19">
        <v>752</v>
      </c>
      <c r="B757" s="20">
        <v>104942</v>
      </c>
      <c r="C757" s="20">
        <v>5111900199</v>
      </c>
      <c r="D757" s="20" t="s">
        <v>2559</v>
      </c>
      <c r="E757" s="20" t="s">
        <v>2504</v>
      </c>
      <c r="F757" s="20" t="s">
        <v>95</v>
      </c>
      <c r="G757" s="20" t="s">
        <v>1265</v>
      </c>
      <c r="H757" s="26">
        <v>35000</v>
      </c>
      <c r="I757" s="20">
        <v>80217720</v>
      </c>
      <c r="J757" s="20" t="s">
        <v>1033</v>
      </c>
      <c r="K757" s="21" t="s">
        <v>1268</v>
      </c>
    </row>
    <row r="758" spans="1:11" x14ac:dyDescent="0.25">
      <c r="A758" s="19">
        <v>753</v>
      </c>
      <c r="B758" s="20">
        <v>104941</v>
      </c>
      <c r="C758" s="20">
        <v>5111900199</v>
      </c>
      <c r="D758" s="20" t="s">
        <v>2560</v>
      </c>
      <c r="E758" s="20" t="s">
        <v>2561</v>
      </c>
      <c r="F758" s="20" t="s">
        <v>95</v>
      </c>
      <c r="G758" s="20" t="s">
        <v>1265</v>
      </c>
      <c r="H758" s="26">
        <v>150000</v>
      </c>
      <c r="I758" s="20">
        <v>7186658</v>
      </c>
      <c r="J758" s="20" t="s">
        <v>703</v>
      </c>
      <c r="K758" s="21" t="s">
        <v>1268</v>
      </c>
    </row>
    <row r="759" spans="1:11" x14ac:dyDescent="0.25">
      <c r="A759" s="19">
        <v>754</v>
      </c>
      <c r="B759" s="20">
        <v>104940</v>
      </c>
      <c r="C759" s="20">
        <v>5111900199</v>
      </c>
      <c r="D759" s="20" t="s">
        <v>2562</v>
      </c>
      <c r="E759" s="20" t="s">
        <v>2561</v>
      </c>
      <c r="F759" s="20" t="s">
        <v>95</v>
      </c>
      <c r="G759" s="20" t="s">
        <v>1265</v>
      </c>
      <c r="H759" s="26">
        <v>150000</v>
      </c>
      <c r="I759" s="20">
        <v>35375621</v>
      </c>
      <c r="J759" s="20" t="s">
        <v>642</v>
      </c>
      <c r="K759" s="21" t="s">
        <v>1268</v>
      </c>
    </row>
    <row r="760" spans="1:11" x14ac:dyDescent="0.25">
      <c r="A760" s="19">
        <v>755</v>
      </c>
      <c r="B760" s="20">
        <v>104939</v>
      </c>
      <c r="C760" s="20">
        <v>5111900199</v>
      </c>
      <c r="D760" s="20" t="s">
        <v>2563</v>
      </c>
      <c r="E760" s="20" t="s">
        <v>2564</v>
      </c>
      <c r="F760" s="20" t="s">
        <v>95</v>
      </c>
      <c r="G760" s="20" t="s">
        <v>1265</v>
      </c>
      <c r="H760" s="26">
        <v>150000</v>
      </c>
      <c r="I760" s="20">
        <v>79332590</v>
      </c>
      <c r="J760" s="20" t="s">
        <v>15</v>
      </c>
      <c r="K760" s="21" t="s">
        <v>1418</v>
      </c>
    </row>
    <row r="761" spans="1:11" x14ac:dyDescent="0.25">
      <c r="A761" s="19">
        <v>756</v>
      </c>
      <c r="B761" s="20">
        <v>104938</v>
      </c>
      <c r="C761" s="20">
        <v>5111900199</v>
      </c>
      <c r="D761" s="20" t="s">
        <v>2565</v>
      </c>
      <c r="E761" s="20" t="s">
        <v>2561</v>
      </c>
      <c r="F761" s="20" t="s">
        <v>95</v>
      </c>
      <c r="G761" s="20" t="s">
        <v>1265</v>
      </c>
      <c r="H761" s="26">
        <v>150000</v>
      </c>
      <c r="I761" s="20">
        <v>7725793</v>
      </c>
      <c r="J761" s="20" t="s">
        <v>2377</v>
      </c>
      <c r="K761" s="21" t="s">
        <v>1268</v>
      </c>
    </row>
    <row r="762" spans="1:11" x14ac:dyDescent="0.25">
      <c r="A762" s="19">
        <v>757</v>
      </c>
      <c r="B762" s="20">
        <v>104937</v>
      </c>
      <c r="C762" s="20">
        <v>5111900199</v>
      </c>
      <c r="D762" s="20" t="s">
        <v>2566</v>
      </c>
      <c r="E762" s="20" t="s">
        <v>2561</v>
      </c>
      <c r="F762" s="20" t="s">
        <v>95</v>
      </c>
      <c r="G762" s="20" t="s">
        <v>1265</v>
      </c>
      <c r="H762" s="26">
        <v>150000</v>
      </c>
      <c r="I762" s="20">
        <v>14269087</v>
      </c>
      <c r="J762" s="20" t="s">
        <v>2405</v>
      </c>
      <c r="K762" s="21" t="s">
        <v>1268</v>
      </c>
    </row>
    <row r="763" spans="1:11" x14ac:dyDescent="0.25">
      <c r="A763" s="19">
        <v>758</v>
      </c>
      <c r="B763" s="20">
        <v>104936</v>
      </c>
      <c r="C763" s="20">
        <v>5111900199</v>
      </c>
      <c r="D763" s="20" t="s">
        <v>2567</v>
      </c>
      <c r="E763" s="20" t="s">
        <v>2561</v>
      </c>
      <c r="F763" s="20" t="s">
        <v>95</v>
      </c>
      <c r="G763" s="20" t="s">
        <v>1265</v>
      </c>
      <c r="H763" s="26">
        <v>150000</v>
      </c>
      <c r="I763" s="20">
        <v>52703963</v>
      </c>
      <c r="J763" s="20" t="s">
        <v>1275</v>
      </c>
      <c r="K763" s="21" t="s">
        <v>1268</v>
      </c>
    </row>
    <row r="764" spans="1:11" x14ac:dyDescent="0.25">
      <c r="A764" s="19">
        <v>759</v>
      </c>
      <c r="B764" s="20">
        <v>104935</v>
      </c>
      <c r="C764" s="20">
        <v>5111900199</v>
      </c>
      <c r="D764" s="20" t="s">
        <v>2568</v>
      </c>
      <c r="E764" s="20" t="s">
        <v>2561</v>
      </c>
      <c r="F764" s="20" t="s">
        <v>95</v>
      </c>
      <c r="G764" s="20" t="s">
        <v>1265</v>
      </c>
      <c r="H764" s="26">
        <v>150000</v>
      </c>
      <c r="I764" s="20">
        <v>79661655</v>
      </c>
      <c r="J764" s="20" t="s">
        <v>2390</v>
      </c>
      <c r="K764" s="21" t="s">
        <v>1268</v>
      </c>
    </row>
    <row r="765" spans="1:11" x14ac:dyDescent="0.25">
      <c r="A765" s="19">
        <v>760</v>
      </c>
      <c r="B765" s="20">
        <v>104934</v>
      </c>
      <c r="C765" s="20">
        <v>5111900199</v>
      </c>
      <c r="D765" s="20" t="s">
        <v>2569</v>
      </c>
      <c r="E765" s="20" t="s">
        <v>2561</v>
      </c>
      <c r="F765" s="20" t="s">
        <v>95</v>
      </c>
      <c r="G765" s="20" t="s">
        <v>1265</v>
      </c>
      <c r="H765" s="26">
        <v>150000</v>
      </c>
      <c r="I765" s="20">
        <v>80217720</v>
      </c>
      <c r="J765" s="20" t="s">
        <v>1033</v>
      </c>
      <c r="K765" s="21" t="s">
        <v>1268</v>
      </c>
    </row>
    <row r="766" spans="1:11" x14ac:dyDescent="0.25">
      <c r="A766" s="19">
        <v>761</v>
      </c>
      <c r="B766" s="20">
        <v>104933</v>
      </c>
      <c r="C766" s="20">
        <v>5111900199</v>
      </c>
      <c r="D766" s="20" t="s">
        <v>2570</v>
      </c>
      <c r="E766" s="20" t="s">
        <v>2561</v>
      </c>
      <c r="F766" s="20" t="s">
        <v>95</v>
      </c>
      <c r="G766" s="20" t="s">
        <v>1265</v>
      </c>
      <c r="H766" s="26">
        <v>150000</v>
      </c>
      <c r="I766" s="20">
        <v>12541880</v>
      </c>
      <c r="J766" s="20" t="s">
        <v>2455</v>
      </c>
      <c r="K766" s="21" t="s">
        <v>1268</v>
      </c>
    </row>
    <row r="767" spans="1:11" x14ac:dyDescent="0.25">
      <c r="A767" s="19">
        <v>762</v>
      </c>
      <c r="B767" s="20">
        <v>104932</v>
      </c>
      <c r="C767" s="20">
        <v>5111900199</v>
      </c>
      <c r="D767" s="20" t="s">
        <v>2571</v>
      </c>
      <c r="E767" s="20" t="s">
        <v>2561</v>
      </c>
      <c r="F767" s="20" t="s">
        <v>95</v>
      </c>
      <c r="G767" s="20" t="s">
        <v>1265</v>
      </c>
      <c r="H767" s="26">
        <v>150000</v>
      </c>
      <c r="I767" s="20">
        <v>1018454045</v>
      </c>
      <c r="J767" s="20" t="s">
        <v>2572</v>
      </c>
      <c r="K767" s="21" t="s">
        <v>1268</v>
      </c>
    </row>
    <row r="768" spans="1:11" x14ac:dyDescent="0.25">
      <c r="A768" s="19">
        <v>763</v>
      </c>
      <c r="B768" s="20">
        <v>104931</v>
      </c>
      <c r="C768" s="20">
        <v>5111900199</v>
      </c>
      <c r="D768" s="20" t="s">
        <v>2573</v>
      </c>
      <c r="E768" s="20" t="s">
        <v>2561</v>
      </c>
      <c r="F768" s="20" t="s">
        <v>95</v>
      </c>
      <c r="G768" s="20" t="s">
        <v>1265</v>
      </c>
      <c r="H768" s="26">
        <v>150000</v>
      </c>
      <c r="I768" s="20">
        <v>19412389</v>
      </c>
      <c r="J768" s="20" t="s">
        <v>2412</v>
      </c>
      <c r="K768" s="21" t="s">
        <v>1268</v>
      </c>
    </row>
    <row r="769" spans="1:11" x14ac:dyDescent="0.25">
      <c r="A769" s="19">
        <v>764</v>
      </c>
      <c r="B769" s="20">
        <v>104930</v>
      </c>
      <c r="C769" s="20">
        <v>5111900199</v>
      </c>
      <c r="D769" s="20" t="s">
        <v>2574</v>
      </c>
      <c r="E769" s="20" t="s">
        <v>2561</v>
      </c>
      <c r="F769" s="20" t="s">
        <v>95</v>
      </c>
      <c r="G769" s="20" t="s">
        <v>1265</v>
      </c>
      <c r="H769" s="26">
        <v>150000</v>
      </c>
      <c r="I769" s="20">
        <v>79332590</v>
      </c>
      <c r="J769" s="20" t="s">
        <v>15</v>
      </c>
      <c r="K769" s="21" t="s">
        <v>1418</v>
      </c>
    </row>
    <row r="770" spans="1:11" x14ac:dyDescent="0.25">
      <c r="A770" s="19">
        <v>765</v>
      </c>
      <c r="B770" s="20">
        <v>104929</v>
      </c>
      <c r="C770" s="20">
        <v>5111900199</v>
      </c>
      <c r="D770" s="20" t="s">
        <v>2575</v>
      </c>
      <c r="E770" s="20" t="s">
        <v>2561</v>
      </c>
      <c r="F770" s="20" t="s">
        <v>95</v>
      </c>
      <c r="G770" s="20" t="s">
        <v>1265</v>
      </c>
      <c r="H770" s="26">
        <v>150000</v>
      </c>
      <c r="I770" s="20">
        <v>79332590</v>
      </c>
      <c r="J770" s="20" t="s">
        <v>15</v>
      </c>
      <c r="K770" s="21" t="s">
        <v>1418</v>
      </c>
    </row>
    <row r="771" spans="1:11" x14ac:dyDescent="0.25">
      <c r="A771" s="19">
        <v>766</v>
      </c>
      <c r="B771" s="20">
        <v>104928</v>
      </c>
      <c r="C771" s="20">
        <v>5111900199</v>
      </c>
      <c r="D771" s="20" t="s">
        <v>2576</v>
      </c>
      <c r="E771" s="20" t="s">
        <v>2561</v>
      </c>
      <c r="F771" s="20" t="s">
        <v>95</v>
      </c>
      <c r="G771" s="20" t="s">
        <v>1265</v>
      </c>
      <c r="H771" s="26">
        <v>150000</v>
      </c>
      <c r="I771" s="20">
        <v>79332590</v>
      </c>
      <c r="J771" s="20" t="s">
        <v>15</v>
      </c>
      <c r="K771" s="21" t="s">
        <v>1418</v>
      </c>
    </row>
    <row r="772" spans="1:11" x14ac:dyDescent="0.25">
      <c r="A772" s="19">
        <v>767</v>
      </c>
      <c r="B772" s="20">
        <v>104927</v>
      </c>
      <c r="C772" s="20">
        <v>5111900199</v>
      </c>
      <c r="D772" s="20" t="s">
        <v>2577</v>
      </c>
      <c r="E772" s="20" t="s">
        <v>2561</v>
      </c>
      <c r="F772" s="20" t="s">
        <v>95</v>
      </c>
      <c r="G772" s="20" t="s">
        <v>1265</v>
      </c>
      <c r="H772" s="26">
        <v>150000</v>
      </c>
      <c r="I772" s="20">
        <v>1015423059</v>
      </c>
      <c r="J772" s="20" t="s">
        <v>2333</v>
      </c>
      <c r="K772" s="21" t="s">
        <v>1268</v>
      </c>
    </row>
    <row r="773" spans="1:11" x14ac:dyDescent="0.25">
      <c r="A773" s="19">
        <v>768</v>
      </c>
      <c r="B773" s="20">
        <v>104926</v>
      </c>
      <c r="C773" s="20">
        <v>5111900199</v>
      </c>
      <c r="D773" s="20" t="s">
        <v>2578</v>
      </c>
      <c r="E773" s="20" t="s">
        <v>2561</v>
      </c>
      <c r="F773" s="20" t="s">
        <v>95</v>
      </c>
      <c r="G773" s="20" t="s">
        <v>1265</v>
      </c>
      <c r="H773" s="26">
        <v>150000</v>
      </c>
      <c r="I773" s="20">
        <v>79332590</v>
      </c>
      <c r="J773" s="20" t="s">
        <v>15</v>
      </c>
      <c r="K773" s="21" t="s">
        <v>1418</v>
      </c>
    </row>
    <row r="774" spans="1:11" x14ac:dyDescent="0.25">
      <c r="A774" s="19">
        <v>769</v>
      </c>
      <c r="B774" s="20">
        <v>104925</v>
      </c>
      <c r="C774" s="20">
        <v>5111900199</v>
      </c>
      <c r="D774" s="20" t="s">
        <v>2579</v>
      </c>
      <c r="E774" s="20" t="s">
        <v>2561</v>
      </c>
      <c r="F774" s="20" t="s">
        <v>95</v>
      </c>
      <c r="G774" s="20" t="s">
        <v>1265</v>
      </c>
      <c r="H774" s="26">
        <v>150000</v>
      </c>
      <c r="I774" s="20">
        <v>79332590</v>
      </c>
      <c r="J774" s="20" t="s">
        <v>15</v>
      </c>
      <c r="K774" s="21" t="s">
        <v>1418</v>
      </c>
    </row>
    <row r="775" spans="1:11" x14ac:dyDescent="0.25">
      <c r="A775" s="19">
        <v>770</v>
      </c>
      <c r="B775" s="20">
        <v>104924</v>
      </c>
      <c r="C775" s="20">
        <v>5111900199</v>
      </c>
      <c r="D775" s="20" t="s">
        <v>2580</v>
      </c>
      <c r="E775" s="20" t="s">
        <v>2561</v>
      </c>
      <c r="F775" s="20" t="s">
        <v>95</v>
      </c>
      <c r="G775" s="20" t="s">
        <v>1265</v>
      </c>
      <c r="H775" s="26">
        <v>150000</v>
      </c>
      <c r="I775" s="20">
        <v>79332590</v>
      </c>
      <c r="J775" s="20" t="s">
        <v>15</v>
      </c>
      <c r="K775" s="21" t="s">
        <v>1418</v>
      </c>
    </row>
    <row r="776" spans="1:11" x14ac:dyDescent="0.25">
      <c r="A776" s="19">
        <v>771</v>
      </c>
      <c r="B776" s="20">
        <v>104923</v>
      </c>
      <c r="C776" s="20">
        <v>5111900199</v>
      </c>
      <c r="D776" s="20" t="s">
        <v>2581</v>
      </c>
      <c r="E776" s="20" t="s">
        <v>2561</v>
      </c>
      <c r="F776" s="20" t="s">
        <v>95</v>
      </c>
      <c r="G776" s="20" t="s">
        <v>1265</v>
      </c>
      <c r="H776" s="26">
        <v>150000</v>
      </c>
      <c r="I776" s="20">
        <v>7164647</v>
      </c>
      <c r="J776" s="20" t="s">
        <v>2363</v>
      </c>
      <c r="K776" s="21" t="s">
        <v>1268</v>
      </c>
    </row>
    <row r="777" spans="1:11" x14ac:dyDescent="0.25">
      <c r="A777" s="19">
        <v>772</v>
      </c>
      <c r="B777" s="20">
        <v>104922</v>
      </c>
      <c r="C777" s="20">
        <v>5111900199</v>
      </c>
      <c r="D777" s="20" t="s">
        <v>2582</v>
      </c>
      <c r="E777" s="20" t="s">
        <v>2561</v>
      </c>
      <c r="F777" s="20" t="s">
        <v>95</v>
      </c>
      <c r="G777" s="20" t="s">
        <v>1265</v>
      </c>
      <c r="H777" s="26">
        <v>150000</v>
      </c>
      <c r="I777" s="20">
        <v>79332590</v>
      </c>
      <c r="J777" s="20" t="s">
        <v>15</v>
      </c>
      <c r="K777" s="21" t="s">
        <v>1418</v>
      </c>
    </row>
    <row r="778" spans="1:11" x14ac:dyDescent="0.25">
      <c r="A778" s="19">
        <v>773</v>
      </c>
      <c r="B778" s="20">
        <v>104921</v>
      </c>
      <c r="C778" s="20">
        <v>5111900199</v>
      </c>
      <c r="D778" s="20" t="s">
        <v>2583</v>
      </c>
      <c r="E778" s="20" t="s">
        <v>2561</v>
      </c>
      <c r="F778" s="20" t="s">
        <v>95</v>
      </c>
      <c r="G778" s="20" t="s">
        <v>1265</v>
      </c>
      <c r="H778" s="26">
        <v>150000</v>
      </c>
      <c r="I778" s="20">
        <v>79332590</v>
      </c>
      <c r="J778" s="20" t="s">
        <v>15</v>
      </c>
      <c r="K778" s="21" t="s">
        <v>1418</v>
      </c>
    </row>
    <row r="779" spans="1:11" x14ac:dyDescent="0.25">
      <c r="A779" s="19">
        <v>774</v>
      </c>
      <c r="B779" s="20">
        <v>104920</v>
      </c>
      <c r="C779" s="20">
        <v>5111900199</v>
      </c>
      <c r="D779" s="20" t="s">
        <v>2584</v>
      </c>
      <c r="E779" s="20" t="s">
        <v>2561</v>
      </c>
      <c r="F779" s="20" t="s">
        <v>95</v>
      </c>
      <c r="G779" s="20" t="s">
        <v>1265</v>
      </c>
      <c r="H779" s="26">
        <v>150000</v>
      </c>
      <c r="I779" s="20">
        <v>79332590</v>
      </c>
      <c r="J779" s="20" t="s">
        <v>15</v>
      </c>
      <c r="K779" s="21" t="s">
        <v>1418</v>
      </c>
    </row>
    <row r="780" spans="1:11" x14ac:dyDescent="0.25">
      <c r="A780" s="19">
        <v>775</v>
      </c>
      <c r="B780" s="20">
        <v>104919</v>
      </c>
      <c r="C780" s="20">
        <v>5111900199</v>
      </c>
      <c r="D780" s="20" t="s">
        <v>2585</v>
      </c>
      <c r="E780" s="20" t="s">
        <v>2561</v>
      </c>
      <c r="F780" s="20" t="s">
        <v>95</v>
      </c>
      <c r="G780" s="20" t="s">
        <v>1265</v>
      </c>
      <c r="H780" s="26">
        <v>150000</v>
      </c>
      <c r="I780" s="20">
        <v>1070944229</v>
      </c>
      <c r="J780" s="20" t="s">
        <v>2342</v>
      </c>
      <c r="K780" s="21" t="s">
        <v>1268</v>
      </c>
    </row>
    <row r="781" spans="1:11" x14ac:dyDescent="0.25">
      <c r="A781" s="19">
        <v>776</v>
      </c>
      <c r="B781" s="20">
        <v>104918</v>
      </c>
      <c r="C781" s="20">
        <v>5111900199</v>
      </c>
      <c r="D781" s="20" t="s">
        <v>2586</v>
      </c>
      <c r="E781" s="20" t="s">
        <v>2561</v>
      </c>
      <c r="F781" s="20" t="s">
        <v>95</v>
      </c>
      <c r="G781" s="20" t="s">
        <v>1265</v>
      </c>
      <c r="H781" s="26">
        <v>150000</v>
      </c>
      <c r="I781" s="20">
        <v>1023884432</v>
      </c>
      <c r="J781" s="20" t="s">
        <v>2352</v>
      </c>
      <c r="K781" s="21" t="s">
        <v>1268</v>
      </c>
    </row>
    <row r="782" spans="1:11" x14ac:dyDescent="0.25">
      <c r="A782" s="19">
        <v>777</v>
      </c>
      <c r="B782" s="20">
        <v>104917</v>
      </c>
      <c r="C782" s="20">
        <v>5111900199</v>
      </c>
      <c r="D782" s="20" t="s">
        <v>2587</v>
      </c>
      <c r="E782" s="20" t="s">
        <v>2561</v>
      </c>
      <c r="F782" s="20" t="s">
        <v>95</v>
      </c>
      <c r="G782" s="20" t="s">
        <v>1265</v>
      </c>
      <c r="H782" s="26">
        <v>150000</v>
      </c>
      <c r="I782" s="20">
        <v>79332590</v>
      </c>
      <c r="J782" s="20" t="s">
        <v>15</v>
      </c>
      <c r="K782" s="21" t="s">
        <v>1418</v>
      </c>
    </row>
    <row r="783" spans="1:11" x14ac:dyDescent="0.25">
      <c r="A783" s="19">
        <v>778</v>
      </c>
      <c r="B783" s="20">
        <v>104916</v>
      </c>
      <c r="C783" s="20">
        <v>5111900199</v>
      </c>
      <c r="D783" s="20" t="s">
        <v>2588</v>
      </c>
      <c r="E783" s="20" t="s">
        <v>2561</v>
      </c>
      <c r="F783" s="20" t="s">
        <v>95</v>
      </c>
      <c r="G783" s="20" t="s">
        <v>1265</v>
      </c>
      <c r="H783" s="26">
        <v>150000</v>
      </c>
      <c r="I783" s="20">
        <v>7725793</v>
      </c>
      <c r="J783" s="20" t="s">
        <v>2377</v>
      </c>
      <c r="K783" s="21" t="s">
        <v>1268</v>
      </c>
    </row>
    <row r="784" spans="1:11" x14ac:dyDescent="0.25">
      <c r="A784" s="19">
        <v>779</v>
      </c>
      <c r="B784" s="20">
        <v>104915</v>
      </c>
      <c r="C784" s="20">
        <v>5111900199</v>
      </c>
      <c r="D784" s="20" t="s">
        <v>2589</v>
      </c>
      <c r="E784" s="20" t="s">
        <v>2561</v>
      </c>
      <c r="F784" s="20" t="s">
        <v>95</v>
      </c>
      <c r="G784" s="20" t="s">
        <v>1265</v>
      </c>
      <c r="H784" s="26">
        <v>150000</v>
      </c>
      <c r="I784" s="20">
        <v>79332590</v>
      </c>
      <c r="J784" s="20" t="s">
        <v>15</v>
      </c>
      <c r="K784" s="21" t="s">
        <v>1418</v>
      </c>
    </row>
    <row r="785" spans="1:11" x14ac:dyDescent="0.25">
      <c r="A785" s="19">
        <v>780</v>
      </c>
      <c r="B785" s="20">
        <v>104914</v>
      </c>
      <c r="C785" s="20">
        <v>5111900199</v>
      </c>
      <c r="D785" s="20" t="s">
        <v>2590</v>
      </c>
      <c r="E785" s="20" t="s">
        <v>2561</v>
      </c>
      <c r="F785" s="20" t="s">
        <v>95</v>
      </c>
      <c r="G785" s="20" t="s">
        <v>1265</v>
      </c>
      <c r="H785" s="26">
        <v>150000</v>
      </c>
      <c r="I785" s="20">
        <v>79332590</v>
      </c>
      <c r="J785" s="20" t="s">
        <v>15</v>
      </c>
      <c r="K785" s="21" t="s">
        <v>1418</v>
      </c>
    </row>
    <row r="786" spans="1:11" x14ac:dyDescent="0.25">
      <c r="A786" s="19">
        <v>781</v>
      </c>
      <c r="B786" s="20">
        <v>104913</v>
      </c>
      <c r="C786" s="20">
        <v>5111900199</v>
      </c>
      <c r="D786" s="20" t="s">
        <v>2591</v>
      </c>
      <c r="E786" s="20" t="s">
        <v>2561</v>
      </c>
      <c r="F786" s="20" t="s">
        <v>95</v>
      </c>
      <c r="G786" s="20" t="s">
        <v>1265</v>
      </c>
      <c r="H786" s="26">
        <v>150000</v>
      </c>
      <c r="I786" s="20">
        <v>79132797</v>
      </c>
      <c r="J786" s="20" t="s">
        <v>2592</v>
      </c>
      <c r="K786" s="21" t="s">
        <v>1268</v>
      </c>
    </row>
    <row r="787" spans="1:11" x14ac:dyDescent="0.25">
      <c r="A787" s="19">
        <v>782</v>
      </c>
      <c r="B787" s="20">
        <v>104912</v>
      </c>
      <c r="C787" s="20">
        <v>5111900199</v>
      </c>
      <c r="D787" s="20" t="s">
        <v>2593</v>
      </c>
      <c r="E787" s="20" t="s">
        <v>2561</v>
      </c>
      <c r="F787" s="20" t="s">
        <v>95</v>
      </c>
      <c r="G787" s="20" t="s">
        <v>1265</v>
      </c>
      <c r="H787" s="26">
        <v>150000</v>
      </c>
      <c r="I787" s="20">
        <v>79332590</v>
      </c>
      <c r="J787" s="20" t="s">
        <v>15</v>
      </c>
      <c r="K787" s="21" t="s">
        <v>1418</v>
      </c>
    </row>
    <row r="788" spans="1:11" x14ac:dyDescent="0.25">
      <c r="A788" s="19">
        <v>783</v>
      </c>
      <c r="B788" s="20">
        <v>104911</v>
      </c>
      <c r="C788" s="20">
        <v>5111900199</v>
      </c>
      <c r="D788" s="20" t="s">
        <v>2594</v>
      </c>
      <c r="E788" s="20" t="s">
        <v>2561</v>
      </c>
      <c r="F788" s="20" t="s">
        <v>95</v>
      </c>
      <c r="G788" s="20" t="s">
        <v>1265</v>
      </c>
      <c r="H788" s="26">
        <v>150000</v>
      </c>
      <c r="I788" s="20">
        <v>79332590</v>
      </c>
      <c r="J788" s="20" t="s">
        <v>15</v>
      </c>
      <c r="K788" s="21" t="s">
        <v>1418</v>
      </c>
    </row>
    <row r="789" spans="1:11" x14ac:dyDescent="0.25">
      <c r="A789" s="19">
        <v>784</v>
      </c>
      <c r="B789" s="20">
        <v>104910</v>
      </c>
      <c r="C789" s="20">
        <v>5111900199</v>
      </c>
      <c r="D789" s="20" t="s">
        <v>2595</v>
      </c>
      <c r="E789" s="20" t="s">
        <v>2561</v>
      </c>
      <c r="F789" s="20" t="s">
        <v>95</v>
      </c>
      <c r="G789" s="20" t="s">
        <v>1265</v>
      </c>
      <c r="H789" s="26">
        <v>150000</v>
      </c>
      <c r="I789" s="20">
        <v>79332590</v>
      </c>
      <c r="J789" s="20" t="s">
        <v>15</v>
      </c>
      <c r="K789" s="21" t="s">
        <v>1418</v>
      </c>
    </row>
    <row r="790" spans="1:11" x14ac:dyDescent="0.25">
      <c r="A790" s="19">
        <v>785</v>
      </c>
      <c r="B790" s="20">
        <v>104909</v>
      </c>
      <c r="C790" s="20">
        <v>5111900199</v>
      </c>
      <c r="D790" s="20" t="s">
        <v>2596</v>
      </c>
      <c r="E790" s="20" t="s">
        <v>2561</v>
      </c>
      <c r="F790" s="20" t="s">
        <v>95</v>
      </c>
      <c r="G790" s="20" t="s">
        <v>1265</v>
      </c>
      <c r="H790" s="26">
        <v>150000</v>
      </c>
      <c r="I790" s="20">
        <v>79332590</v>
      </c>
      <c r="J790" s="20" t="s">
        <v>15</v>
      </c>
      <c r="K790" s="21" t="s">
        <v>1418</v>
      </c>
    </row>
    <row r="791" spans="1:11" x14ac:dyDescent="0.25">
      <c r="A791" s="19">
        <v>786</v>
      </c>
      <c r="B791" s="20">
        <v>104908</v>
      </c>
      <c r="C791" s="20">
        <v>5111900199</v>
      </c>
      <c r="D791" s="20" t="s">
        <v>2597</v>
      </c>
      <c r="E791" s="20" t="s">
        <v>2561</v>
      </c>
      <c r="F791" s="20" t="s">
        <v>95</v>
      </c>
      <c r="G791" s="20" t="s">
        <v>1265</v>
      </c>
      <c r="H791" s="26">
        <v>150000</v>
      </c>
      <c r="I791" s="20">
        <v>80472711</v>
      </c>
      <c r="J791" s="20" t="s">
        <v>784</v>
      </c>
      <c r="K791" s="21" t="s">
        <v>1268</v>
      </c>
    </row>
    <row r="792" spans="1:11" x14ac:dyDescent="0.25">
      <c r="A792" s="19">
        <v>787</v>
      </c>
      <c r="B792" s="20">
        <v>104907</v>
      </c>
      <c r="C792" s="20">
        <v>5111900199</v>
      </c>
      <c r="D792" s="20" t="s">
        <v>2598</v>
      </c>
      <c r="E792" s="20" t="s">
        <v>2561</v>
      </c>
      <c r="F792" s="20" t="s">
        <v>95</v>
      </c>
      <c r="G792" s="20" t="s">
        <v>1265</v>
      </c>
      <c r="H792" s="26">
        <v>150000</v>
      </c>
      <c r="I792" s="20">
        <v>79332590</v>
      </c>
      <c r="J792" s="20" t="s">
        <v>15</v>
      </c>
      <c r="K792" s="21" t="s">
        <v>1418</v>
      </c>
    </row>
    <row r="793" spans="1:11" x14ac:dyDescent="0.25">
      <c r="A793" s="19">
        <v>788</v>
      </c>
      <c r="B793" s="20">
        <v>104906</v>
      </c>
      <c r="C793" s="20">
        <v>5111900199</v>
      </c>
      <c r="D793" s="20" t="s">
        <v>2599</v>
      </c>
      <c r="E793" s="20" t="s">
        <v>2561</v>
      </c>
      <c r="F793" s="20" t="s">
        <v>95</v>
      </c>
      <c r="G793" s="20" t="s">
        <v>1265</v>
      </c>
      <c r="H793" s="26">
        <v>150000</v>
      </c>
      <c r="I793" s="20">
        <v>83251875</v>
      </c>
      <c r="J793" s="20" t="s">
        <v>2387</v>
      </c>
      <c r="K793" s="21" t="s">
        <v>1268</v>
      </c>
    </row>
    <row r="794" spans="1:11" x14ac:dyDescent="0.25">
      <c r="A794" s="19">
        <v>789</v>
      </c>
      <c r="B794" s="20">
        <v>104905</v>
      </c>
      <c r="C794" s="20">
        <v>5111900199</v>
      </c>
      <c r="D794" s="20" t="s">
        <v>2600</v>
      </c>
      <c r="E794" s="20" t="s">
        <v>2561</v>
      </c>
      <c r="F794" s="20" t="s">
        <v>95</v>
      </c>
      <c r="G794" s="20" t="s">
        <v>1265</v>
      </c>
      <c r="H794" s="26">
        <v>150000</v>
      </c>
      <c r="I794" s="20">
        <v>79332590</v>
      </c>
      <c r="J794" s="20" t="s">
        <v>15</v>
      </c>
      <c r="K794" s="21" t="s">
        <v>1418</v>
      </c>
    </row>
    <row r="795" spans="1:11" x14ac:dyDescent="0.25">
      <c r="A795" s="19">
        <v>790</v>
      </c>
      <c r="B795" s="20">
        <v>104904</v>
      </c>
      <c r="C795" s="20">
        <v>5111900199</v>
      </c>
      <c r="D795" s="20" t="s">
        <v>2601</v>
      </c>
      <c r="E795" s="20" t="s">
        <v>2561</v>
      </c>
      <c r="F795" s="20" t="s">
        <v>95</v>
      </c>
      <c r="G795" s="20" t="s">
        <v>1265</v>
      </c>
      <c r="H795" s="26">
        <v>150000</v>
      </c>
      <c r="I795" s="20">
        <v>1049624327</v>
      </c>
      <c r="J795" s="20" t="s">
        <v>1288</v>
      </c>
      <c r="K795" s="21" t="s">
        <v>1268</v>
      </c>
    </row>
    <row r="796" spans="1:11" x14ac:dyDescent="0.25">
      <c r="A796" s="19">
        <v>791</v>
      </c>
      <c r="B796" s="20">
        <v>104903</v>
      </c>
      <c r="C796" s="20">
        <v>5111900199</v>
      </c>
      <c r="D796" s="20" t="s">
        <v>2602</v>
      </c>
      <c r="E796" s="20" t="s">
        <v>2561</v>
      </c>
      <c r="F796" s="20" t="s">
        <v>95</v>
      </c>
      <c r="G796" s="20" t="s">
        <v>1265</v>
      </c>
      <c r="H796" s="26">
        <v>150000</v>
      </c>
      <c r="I796" s="20">
        <v>79332590</v>
      </c>
      <c r="J796" s="20" t="s">
        <v>15</v>
      </c>
      <c r="K796" s="21" t="s">
        <v>1418</v>
      </c>
    </row>
    <row r="797" spans="1:11" x14ac:dyDescent="0.25">
      <c r="A797" s="19">
        <v>792</v>
      </c>
      <c r="B797" s="20">
        <v>104902</v>
      </c>
      <c r="C797" s="20">
        <v>5111900199</v>
      </c>
      <c r="D797" s="20" t="s">
        <v>2603</v>
      </c>
      <c r="E797" s="20" t="s">
        <v>2561</v>
      </c>
      <c r="F797" s="20" t="s">
        <v>95</v>
      </c>
      <c r="G797" s="20" t="s">
        <v>1265</v>
      </c>
      <c r="H797" s="26">
        <v>150000</v>
      </c>
      <c r="I797" s="20">
        <v>79332590</v>
      </c>
      <c r="J797" s="20" t="s">
        <v>15</v>
      </c>
      <c r="K797" s="21" t="s">
        <v>1418</v>
      </c>
    </row>
    <row r="798" spans="1:11" x14ac:dyDescent="0.25">
      <c r="A798" s="19">
        <v>793</v>
      </c>
      <c r="B798" s="20">
        <v>104901</v>
      </c>
      <c r="C798" s="20">
        <v>5111900199</v>
      </c>
      <c r="D798" s="20" t="s">
        <v>2604</v>
      </c>
      <c r="E798" s="20" t="s">
        <v>2561</v>
      </c>
      <c r="F798" s="20" t="s">
        <v>95</v>
      </c>
      <c r="G798" s="20" t="s">
        <v>1265</v>
      </c>
      <c r="H798" s="26">
        <v>150000</v>
      </c>
      <c r="I798" s="20">
        <v>79332590</v>
      </c>
      <c r="J798" s="20" t="s">
        <v>15</v>
      </c>
      <c r="K798" s="21" t="s">
        <v>1418</v>
      </c>
    </row>
    <row r="799" spans="1:11" x14ac:dyDescent="0.25">
      <c r="A799" s="19">
        <v>794</v>
      </c>
      <c r="B799" s="20">
        <v>104900</v>
      </c>
      <c r="C799" s="20">
        <v>5111900199</v>
      </c>
      <c r="D799" s="20" t="s">
        <v>2605</v>
      </c>
      <c r="E799" s="20" t="s">
        <v>2561</v>
      </c>
      <c r="F799" s="20" t="s">
        <v>95</v>
      </c>
      <c r="G799" s="20" t="s">
        <v>1265</v>
      </c>
      <c r="H799" s="26">
        <v>150000</v>
      </c>
      <c r="I799" s="20">
        <v>35375621</v>
      </c>
      <c r="J799" s="20" t="s">
        <v>642</v>
      </c>
      <c r="K799" s="21" t="s">
        <v>1268</v>
      </c>
    </row>
    <row r="800" spans="1:11" x14ac:dyDescent="0.25">
      <c r="A800" s="19">
        <v>795</v>
      </c>
      <c r="B800" s="20">
        <v>104899</v>
      </c>
      <c r="C800" s="20">
        <v>5111900199</v>
      </c>
      <c r="D800" s="20" t="s">
        <v>2606</v>
      </c>
      <c r="E800" s="20" t="s">
        <v>2561</v>
      </c>
      <c r="F800" s="20" t="s">
        <v>95</v>
      </c>
      <c r="G800" s="20" t="s">
        <v>1265</v>
      </c>
      <c r="H800" s="26">
        <v>150000</v>
      </c>
      <c r="I800" s="20">
        <v>79332590</v>
      </c>
      <c r="J800" s="20" t="s">
        <v>15</v>
      </c>
      <c r="K800" s="21" t="s">
        <v>1418</v>
      </c>
    </row>
    <row r="801" spans="1:11" x14ac:dyDescent="0.25">
      <c r="A801" s="19">
        <v>796</v>
      </c>
      <c r="B801" s="20">
        <v>104898</v>
      </c>
      <c r="C801" s="20">
        <v>5111900199</v>
      </c>
      <c r="D801" s="20" t="s">
        <v>2607</v>
      </c>
      <c r="E801" s="20" t="s">
        <v>2561</v>
      </c>
      <c r="F801" s="20" t="s">
        <v>95</v>
      </c>
      <c r="G801" s="20" t="s">
        <v>1265</v>
      </c>
      <c r="H801" s="26">
        <v>150000</v>
      </c>
      <c r="I801" s="20">
        <v>1012319470</v>
      </c>
      <c r="J801" s="20" t="s">
        <v>2307</v>
      </c>
      <c r="K801" s="21" t="s">
        <v>1268</v>
      </c>
    </row>
    <row r="802" spans="1:11" x14ac:dyDescent="0.25">
      <c r="A802" s="19">
        <v>797</v>
      </c>
      <c r="B802" s="20">
        <v>104897</v>
      </c>
      <c r="C802" s="20">
        <v>5111900199</v>
      </c>
      <c r="D802" s="20" t="s">
        <v>2608</v>
      </c>
      <c r="E802" s="20" t="s">
        <v>2561</v>
      </c>
      <c r="F802" s="20" t="s">
        <v>95</v>
      </c>
      <c r="G802" s="20" t="s">
        <v>1265</v>
      </c>
      <c r="H802" s="26">
        <v>150000</v>
      </c>
      <c r="I802" s="20">
        <v>79332590</v>
      </c>
      <c r="J802" s="20" t="s">
        <v>15</v>
      </c>
      <c r="K802" s="21" t="s">
        <v>1418</v>
      </c>
    </row>
    <row r="803" spans="1:11" x14ac:dyDescent="0.25">
      <c r="A803" s="19">
        <v>798</v>
      </c>
      <c r="B803" s="20">
        <v>104896</v>
      </c>
      <c r="C803" s="20">
        <v>5111900199</v>
      </c>
      <c r="D803" s="20" t="s">
        <v>2609</v>
      </c>
      <c r="E803" s="20" t="s">
        <v>2561</v>
      </c>
      <c r="F803" s="20" t="s">
        <v>95</v>
      </c>
      <c r="G803" s="20" t="s">
        <v>1265</v>
      </c>
      <c r="H803" s="26">
        <v>150000</v>
      </c>
      <c r="I803" s="20">
        <v>1022351133</v>
      </c>
      <c r="J803" s="20" t="s">
        <v>2331</v>
      </c>
      <c r="K803" s="21" t="s">
        <v>1268</v>
      </c>
    </row>
    <row r="804" spans="1:11" x14ac:dyDescent="0.25">
      <c r="A804" s="19">
        <v>799</v>
      </c>
      <c r="B804" s="20">
        <v>104895</v>
      </c>
      <c r="C804" s="20">
        <v>5111900199</v>
      </c>
      <c r="D804" s="20" t="s">
        <v>2610</v>
      </c>
      <c r="E804" s="20" t="s">
        <v>2561</v>
      </c>
      <c r="F804" s="20" t="s">
        <v>95</v>
      </c>
      <c r="G804" s="20" t="s">
        <v>1265</v>
      </c>
      <c r="H804" s="26">
        <v>150000</v>
      </c>
      <c r="I804" s="20">
        <v>79332590</v>
      </c>
      <c r="J804" s="20" t="s">
        <v>15</v>
      </c>
      <c r="K804" s="21" t="s">
        <v>1418</v>
      </c>
    </row>
    <row r="805" spans="1:11" x14ac:dyDescent="0.25">
      <c r="A805" s="19">
        <v>800</v>
      </c>
      <c r="B805" s="20">
        <v>104894</v>
      </c>
      <c r="C805" s="20">
        <v>5111900199</v>
      </c>
      <c r="D805" s="20" t="s">
        <v>2611</v>
      </c>
      <c r="E805" s="20" t="s">
        <v>2561</v>
      </c>
      <c r="F805" s="20" t="s">
        <v>95</v>
      </c>
      <c r="G805" s="20" t="s">
        <v>1265</v>
      </c>
      <c r="H805" s="26">
        <v>150000</v>
      </c>
      <c r="I805" s="20">
        <v>1020801550</v>
      </c>
      <c r="J805" s="20" t="s">
        <v>2324</v>
      </c>
      <c r="K805" s="21" t="s">
        <v>1268</v>
      </c>
    </row>
    <row r="806" spans="1:11" x14ac:dyDescent="0.25">
      <c r="A806" s="19">
        <v>801</v>
      </c>
      <c r="B806" s="20">
        <v>104893</v>
      </c>
      <c r="C806" s="20">
        <v>5111900199</v>
      </c>
      <c r="D806" s="20" t="s">
        <v>2612</v>
      </c>
      <c r="E806" s="20" t="s">
        <v>2561</v>
      </c>
      <c r="F806" s="20" t="s">
        <v>95</v>
      </c>
      <c r="G806" s="20" t="s">
        <v>1265</v>
      </c>
      <c r="H806" s="26">
        <v>150000</v>
      </c>
      <c r="I806" s="20">
        <v>79332590</v>
      </c>
      <c r="J806" s="20" t="s">
        <v>15</v>
      </c>
      <c r="K806" s="21" t="s">
        <v>1418</v>
      </c>
    </row>
    <row r="807" spans="1:11" x14ac:dyDescent="0.25">
      <c r="A807" s="19">
        <v>802</v>
      </c>
      <c r="B807" s="20">
        <v>104892</v>
      </c>
      <c r="C807" s="20">
        <v>5111900199</v>
      </c>
      <c r="D807" s="20" t="s">
        <v>2613</v>
      </c>
      <c r="E807" s="20" t="s">
        <v>2561</v>
      </c>
      <c r="F807" s="20" t="s">
        <v>95</v>
      </c>
      <c r="G807" s="20" t="s">
        <v>1265</v>
      </c>
      <c r="H807" s="26">
        <v>150000</v>
      </c>
      <c r="I807" s="20">
        <v>79332590</v>
      </c>
      <c r="J807" s="20" t="s">
        <v>15</v>
      </c>
      <c r="K807" s="21" t="s">
        <v>1418</v>
      </c>
    </row>
    <row r="808" spans="1:11" x14ac:dyDescent="0.25">
      <c r="A808" s="19">
        <v>803</v>
      </c>
      <c r="B808" s="20">
        <v>104891</v>
      </c>
      <c r="C808" s="20">
        <v>5111900199</v>
      </c>
      <c r="D808" s="20" t="s">
        <v>2614</v>
      </c>
      <c r="E808" s="20" t="s">
        <v>2561</v>
      </c>
      <c r="F808" s="20" t="s">
        <v>95</v>
      </c>
      <c r="G808" s="20" t="s">
        <v>1265</v>
      </c>
      <c r="H808" s="26">
        <v>150000</v>
      </c>
      <c r="I808" s="20">
        <v>7164647</v>
      </c>
      <c r="J808" s="20" t="s">
        <v>2363</v>
      </c>
      <c r="K808" s="21" t="s">
        <v>1268</v>
      </c>
    </row>
    <row r="809" spans="1:11" x14ac:dyDescent="0.25">
      <c r="A809" s="19">
        <v>804</v>
      </c>
      <c r="B809" s="20">
        <v>104890</v>
      </c>
      <c r="C809" s="20">
        <v>5111900199</v>
      </c>
      <c r="D809" s="20" t="s">
        <v>2615</v>
      </c>
      <c r="E809" s="20" t="s">
        <v>2561</v>
      </c>
      <c r="F809" s="20" t="s">
        <v>95</v>
      </c>
      <c r="G809" s="20" t="s">
        <v>1265</v>
      </c>
      <c r="H809" s="26">
        <v>150000</v>
      </c>
      <c r="I809" s="20">
        <v>1049638144</v>
      </c>
      <c r="J809" s="20" t="s">
        <v>2469</v>
      </c>
      <c r="K809" s="21" t="s">
        <v>1268</v>
      </c>
    </row>
    <row r="810" spans="1:11" x14ac:dyDescent="0.25">
      <c r="A810" s="19">
        <v>805</v>
      </c>
      <c r="B810" s="20">
        <v>104889</v>
      </c>
      <c r="C810" s="20">
        <v>5111900199</v>
      </c>
      <c r="D810" s="20" t="s">
        <v>2616</v>
      </c>
      <c r="E810" s="20" t="s">
        <v>2561</v>
      </c>
      <c r="F810" s="20" t="s">
        <v>95</v>
      </c>
      <c r="G810" s="20" t="s">
        <v>1265</v>
      </c>
      <c r="H810" s="26">
        <v>150000</v>
      </c>
      <c r="I810" s="20">
        <v>1018454045</v>
      </c>
      <c r="J810" s="20" t="s">
        <v>2617</v>
      </c>
      <c r="K810" s="21" t="s">
        <v>1268</v>
      </c>
    </row>
    <row r="811" spans="1:11" x14ac:dyDescent="0.25">
      <c r="A811" s="19">
        <v>806</v>
      </c>
      <c r="B811" s="20">
        <v>104888</v>
      </c>
      <c r="C811" s="20">
        <v>5111900199</v>
      </c>
      <c r="D811" s="20" t="s">
        <v>2618</v>
      </c>
      <c r="E811" s="20" t="s">
        <v>2561</v>
      </c>
      <c r="F811" s="20" t="s">
        <v>95</v>
      </c>
      <c r="G811" s="20" t="s">
        <v>1265</v>
      </c>
      <c r="H811" s="26">
        <v>150000</v>
      </c>
      <c r="I811" s="20">
        <v>73578272</v>
      </c>
      <c r="J811" s="20" t="s">
        <v>91</v>
      </c>
      <c r="K811" s="21" t="s">
        <v>1268</v>
      </c>
    </row>
    <row r="812" spans="1:11" x14ac:dyDescent="0.25">
      <c r="A812" s="19">
        <v>807</v>
      </c>
      <c r="B812" s="20">
        <v>104887</v>
      </c>
      <c r="C812" s="20">
        <v>5111900199</v>
      </c>
      <c r="D812" s="20" t="s">
        <v>2619</v>
      </c>
      <c r="E812" s="20" t="s">
        <v>2561</v>
      </c>
      <c r="F812" s="20" t="s">
        <v>95</v>
      </c>
      <c r="G812" s="20" t="s">
        <v>1265</v>
      </c>
      <c r="H812" s="26">
        <v>150000</v>
      </c>
      <c r="I812" s="20">
        <v>79332590</v>
      </c>
      <c r="J812" s="20" t="s">
        <v>15</v>
      </c>
      <c r="K812" s="21" t="s">
        <v>1418</v>
      </c>
    </row>
    <row r="813" spans="1:11" x14ac:dyDescent="0.25">
      <c r="A813" s="19">
        <v>808</v>
      </c>
      <c r="B813" s="20">
        <v>104886</v>
      </c>
      <c r="C813" s="20">
        <v>5111900199</v>
      </c>
      <c r="D813" s="20" t="s">
        <v>2620</v>
      </c>
      <c r="E813" s="20" t="s">
        <v>2561</v>
      </c>
      <c r="F813" s="20" t="s">
        <v>95</v>
      </c>
      <c r="G813" s="20" t="s">
        <v>1265</v>
      </c>
      <c r="H813" s="26">
        <v>150000</v>
      </c>
      <c r="I813" s="20">
        <v>79332590</v>
      </c>
      <c r="J813" s="20" t="s">
        <v>15</v>
      </c>
      <c r="K813" s="21" t="s">
        <v>1418</v>
      </c>
    </row>
    <row r="814" spans="1:11" x14ac:dyDescent="0.25">
      <c r="A814" s="19">
        <v>809</v>
      </c>
      <c r="B814" s="20">
        <v>104885</v>
      </c>
      <c r="C814" s="20">
        <v>5111900199</v>
      </c>
      <c r="D814" s="20" t="s">
        <v>2621</v>
      </c>
      <c r="E814" s="20" t="s">
        <v>2561</v>
      </c>
      <c r="F814" s="20" t="s">
        <v>95</v>
      </c>
      <c r="G814" s="20" t="s">
        <v>1265</v>
      </c>
      <c r="H814" s="26">
        <v>150000</v>
      </c>
      <c r="I814" s="20">
        <v>79332590</v>
      </c>
      <c r="J814" s="20" t="s">
        <v>2223</v>
      </c>
      <c r="K814" s="21" t="s">
        <v>1418</v>
      </c>
    </row>
    <row r="815" spans="1:11" x14ac:dyDescent="0.25">
      <c r="A815" s="19">
        <v>810</v>
      </c>
      <c r="B815" s="20">
        <v>104884</v>
      </c>
      <c r="C815" s="20">
        <v>5111900199</v>
      </c>
      <c r="D815" s="20" t="s">
        <v>2622</v>
      </c>
      <c r="E815" s="20" t="s">
        <v>2561</v>
      </c>
      <c r="F815" s="20" t="s">
        <v>95</v>
      </c>
      <c r="G815" s="20" t="s">
        <v>1265</v>
      </c>
      <c r="H815" s="26">
        <v>150000</v>
      </c>
      <c r="I815" s="20">
        <v>79332590</v>
      </c>
      <c r="J815" s="20" t="s">
        <v>15</v>
      </c>
      <c r="K815" s="21" t="s">
        <v>1418</v>
      </c>
    </row>
    <row r="816" spans="1:11" x14ac:dyDescent="0.25">
      <c r="A816" s="19">
        <v>811</v>
      </c>
      <c r="B816" s="20">
        <v>104883</v>
      </c>
      <c r="C816" s="20">
        <v>5111900199</v>
      </c>
      <c r="D816" s="20" t="s">
        <v>2623</v>
      </c>
      <c r="E816" s="20" t="s">
        <v>2561</v>
      </c>
      <c r="F816" s="20" t="s">
        <v>95</v>
      </c>
      <c r="G816" s="20" t="s">
        <v>1265</v>
      </c>
      <c r="H816" s="26">
        <v>150000</v>
      </c>
      <c r="I816" s="20">
        <v>79332590</v>
      </c>
      <c r="J816" s="20" t="s">
        <v>15</v>
      </c>
      <c r="K816" s="21" t="s">
        <v>1418</v>
      </c>
    </row>
    <row r="817" spans="1:11" x14ac:dyDescent="0.25">
      <c r="A817" s="19">
        <v>812</v>
      </c>
      <c r="B817" s="20">
        <v>104882</v>
      </c>
      <c r="C817" s="20">
        <v>5111900199</v>
      </c>
      <c r="D817" s="20" t="s">
        <v>2624</v>
      </c>
      <c r="E817" s="20" t="s">
        <v>2561</v>
      </c>
      <c r="F817" s="20" t="s">
        <v>95</v>
      </c>
      <c r="G817" s="20" t="s">
        <v>1265</v>
      </c>
      <c r="H817" s="26">
        <v>150000</v>
      </c>
      <c r="I817" s="20">
        <v>79332590</v>
      </c>
      <c r="J817" s="20" t="s">
        <v>15</v>
      </c>
      <c r="K817" s="21" t="s">
        <v>1418</v>
      </c>
    </row>
    <row r="818" spans="1:11" x14ac:dyDescent="0.25">
      <c r="A818" s="19">
        <v>813</v>
      </c>
      <c r="B818" s="20">
        <v>104881</v>
      </c>
      <c r="C818" s="20">
        <v>5111900199</v>
      </c>
      <c r="D818" s="20" t="s">
        <v>2625</v>
      </c>
      <c r="E818" s="20" t="s">
        <v>2561</v>
      </c>
      <c r="F818" s="20" t="s">
        <v>95</v>
      </c>
      <c r="G818" s="20" t="s">
        <v>1265</v>
      </c>
      <c r="H818" s="26">
        <v>150000</v>
      </c>
      <c r="I818" s="20">
        <v>1033800934</v>
      </c>
      <c r="J818" s="20" t="s">
        <v>2354</v>
      </c>
      <c r="K818" s="21" t="s">
        <v>1268</v>
      </c>
    </row>
    <row r="819" spans="1:11" x14ac:dyDescent="0.25">
      <c r="A819" s="19">
        <v>814</v>
      </c>
      <c r="B819" s="20">
        <v>104880</v>
      </c>
      <c r="C819" s="20">
        <v>5111900199</v>
      </c>
      <c r="D819" s="20" t="s">
        <v>2626</v>
      </c>
      <c r="E819" s="20" t="s">
        <v>2561</v>
      </c>
      <c r="F819" s="20" t="s">
        <v>95</v>
      </c>
      <c r="G819" s="20" t="s">
        <v>1265</v>
      </c>
      <c r="H819" s="26">
        <v>150000</v>
      </c>
      <c r="I819" s="20">
        <v>79332590</v>
      </c>
      <c r="J819" s="20" t="s">
        <v>15</v>
      </c>
      <c r="K819" s="21" t="s">
        <v>1418</v>
      </c>
    </row>
    <row r="820" spans="1:11" x14ac:dyDescent="0.25">
      <c r="A820" s="19">
        <v>815</v>
      </c>
      <c r="B820" s="20">
        <v>104879</v>
      </c>
      <c r="C820" s="20">
        <v>5111900199</v>
      </c>
      <c r="D820" s="20" t="s">
        <v>2627</v>
      </c>
      <c r="E820" s="20" t="s">
        <v>2561</v>
      </c>
      <c r="F820" s="20" t="s">
        <v>95</v>
      </c>
      <c r="G820" s="20" t="s">
        <v>1265</v>
      </c>
      <c r="H820" s="26">
        <v>150000</v>
      </c>
      <c r="I820" s="20">
        <v>73578272</v>
      </c>
      <c r="J820" s="20" t="s">
        <v>91</v>
      </c>
      <c r="K820" s="21" t="s">
        <v>1268</v>
      </c>
    </row>
    <row r="821" spans="1:11" x14ac:dyDescent="0.25">
      <c r="A821" s="19">
        <v>816</v>
      </c>
      <c r="B821" s="20">
        <v>104878</v>
      </c>
      <c r="C821" s="20">
        <v>5111900199</v>
      </c>
      <c r="D821" s="20" t="s">
        <v>2628</v>
      </c>
      <c r="E821" s="20" t="s">
        <v>2561</v>
      </c>
      <c r="F821" s="20" t="s">
        <v>95</v>
      </c>
      <c r="G821" s="20" t="s">
        <v>1265</v>
      </c>
      <c r="H821" s="26">
        <v>150000</v>
      </c>
      <c r="I821" s="20">
        <v>79332590</v>
      </c>
      <c r="J821" s="20" t="s">
        <v>15</v>
      </c>
      <c r="K821" s="21" t="s">
        <v>1418</v>
      </c>
    </row>
    <row r="822" spans="1:11" x14ac:dyDescent="0.25">
      <c r="A822" s="19">
        <v>817</v>
      </c>
      <c r="B822" s="20">
        <v>104877</v>
      </c>
      <c r="C822" s="20">
        <v>5111900199</v>
      </c>
      <c r="D822" s="20" t="s">
        <v>2629</v>
      </c>
      <c r="E822" s="20" t="s">
        <v>2561</v>
      </c>
      <c r="F822" s="20" t="s">
        <v>95</v>
      </c>
      <c r="G822" s="20" t="s">
        <v>1265</v>
      </c>
      <c r="H822" s="26">
        <v>150000</v>
      </c>
      <c r="I822" s="20">
        <v>79332590</v>
      </c>
      <c r="J822" s="20" t="s">
        <v>15</v>
      </c>
      <c r="K822" s="21" t="s">
        <v>1418</v>
      </c>
    </row>
    <row r="823" spans="1:11" x14ac:dyDescent="0.25">
      <c r="A823" s="19">
        <v>818</v>
      </c>
      <c r="B823" s="20">
        <v>104876</v>
      </c>
      <c r="C823" s="20">
        <v>5111900199</v>
      </c>
      <c r="D823" s="20" t="s">
        <v>2630</v>
      </c>
      <c r="E823" s="20" t="s">
        <v>2561</v>
      </c>
      <c r="F823" s="20" t="s">
        <v>95</v>
      </c>
      <c r="G823" s="20" t="s">
        <v>1265</v>
      </c>
      <c r="H823" s="26">
        <v>150000</v>
      </c>
      <c r="I823" s="20">
        <v>79332590</v>
      </c>
      <c r="J823" s="20" t="s">
        <v>15</v>
      </c>
      <c r="K823" s="21" t="s">
        <v>1418</v>
      </c>
    </row>
    <row r="824" spans="1:11" x14ac:dyDescent="0.25">
      <c r="A824" s="19">
        <v>819</v>
      </c>
      <c r="B824" s="20">
        <v>104874</v>
      </c>
      <c r="C824" s="20">
        <v>5111900199</v>
      </c>
      <c r="D824" s="20" t="s">
        <v>2631</v>
      </c>
      <c r="E824" s="20" t="s">
        <v>2561</v>
      </c>
      <c r="F824" s="20" t="s">
        <v>95</v>
      </c>
      <c r="G824" s="20" t="s">
        <v>1265</v>
      </c>
      <c r="H824" s="26">
        <v>150000</v>
      </c>
      <c r="I824" s="20">
        <v>80224210</v>
      </c>
      <c r="J824" s="20" t="s">
        <v>2337</v>
      </c>
      <c r="K824" s="21" t="s">
        <v>1268</v>
      </c>
    </row>
    <row r="825" spans="1:11" x14ac:dyDescent="0.25">
      <c r="A825" s="19">
        <v>820</v>
      </c>
      <c r="B825" s="20">
        <v>104873</v>
      </c>
      <c r="C825" s="20">
        <v>5111900199</v>
      </c>
      <c r="D825" s="20" t="s">
        <v>2632</v>
      </c>
      <c r="E825" s="20" t="s">
        <v>2561</v>
      </c>
      <c r="F825" s="20" t="s">
        <v>95</v>
      </c>
      <c r="G825" s="20" t="s">
        <v>1265</v>
      </c>
      <c r="H825" s="26">
        <v>150000</v>
      </c>
      <c r="I825" s="20">
        <v>79294129</v>
      </c>
      <c r="J825" s="20" t="s">
        <v>679</v>
      </c>
      <c r="K825" s="21" t="s">
        <v>1268</v>
      </c>
    </row>
    <row r="826" spans="1:11" x14ac:dyDescent="0.25">
      <c r="A826" s="19">
        <v>821</v>
      </c>
      <c r="B826" s="20">
        <v>104872</v>
      </c>
      <c r="C826" s="20">
        <v>5111900199</v>
      </c>
      <c r="D826" s="20" t="s">
        <v>2633</v>
      </c>
      <c r="E826" s="20" t="s">
        <v>2561</v>
      </c>
      <c r="F826" s="20" t="s">
        <v>95</v>
      </c>
      <c r="G826" s="20" t="s">
        <v>1265</v>
      </c>
      <c r="H826" s="26">
        <v>150000</v>
      </c>
      <c r="I826" s="20">
        <v>79332590</v>
      </c>
      <c r="J826" s="20" t="s">
        <v>15</v>
      </c>
      <c r="K826" s="21" t="s">
        <v>1418</v>
      </c>
    </row>
    <row r="827" spans="1:11" x14ac:dyDescent="0.25">
      <c r="A827" s="19">
        <v>822</v>
      </c>
      <c r="B827" s="20">
        <v>104870</v>
      </c>
      <c r="C827" s="20">
        <v>5111900199</v>
      </c>
      <c r="D827" s="20" t="s">
        <v>2634</v>
      </c>
      <c r="E827" s="20" t="s">
        <v>2561</v>
      </c>
      <c r="F827" s="20" t="s">
        <v>95</v>
      </c>
      <c r="G827" s="20" t="s">
        <v>1265</v>
      </c>
      <c r="H827" s="26">
        <v>150000</v>
      </c>
      <c r="I827" s="20">
        <v>79332590</v>
      </c>
      <c r="J827" s="20" t="s">
        <v>15</v>
      </c>
      <c r="K827" s="21" t="s">
        <v>1418</v>
      </c>
    </row>
    <row r="828" spans="1:11" x14ac:dyDescent="0.25">
      <c r="A828" s="19">
        <v>823</v>
      </c>
      <c r="B828" s="20">
        <v>104869</v>
      </c>
      <c r="C828" s="20">
        <v>5111900199</v>
      </c>
      <c r="D828" s="20" t="s">
        <v>2635</v>
      </c>
      <c r="E828" s="20" t="s">
        <v>2561</v>
      </c>
      <c r="F828" s="20" t="s">
        <v>95</v>
      </c>
      <c r="G828" s="20" t="s">
        <v>1265</v>
      </c>
      <c r="H828" s="26">
        <v>150000</v>
      </c>
      <c r="I828" s="20">
        <v>1033706102</v>
      </c>
      <c r="J828" s="20" t="s">
        <v>1136</v>
      </c>
      <c r="K828" s="21" t="s">
        <v>1268</v>
      </c>
    </row>
    <row r="829" spans="1:11" x14ac:dyDescent="0.25">
      <c r="A829" s="19">
        <v>824</v>
      </c>
      <c r="B829" s="20">
        <v>104867</v>
      </c>
      <c r="C829" s="20">
        <v>5111900199</v>
      </c>
      <c r="D829" s="20" t="s">
        <v>2636</v>
      </c>
      <c r="E829" s="20" t="s">
        <v>2561</v>
      </c>
      <c r="F829" s="20" t="s">
        <v>95</v>
      </c>
      <c r="G829" s="20" t="s">
        <v>1265</v>
      </c>
      <c r="H829" s="26">
        <v>150000</v>
      </c>
      <c r="I829" s="20">
        <v>1033706102</v>
      </c>
      <c r="J829" s="20" t="s">
        <v>2637</v>
      </c>
      <c r="K829" s="21" t="s">
        <v>1268</v>
      </c>
    </row>
    <row r="830" spans="1:11" x14ac:dyDescent="0.25">
      <c r="A830" s="19">
        <v>825</v>
      </c>
      <c r="B830" s="20">
        <v>104866</v>
      </c>
      <c r="C830" s="20">
        <v>5111900199</v>
      </c>
      <c r="D830" s="20" t="s">
        <v>2638</v>
      </c>
      <c r="E830" s="20" t="s">
        <v>2561</v>
      </c>
      <c r="F830" s="20" t="s">
        <v>95</v>
      </c>
      <c r="G830" s="20" t="s">
        <v>1265</v>
      </c>
      <c r="H830" s="26">
        <v>150000</v>
      </c>
      <c r="I830" s="20">
        <v>79565547</v>
      </c>
      <c r="J830" s="20" t="s">
        <v>2365</v>
      </c>
      <c r="K830" s="21" t="s">
        <v>1268</v>
      </c>
    </row>
    <row r="831" spans="1:11" x14ac:dyDescent="0.25">
      <c r="A831" s="19">
        <v>826</v>
      </c>
      <c r="B831" s="20">
        <v>104865</v>
      </c>
      <c r="C831" s="20">
        <v>5111900199</v>
      </c>
      <c r="D831" s="20" t="s">
        <v>2639</v>
      </c>
      <c r="E831" s="20" t="s">
        <v>2561</v>
      </c>
      <c r="F831" s="20" t="s">
        <v>95</v>
      </c>
      <c r="G831" s="20" t="s">
        <v>1265</v>
      </c>
      <c r="H831" s="26">
        <v>150000</v>
      </c>
      <c r="I831" s="20">
        <v>1022418965</v>
      </c>
      <c r="J831" s="20" t="s">
        <v>2415</v>
      </c>
      <c r="K831" s="21" t="s">
        <v>1268</v>
      </c>
    </row>
    <row r="832" spans="1:11" x14ac:dyDescent="0.25">
      <c r="A832" s="19">
        <v>827</v>
      </c>
      <c r="B832" s="20">
        <v>104859</v>
      </c>
      <c r="C832" s="20">
        <v>5111900199</v>
      </c>
      <c r="D832" s="20" t="s">
        <v>2640</v>
      </c>
      <c r="E832" s="20" t="s">
        <v>2561</v>
      </c>
      <c r="F832" s="20" t="s">
        <v>95</v>
      </c>
      <c r="G832" s="20" t="s">
        <v>1265</v>
      </c>
      <c r="H832" s="26">
        <v>150000</v>
      </c>
      <c r="I832" s="20">
        <v>1018426268</v>
      </c>
      <c r="J832" s="20" t="s">
        <v>2356</v>
      </c>
      <c r="K832" s="21" t="s">
        <v>1268</v>
      </c>
    </row>
    <row r="833" spans="1:11" x14ac:dyDescent="0.25">
      <c r="A833" s="19">
        <v>828</v>
      </c>
      <c r="B833" s="20">
        <v>104858</v>
      </c>
      <c r="C833" s="20">
        <v>5111900199</v>
      </c>
      <c r="D833" s="20" t="s">
        <v>2641</v>
      </c>
      <c r="E833" s="20" t="s">
        <v>2561</v>
      </c>
      <c r="F833" s="20" t="s">
        <v>95</v>
      </c>
      <c r="G833" s="20" t="s">
        <v>1265</v>
      </c>
      <c r="H833" s="26">
        <v>150000</v>
      </c>
      <c r="I833" s="20">
        <v>79661655</v>
      </c>
      <c r="J833" s="20" t="s">
        <v>2390</v>
      </c>
      <c r="K833" s="21" t="s">
        <v>1268</v>
      </c>
    </row>
    <row r="834" spans="1:11" x14ac:dyDescent="0.25">
      <c r="A834" s="19">
        <v>829</v>
      </c>
      <c r="B834" s="20">
        <v>104857</v>
      </c>
      <c r="C834" s="20">
        <v>5111900199</v>
      </c>
      <c r="D834" s="20" t="s">
        <v>2642</v>
      </c>
      <c r="E834" s="20" t="s">
        <v>2561</v>
      </c>
      <c r="F834" s="20" t="s">
        <v>95</v>
      </c>
      <c r="G834" s="20" t="s">
        <v>1265</v>
      </c>
      <c r="H834" s="26">
        <v>150000</v>
      </c>
      <c r="I834" s="20">
        <v>79967424</v>
      </c>
      <c r="J834" s="20" t="s">
        <v>2335</v>
      </c>
      <c r="K834" s="21" t="s">
        <v>1268</v>
      </c>
    </row>
    <row r="835" spans="1:11" x14ac:dyDescent="0.25">
      <c r="A835" s="19">
        <v>830</v>
      </c>
      <c r="B835" s="20">
        <v>104853</v>
      </c>
      <c r="C835" s="20">
        <v>5111900199</v>
      </c>
      <c r="D835" s="20" t="s">
        <v>2643</v>
      </c>
      <c r="E835" s="20" t="s">
        <v>2561</v>
      </c>
      <c r="F835" s="20" t="s">
        <v>95</v>
      </c>
      <c r="G835" s="20" t="s">
        <v>1265</v>
      </c>
      <c r="H835" s="26">
        <v>150000</v>
      </c>
      <c r="I835" s="20">
        <v>79661655</v>
      </c>
      <c r="J835" s="20" t="s">
        <v>2390</v>
      </c>
      <c r="K835" s="21" t="s">
        <v>1268</v>
      </c>
    </row>
    <row r="836" spans="1:11" x14ac:dyDescent="0.25">
      <c r="A836" s="19">
        <v>831</v>
      </c>
      <c r="B836" s="20">
        <v>104852</v>
      </c>
      <c r="C836" s="20">
        <v>5111900199</v>
      </c>
      <c r="D836" s="20" t="s">
        <v>2644</v>
      </c>
      <c r="E836" s="20" t="s">
        <v>2561</v>
      </c>
      <c r="F836" s="20" t="s">
        <v>95</v>
      </c>
      <c r="G836" s="20" t="s">
        <v>1265</v>
      </c>
      <c r="H836" s="26">
        <v>150000</v>
      </c>
      <c r="I836" s="20">
        <v>79294129</v>
      </c>
      <c r="J836" s="20" t="s">
        <v>1033</v>
      </c>
      <c r="K836" s="21" t="s">
        <v>1268</v>
      </c>
    </row>
    <row r="837" spans="1:11" x14ac:dyDescent="0.25">
      <c r="A837" s="19">
        <v>832</v>
      </c>
      <c r="B837" s="20">
        <v>104851</v>
      </c>
      <c r="C837" s="20">
        <v>5111900199</v>
      </c>
      <c r="D837" s="20" t="s">
        <v>2645</v>
      </c>
      <c r="E837" s="20" t="s">
        <v>2561</v>
      </c>
      <c r="F837" s="20" t="s">
        <v>95</v>
      </c>
      <c r="G837" s="20" t="s">
        <v>1265</v>
      </c>
      <c r="H837" s="26">
        <v>150000</v>
      </c>
      <c r="I837" s="20">
        <v>63496614</v>
      </c>
      <c r="J837" s="20" t="s">
        <v>2408</v>
      </c>
      <c r="K837" s="21" t="s">
        <v>1268</v>
      </c>
    </row>
    <row r="838" spans="1:11" x14ac:dyDescent="0.25">
      <c r="A838" s="19">
        <v>833</v>
      </c>
      <c r="B838" s="20">
        <v>104850</v>
      </c>
      <c r="C838" s="20">
        <v>5111900199</v>
      </c>
      <c r="D838" s="20" t="s">
        <v>2646</v>
      </c>
      <c r="E838" s="20" t="s">
        <v>2561</v>
      </c>
      <c r="F838" s="20" t="s">
        <v>95</v>
      </c>
      <c r="G838" s="20" t="s">
        <v>1265</v>
      </c>
      <c r="H838" s="26">
        <v>150000</v>
      </c>
      <c r="I838" s="20">
        <v>1012319470</v>
      </c>
      <c r="J838" s="20" t="s">
        <v>2307</v>
      </c>
      <c r="K838" s="21" t="s">
        <v>1268</v>
      </c>
    </row>
    <row r="839" spans="1:11" x14ac:dyDescent="0.25">
      <c r="A839" s="19">
        <v>834</v>
      </c>
      <c r="B839" s="20">
        <v>201902015</v>
      </c>
      <c r="C839" s="20">
        <v>5111900199</v>
      </c>
      <c r="D839" s="20">
        <v>0</v>
      </c>
      <c r="E839" s="20" t="s">
        <v>2647</v>
      </c>
      <c r="F839" s="20" t="s">
        <v>95</v>
      </c>
      <c r="G839" s="20" t="s">
        <v>1265</v>
      </c>
      <c r="H839" s="26">
        <v>240000</v>
      </c>
      <c r="I839" s="20">
        <v>79332590</v>
      </c>
      <c r="J839" s="20" t="s">
        <v>15</v>
      </c>
      <c r="K839" s="21" t="s">
        <v>1418</v>
      </c>
    </row>
    <row r="840" spans="1:11" x14ac:dyDescent="0.25">
      <c r="A840" s="19">
        <v>835</v>
      </c>
      <c r="B840" s="20">
        <v>201902024</v>
      </c>
      <c r="C840" s="20">
        <v>5111900199</v>
      </c>
      <c r="D840" s="20">
        <v>0</v>
      </c>
      <c r="E840" s="20" t="s">
        <v>2647</v>
      </c>
      <c r="F840" s="20" t="s">
        <v>95</v>
      </c>
      <c r="G840" s="20" t="s">
        <v>1265</v>
      </c>
      <c r="H840" s="26">
        <v>240000</v>
      </c>
      <c r="I840" s="20">
        <v>79332590</v>
      </c>
      <c r="J840" s="20" t="s">
        <v>15</v>
      </c>
      <c r="K840" s="21" t="s">
        <v>1418</v>
      </c>
    </row>
    <row r="841" spans="1:11" x14ac:dyDescent="0.25">
      <c r="A841" s="19">
        <v>836</v>
      </c>
      <c r="B841" s="20">
        <v>201902017</v>
      </c>
      <c r="C841" s="20">
        <v>5111900199</v>
      </c>
      <c r="D841" s="20">
        <v>0</v>
      </c>
      <c r="E841" s="20" t="s">
        <v>2647</v>
      </c>
      <c r="F841" s="20" t="s">
        <v>95</v>
      </c>
      <c r="G841" s="20" t="s">
        <v>1265</v>
      </c>
      <c r="H841" s="26">
        <v>240000</v>
      </c>
      <c r="I841" s="20">
        <v>79332590</v>
      </c>
      <c r="J841" s="20" t="s">
        <v>15</v>
      </c>
      <c r="K841" s="21" t="s">
        <v>1418</v>
      </c>
    </row>
    <row r="842" spans="1:11" x14ac:dyDescent="0.25">
      <c r="A842" s="19">
        <v>837</v>
      </c>
      <c r="B842" s="20">
        <v>201902022</v>
      </c>
      <c r="C842" s="20">
        <v>5111900199</v>
      </c>
      <c r="D842" s="20">
        <v>0</v>
      </c>
      <c r="E842" s="20" t="s">
        <v>2647</v>
      </c>
      <c r="F842" s="20" t="s">
        <v>95</v>
      </c>
      <c r="G842" s="20" t="s">
        <v>1265</v>
      </c>
      <c r="H842" s="26">
        <v>240000</v>
      </c>
      <c r="I842" s="20">
        <v>79235189</v>
      </c>
      <c r="J842" s="20" t="s">
        <v>30</v>
      </c>
      <c r="K842" s="21" t="s">
        <v>1268</v>
      </c>
    </row>
    <row r="843" spans="1:11" x14ac:dyDescent="0.25">
      <c r="A843" s="19">
        <v>838</v>
      </c>
      <c r="B843" s="20">
        <v>201902002</v>
      </c>
      <c r="C843" s="20">
        <v>5111900199</v>
      </c>
      <c r="D843" s="20">
        <v>0</v>
      </c>
      <c r="E843" s="20" t="s">
        <v>2647</v>
      </c>
      <c r="F843" s="20" t="s">
        <v>95</v>
      </c>
      <c r="G843" s="20" t="s">
        <v>1265</v>
      </c>
      <c r="H843" s="26">
        <v>240000</v>
      </c>
      <c r="I843" s="20">
        <v>79332590</v>
      </c>
      <c r="J843" s="20" t="s">
        <v>15</v>
      </c>
      <c r="K843" s="21" t="s">
        <v>1418</v>
      </c>
    </row>
    <row r="844" spans="1:11" x14ac:dyDescent="0.25">
      <c r="A844" s="19">
        <v>839</v>
      </c>
      <c r="B844" s="20">
        <v>201902004</v>
      </c>
      <c r="C844" s="20">
        <v>5111900199</v>
      </c>
      <c r="D844" s="20">
        <v>0</v>
      </c>
      <c r="E844" s="20" t="s">
        <v>2647</v>
      </c>
      <c r="F844" s="20" t="s">
        <v>95</v>
      </c>
      <c r="G844" s="20" t="s">
        <v>1265</v>
      </c>
      <c r="H844" s="26">
        <v>240000</v>
      </c>
      <c r="I844" s="20">
        <v>79332590</v>
      </c>
      <c r="J844" s="20" t="s">
        <v>15</v>
      </c>
      <c r="K844" s="21" t="s">
        <v>1418</v>
      </c>
    </row>
    <row r="845" spans="1:11" x14ac:dyDescent="0.25">
      <c r="A845" s="19">
        <v>840</v>
      </c>
      <c r="B845" s="20">
        <v>201902005</v>
      </c>
      <c r="C845" s="20">
        <v>5111900199</v>
      </c>
      <c r="D845" s="20">
        <v>0</v>
      </c>
      <c r="E845" s="20" t="s">
        <v>2647</v>
      </c>
      <c r="F845" s="20" t="s">
        <v>95</v>
      </c>
      <c r="G845" s="20" t="s">
        <v>1265</v>
      </c>
      <c r="H845" s="26">
        <v>240000</v>
      </c>
      <c r="I845" s="20">
        <v>79332590</v>
      </c>
      <c r="J845" s="20" t="s">
        <v>15</v>
      </c>
      <c r="K845" s="21" t="s">
        <v>1418</v>
      </c>
    </row>
    <row r="846" spans="1:11" x14ac:dyDescent="0.25">
      <c r="A846" s="19">
        <v>841</v>
      </c>
      <c r="B846" s="20">
        <v>201902006</v>
      </c>
      <c r="C846" s="20">
        <v>5111900199</v>
      </c>
      <c r="D846" s="20">
        <v>0</v>
      </c>
      <c r="E846" s="20" t="s">
        <v>2647</v>
      </c>
      <c r="F846" s="20" t="s">
        <v>95</v>
      </c>
      <c r="G846" s="20" t="s">
        <v>1265</v>
      </c>
      <c r="H846" s="26">
        <v>240000</v>
      </c>
      <c r="I846" s="20">
        <v>79332590</v>
      </c>
      <c r="J846" s="20" t="s">
        <v>15</v>
      </c>
      <c r="K846" s="21" t="s">
        <v>1418</v>
      </c>
    </row>
    <row r="847" spans="1:11" x14ac:dyDescent="0.25">
      <c r="A847" s="19">
        <v>842</v>
      </c>
      <c r="B847" s="20">
        <v>201902007</v>
      </c>
      <c r="C847" s="20">
        <v>5111900199</v>
      </c>
      <c r="D847" s="20">
        <v>0</v>
      </c>
      <c r="E847" s="20" t="s">
        <v>2647</v>
      </c>
      <c r="F847" s="20" t="s">
        <v>95</v>
      </c>
      <c r="G847" s="20" t="s">
        <v>1265</v>
      </c>
      <c r="H847" s="26">
        <v>240000</v>
      </c>
      <c r="I847" s="20">
        <v>79326906</v>
      </c>
      <c r="J847" s="20" t="s">
        <v>2092</v>
      </c>
      <c r="K847" s="21" t="s">
        <v>1268</v>
      </c>
    </row>
    <row r="848" spans="1:11" x14ac:dyDescent="0.25">
      <c r="A848" s="19">
        <v>843</v>
      </c>
      <c r="B848" s="20">
        <v>201902009</v>
      </c>
      <c r="C848" s="20">
        <v>5111900199</v>
      </c>
      <c r="D848" s="20">
        <v>0</v>
      </c>
      <c r="E848" s="20" t="s">
        <v>2647</v>
      </c>
      <c r="F848" s="20" t="s">
        <v>95</v>
      </c>
      <c r="G848" s="20" t="s">
        <v>1265</v>
      </c>
      <c r="H848" s="26">
        <v>240000</v>
      </c>
      <c r="I848" s="20">
        <v>79332590</v>
      </c>
      <c r="J848" s="20" t="s">
        <v>15</v>
      </c>
      <c r="K848" s="21" t="s">
        <v>1418</v>
      </c>
    </row>
    <row r="849" spans="1:11" x14ac:dyDescent="0.25">
      <c r="A849" s="19">
        <v>844</v>
      </c>
      <c r="B849" s="20">
        <v>201902010</v>
      </c>
      <c r="C849" s="20">
        <v>5111900199</v>
      </c>
      <c r="D849" s="20">
        <v>0</v>
      </c>
      <c r="E849" s="20" t="s">
        <v>2647</v>
      </c>
      <c r="F849" s="20" t="s">
        <v>95</v>
      </c>
      <c r="G849" s="20" t="s">
        <v>1265</v>
      </c>
      <c r="H849" s="26">
        <v>240000</v>
      </c>
      <c r="I849" s="20">
        <v>79332590</v>
      </c>
      <c r="J849" s="20" t="s">
        <v>15</v>
      </c>
      <c r="K849" s="21" t="s">
        <v>1418</v>
      </c>
    </row>
    <row r="850" spans="1:11" x14ac:dyDescent="0.25">
      <c r="A850" s="19">
        <v>845</v>
      </c>
      <c r="B850" s="20">
        <v>201902013</v>
      </c>
      <c r="C850" s="20">
        <v>5111900199</v>
      </c>
      <c r="D850" s="20">
        <v>0</v>
      </c>
      <c r="E850" s="20" t="s">
        <v>2647</v>
      </c>
      <c r="F850" s="20" t="s">
        <v>95</v>
      </c>
      <c r="G850" s="20" t="s">
        <v>1265</v>
      </c>
      <c r="H850" s="26">
        <v>240000</v>
      </c>
      <c r="I850" s="20">
        <v>79332590</v>
      </c>
      <c r="J850" s="20" t="s">
        <v>15</v>
      </c>
      <c r="K850" s="21" t="s">
        <v>1418</v>
      </c>
    </row>
    <row r="851" spans="1:11" x14ac:dyDescent="0.25">
      <c r="A851" s="19">
        <v>846</v>
      </c>
      <c r="B851" s="20">
        <v>201902030</v>
      </c>
      <c r="C851" s="20">
        <v>5111900199</v>
      </c>
      <c r="D851" s="20">
        <v>0</v>
      </c>
      <c r="E851" s="20" t="s">
        <v>2647</v>
      </c>
      <c r="F851" s="20" t="s">
        <v>95</v>
      </c>
      <c r="G851" s="20" t="s">
        <v>1265</v>
      </c>
      <c r="H851" s="26">
        <v>240000</v>
      </c>
      <c r="I851" s="20">
        <v>79332590</v>
      </c>
      <c r="J851" s="20" t="s">
        <v>15</v>
      </c>
      <c r="K851" s="21" t="s">
        <v>1418</v>
      </c>
    </row>
    <row r="852" spans="1:11" x14ac:dyDescent="0.25">
      <c r="A852" s="19">
        <v>847</v>
      </c>
      <c r="B852" s="20">
        <v>201902020</v>
      </c>
      <c r="C852" s="20">
        <v>5111900199</v>
      </c>
      <c r="D852" s="20">
        <v>0</v>
      </c>
      <c r="E852" s="20" t="s">
        <v>2647</v>
      </c>
      <c r="F852" s="20" t="s">
        <v>95</v>
      </c>
      <c r="G852" s="20" t="s">
        <v>1265</v>
      </c>
      <c r="H852" s="26">
        <v>240000</v>
      </c>
      <c r="I852" s="20">
        <v>79332590</v>
      </c>
      <c r="J852" s="20" t="s">
        <v>2648</v>
      </c>
      <c r="K852" s="21" t="s">
        <v>1268</v>
      </c>
    </row>
    <row r="853" spans="1:11" x14ac:dyDescent="0.25">
      <c r="A853" s="19">
        <v>848</v>
      </c>
      <c r="B853" s="20">
        <v>201902031</v>
      </c>
      <c r="C853" s="20">
        <v>5111900199</v>
      </c>
      <c r="D853" s="20">
        <v>0</v>
      </c>
      <c r="E853" s="20" t="s">
        <v>2647</v>
      </c>
      <c r="F853" s="20" t="s">
        <v>95</v>
      </c>
      <c r="G853" s="20" t="s">
        <v>1265</v>
      </c>
      <c r="H853" s="26">
        <v>240000</v>
      </c>
      <c r="I853" s="20">
        <v>1100962811</v>
      </c>
      <c r="J853" s="20" t="s">
        <v>2649</v>
      </c>
      <c r="K853" s="21" t="s">
        <v>1268</v>
      </c>
    </row>
    <row r="854" spans="1:11" x14ac:dyDescent="0.25">
      <c r="A854" s="19">
        <v>849</v>
      </c>
      <c r="B854" s="20">
        <v>201904032</v>
      </c>
      <c r="C854" s="20">
        <v>5111900199</v>
      </c>
      <c r="D854" s="20">
        <v>0</v>
      </c>
      <c r="E854" s="20" t="s">
        <v>2647</v>
      </c>
      <c r="F854" s="20" t="s">
        <v>95</v>
      </c>
      <c r="G854" s="20" t="s">
        <v>1265</v>
      </c>
      <c r="H854" s="26">
        <v>240000</v>
      </c>
      <c r="I854" s="20">
        <v>79332590</v>
      </c>
      <c r="J854" s="20" t="s">
        <v>2223</v>
      </c>
      <c r="K854" s="21" t="s">
        <v>1268</v>
      </c>
    </row>
    <row r="855" spans="1:11" x14ac:dyDescent="0.25">
      <c r="A855" s="19">
        <v>850</v>
      </c>
      <c r="B855" s="20">
        <v>201904033</v>
      </c>
      <c r="C855" s="20">
        <v>5111900199</v>
      </c>
      <c r="D855" s="20">
        <v>0</v>
      </c>
      <c r="E855" s="20" t="s">
        <v>2647</v>
      </c>
      <c r="F855" s="20" t="s">
        <v>95</v>
      </c>
      <c r="G855" s="20" t="s">
        <v>1265</v>
      </c>
      <c r="H855" s="26">
        <v>240000</v>
      </c>
      <c r="I855" s="20">
        <v>79332590</v>
      </c>
      <c r="J855" s="20" t="s">
        <v>15</v>
      </c>
      <c r="K855" s="21" t="s">
        <v>1418</v>
      </c>
    </row>
    <row r="856" spans="1:11" x14ac:dyDescent="0.25">
      <c r="A856" s="19">
        <v>851</v>
      </c>
      <c r="B856" s="20">
        <v>101470</v>
      </c>
      <c r="C856" s="20">
        <v>5111900199</v>
      </c>
      <c r="D856" s="20" t="s">
        <v>2650</v>
      </c>
      <c r="E856" s="20" t="s">
        <v>2651</v>
      </c>
      <c r="F856" s="20" t="s">
        <v>95</v>
      </c>
      <c r="G856" s="20" t="s">
        <v>1566</v>
      </c>
      <c r="H856" s="26">
        <v>5000</v>
      </c>
      <c r="I856" s="20">
        <v>79332590</v>
      </c>
      <c r="J856" s="20" t="s">
        <v>15</v>
      </c>
      <c r="K856" s="21" t="s">
        <v>1418</v>
      </c>
    </row>
    <row r="857" spans="1:11" x14ac:dyDescent="0.25">
      <c r="A857" s="19">
        <v>852</v>
      </c>
      <c r="B857" s="20">
        <v>102071</v>
      </c>
      <c r="C857" s="20">
        <v>5111900199</v>
      </c>
      <c r="D857" s="20" t="s">
        <v>2652</v>
      </c>
      <c r="E857" s="20" t="s">
        <v>2653</v>
      </c>
      <c r="F857" s="20" t="s">
        <v>95</v>
      </c>
      <c r="G857" s="20" t="s">
        <v>1566</v>
      </c>
      <c r="H857" s="26">
        <v>32500</v>
      </c>
      <c r="I857" s="20">
        <v>79332590</v>
      </c>
      <c r="J857" s="20" t="s">
        <v>15</v>
      </c>
      <c r="K857" s="21" t="s">
        <v>1418</v>
      </c>
    </row>
    <row r="858" spans="1:11" x14ac:dyDescent="0.25">
      <c r="A858" s="19">
        <v>853</v>
      </c>
      <c r="B858" s="20">
        <v>102073</v>
      </c>
      <c r="C858" s="20">
        <v>5111900199</v>
      </c>
      <c r="D858" s="20" t="s">
        <v>2654</v>
      </c>
      <c r="E858" s="20" t="s">
        <v>2655</v>
      </c>
      <c r="F858" s="20" t="s">
        <v>95</v>
      </c>
      <c r="G858" s="20" t="s">
        <v>1566</v>
      </c>
      <c r="H858" s="26">
        <v>32500</v>
      </c>
      <c r="I858" s="20">
        <v>1033706102</v>
      </c>
      <c r="J858" s="20" t="s">
        <v>1136</v>
      </c>
      <c r="K858" s="21" t="s">
        <v>1268</v>
      </c>
    </row>
    <row r="859" spans="1:11" x14ac:dyDescent="0.25">
      <c r="A859" s="19">
        <v>854</v>
      </c>
      <c r="B859" s="20">
        <v>103036</v>
      </c>
      <c r="C859" s="20">
        <v>5111900199</v>
      </c>
      <c r="D859" s="20" t="s">
        <v>2656</v>
      </c>
      <c r="E859" s="20" t="s">
        <v>2657</v>
      </c>
      <c r="F859" s="20" t="s">
        <v>95</v>
      </c>
      <c r="G859" s="20" t="s">
        <v>1566</v>
      </c>
      <c r="H859" s="26">
        <v>243500</v>
      </c>
      <c r="I859" s="20">
        <v>79235189</v>
      </c>
      <c r="J859" s="20" t="s">
        <v>30</v>
      </c>
      <c r="K859" s="21" t="s">
        <v>1268</v>
      </c>
    </row>
    <row r="860" spans="1:11" x14ac:dyDescent="0.25">
      <c r="A860" s="19">
        <v>855</v>
      </c>
      <c r="B860" s="20">
        <v>103037</v>
      </c>
      <c r="C860" s="20">
        <v>5111900199</v>
      </c>
      <c r="D860" s="20" t="s">
        <v>2658</v>
      </c>
      <c r="E860" s="20" t="s">
        <v>2659</v>
      </c>
      <c r="F860" s="20" t="s">
        <v>95</v>
      </c>
      <c r="G860" s="20" t="s">
        <v>1566</v>
      </c>
      <c r="H860" s="26">
        <v>60800</v>
      </c>
      <c r="I860" s="20">
        <v>79235189</v>
      </c>
      <c r="J860" s="20" t="s">
        <v>30</v>
      </c>
      <c r="K860" s="21" t="s">
        <v>1268</v>
      </c>
    </row>
    <row r="861" spans="1:11" x14ac:dyDescent="0.25">
      <c r="A861" s="19">
        <v>856</v>
      </c>
      <c r="B861" s="20">
        <v>103043</v>
      </c>
      <c r="C861" s="20">
        <v>5111900199</v>
      </c>
      <c r="D861" s="20" t="s">
        <v>2660</v>
      </c>
      <c r="E861" s="20" t="s">
        <v>2661</v>
      </c>
      <c r="F861" s="20" t="s">
        <v>95</v>
      </c>
      <c r="G861" s="20" t="s">
        <v>1566</v>
      </c>
      <c r="H861" s="26">
        <v>79150</v>
      </c>
      <c r="I861" s="20">
        <v>79235189</v>
      </c>
      <c r="J861" s="20" t="s">
        <v>30</v>
      </c>
      <c r="K861" s="21" t="s">
        <v>1268</v>
      </c>
    </row>
    <row r="862" spans="1:11" x14ac:dyDescent="0.25">
      <c r="A862" s="19">
        <v>857</v>
      </c>
      <c r="B862" s="20">
        <v>103044</v>
      </c>
      <c r="C862" s="20">
        <v>5111900199</v>
      </c>
      <c r="D862" s="20" t="s">
        <v>2662</v>
      </c>
      <c r="E862" s="20" t="s">
        <v>2663</v>
      </c>
      <c r="F862" s="20" t="s">
        <v>95</v>
      </c>
      <c r="G862" s="20" t="s">
        <v>1566</v>
      </c>
      <c r="H862" s="26">
        <v>219200</v>
      </c>
      <c r="I862" s="20">
        <v>79235189</v>
      </c>
      <c r="J862" s="20" t="s">
        <v>30</v>
      </c>
      <c r="K862" s="21" t="s">
        <v>1268</v>
      </c>
    </row>
    <row r="863" spans="1:11" x14ac:dyDescent="0.25">
      <c r="A863" s="19">
        <v>858</v>
      </c>
      <c r="B863" s="20">
        <v>103046</v>
      </c>
      <c r="C863" s="20">
        <v>5111900199</v>
      </c>
      <c r="D863" s="20" t="s">
        <v>2664</v>
      </c>
      <c r="E863" s="20" t="s">
        <v>2665</v>
      </c>
      <c r="F863" s="20" t="s">
        <v>95</v>
      </c>
      <c r="G863" s="20" t="s">
        <v>1566</v>
      </c>
      <c r="H863" s="26">
        <v>182500</v>
      </c>
      <c r="I863" s="20">
        <v>52703963</v>
      </c>
      <c r="J863" s="20" t="s">
        <v>1275</v>
      </c>
      <c r="K863" s="21" t="s">
        <v>1268</v>
      </c>
    </row>
    <row r="864" spans="1:11" x14ac:dyDescent="0.25">
      <c r="A864" s="19">
        <v>859</v>
      </c>
      <c r="B864" s="20">
        <v>103047</v>
      </c>
      <c r="C864" s="20">
        <v>5111900199</v>
      </c>
      <c r="D864" s="20" t="s">
        <v>2666</v>
      </c>
      <c r="E864" s="20" t="s">
        <v>2665</v>
      </c>
      <c r="F864" s="20" t="s">
        <v>95</v>
      </c>
      <c r="G864" s="20" t="s">
        <v>1566</v>
      </c>
      <c r="H864" s="26">
        <v>182500</v>
      </c>
      <c r="I864" s="20">
        <v>52703963</v>
      </c>
      <c r="J864" s="20" t="s">
        <v>1275</v>
      </c>
      <c r="K864" s="21" t="s">
        <v>1268</v>
      </c>
    </row>
    <row r="865" spans="1:11" x14ac:dyDescent="0.25">
      <c r="A865" s="19">
        <v>860</v>
      </c>
      <c r="B865" s="20">
        <v>101479</v>
      </c>
      <c r="C865" s="20">
        <v>5111900199</v>
      </c>
      <c r="D865" s="20" t="s">
        <v>2667</v>
      </c>
      <c r="E865" s="20" t="s">
        <v>2668</v>
      </c>
      <c r="F865" s="20" t="s">
        <v>95</v>
      </c>
      <c r="G865" s="20" t="s">
        <v>2190</v>
      </c>
      <c r="H865" s="26">
        <v>5000</v>
      </c>
      <c r="I865" s="20">
        <v>79332590</v>
      </c>
      <c r="J865" s="20" t="s">
        <v>15</v>
      </c>
      <c r="K865" s="21" t="s">
        <v>1418</v>
      </c>
    </row>
    <row r="866" spans="1:11" x14ac:dyDescent="0.25">
      <c r="A866" s="19">
        <v>861</v>
      </c>
      <c r="B866" s="20">
        <v>103205</v>
      </c>
      <c r="C866" s="20">
        <v>5111900199</v>
      </c>
      <c r="D866" s="20" t="s">
        <v>2669</v>
      </c>
      <c r="E866" s="20" t="s">
        <v>2670</v>
      </c>
      <c r="F866" s="20" t="s">
        <v>95</v>
      </c>
      <c r="G866" s="20" t="s">
        <v>2190</v>
      </c>
      <c r="H866" s="26">
        <v>5000</v>
      </c>
      <c r="I866" s="20">
        <v>79332590</v>
      </c>
      <c r="J866" s="20" t="s">
        <v>15</v>
      </c>
      <c r="K866" s="21" t="s">
        <v>1418</v>
      </c>
    </row>
    <row r="867" spans="1:11" x14ac:dyDescent="0.25">
      <c r="A867" s="19">
        <v>862</v>
      </c>
      <c r="B867" s="20">
        <v>101999</v>
      </c>
      <c r="C867" s="20">
        <v>5111900199</v>
      </c>
      <c r="D867" s="20" t="s">
        <v>2671</v>
      </c>
      <c r="E867" s="20" t="s">
        <v>2672</v>
      </c>
      <c r="F867" s="20" t="s">
        <v>95</v>
      </c>
      <c r="G867" s="20" t="s">
        <v>2190</v>
      </c>
      <c r="H867" s="26">
        <v>225000</v>
      </c>
      <c r="I867" s="20">
        <v>79332590</v>
      </c>
      <c r="J867" s="20" t="s">
        <v>2223</v>
      </c>
      <c r="K867" s="21" t="s">
        <v>1418</v>
      </c>
    </row>
    <row r="868" spans="1:11" x14ac:dyDescent="0.25">
      <c r="A868" s="19">
        <v>863</v>
      </c>
      <c r="B868" s="20">
        <v>101791</v>
      </c>
      <c r="C868" s="20">
        <v>5111900199</v>
      </c>
      <c r="D868" s="20" t="s">
        <v>2673</v>
      </c>
      <c r="E868" s="20" t="s">
        <v>2674</v>
      </c>
      <c r="F868" s="20" t="s">
        <v>95</v>
      </c>
      <c r="G868" s="20" t="s">
        <v>2190</v>
      </c>
      <c r="H868" s="26">
        <v>65900</v>
      </c>
      <c r="I868" s="20">
        <v>79332590</v>
      </c>
      <c r="J868" s="20" t="s">
        <v>15</v>
      </c>
      <c r="K868" s="21" t="s">
        <v>1418</v>
      </c>
    </row>
    <row r="869" spans="1:11" x14ac:dyDescent="0.25">
      <c r="A869" s="19">
        <v>864</v>
      </c>
      <c r="B869" s="20">
        <v>101792</v>
      </c>
      <c r="C869" s="20">
        <v>5111900199</v>
      </c>
      <c r="D869" s="20" t="s">
        <v>2675</v>
      </c>
      <c r="E869" s="20" t="s">
        <v>2676</v>
      </c>
      <c r="F869" s="20" t="s">
        <v>95</v>
      </c>
      <c r="G869" s="20" t="s">
        <v>2190</v>
      </c>
      <c r="H869" s="26">
        <v>196900</v>
      </c>
      <c r="I869" s="20">
        <v>79332590</v>
      </c>
      <c r="J869" s="20" t="s">
        <v>15</v>
      </c>
      <c r="K869" s="21" t="s">
        <v>1418</v>
      </c>
    </row>
    <row r="870" spans="1:11" x14ac:dyDescent="0.25">
      <c r="A870" s="19">
        <v>865</v>
      </c>
      <c r="B870" s="20">
        <v>103201</v>
      </c>
      <c r="C870" s="20">
        <v>5111900199</v>
      </c>
      <c r="D870" s="20" t="s">
        <v>2677</v>
      </c>
      <c r="E870" s="20" t="s">
        <v>2678</v>
      </c>
      <c r="F870" s="20" t="s">
        <v>95</v>
      </c>
      <c r="G870" s="20" t="s">
        <v>2143</v>
      </c>
      <c r="H870" s="26">
        <v>5000</v>
      </c>
      <c r="I870" s="20">
        <v>17309307</v>
      </c>
      <c r="J870" s="20" t="s">
        <v>2385</v>
      </c>
      <c r="K870" s="21" t="s">
        <v>1268</v>
      </c>
    </row>
    <row r="871" spans="1:11" x14ac:dyDescent="0.25">
      <c r="A871" s="19">
        <v>866</v>
      </c>
      <c r="B871" s="20">
        <v>103206</v>
      </c>
      <c r="C871" s="20">
        <v>5111900199</v>
      </c>
      <c r="D871" s="20" t="s">
        <v>2679</v>
      </c>
      <c r="E871" s="20" t="s">
        <v>2680</v>
      </c>
      <c r="F871" s="20" t="s">
        <v>95</v>
      </c>
      <c r="G871" s="20" t="s">
        <v>2143</v>
      </c>
      <c r="H871" s="26">
        <v>5000</v>
      </c>
      <c r="I871" s="20">
        <v>79332590</v>
      </c>
      <c r="J871" s="20" t="s">
        <v>15</v>
      </c>
      <c r="K871" s="21" t="s">
        <v>1418</v>
      </c>
    </row>
    <row r="872" spans="1:11" x14ac:dyDescent="0.25">
      <c r="A872" s="19">
        <v>867</v>
      </c>
      <c r="B872" s="20">
        <v>103207</v>
      </c>
      <c r="C872" s="20">
        <v>5111900199</v>
      </c>
      <c r="D872" s="20" t="s">
        <v>2681</v>
      </c>
      <c r="E872" s="20" t="s">
        <v>2682</v>
      </c>
      <c r="F872" s="20" t="s">
        <v>95</v>
      </c>
      <c r="G872" s="20" t="s">
        <v>2143</v>
      </c>
      <c r="H872" s="26">
        <v>5000</v>
      </c>
      <c r="I872" s="20">
        <v>79332590</v>
      </c>
      <c r="J872" s="20" t="s">
        <v>15</v>
      </c>
      <c r="K872" s="21" t="s">
        <v>1418</v>
      </c>
    </row>
    <row r="873" spans="1:11" x14ac:dyDescent="0.25">
      <c r="A873" s="19">
        <v>868</v>
      </c>
      <c r="B873" s="20">
        <v>103470</v>
      </c>
      <c r="C873" s="20">
        <v>5111900199</v>
      </c>
      <c r="D873" s="20" t="s">
        <v>2683</v>
      </c>
      <c r="E873" s="20" t="s">
        <v>2684</v>
      </c>
      <c r="F873" s="20" t="s">
        <v>95</v>
      </c>
      <c r="G873" s="20" t="s">
        <v>2143</v>
      </c>
      <c r="H873" s="26">
        <v>5000</v>
      </c>
      <c r="I873" s="20">
        <v>79332590</v>
      </c>
      <c r="J873" s="20" t="s">
        <v>15</v>
      </c>
      <c r="K873" s="21" t="s">
        <v>1418</v>
      </c>
    </row>
    <row r="874" spans="1:11" x14ac:dyDescent="0.25">
      <c r="A874" s="19">
        <v>869</v>
      </c>
      <c r="B874" s="20">
        <v>100256</v>
      </c>
      <c r="C874" s="20">
        <v>5111900199</v>
      </c>
      <c r="D874" s="20" t="s">
        <v>2685</v>
      </c>
      <c r="E874" s="20" t="s">
        <v>2686</v>
      </c>
      <c r="F874" s="20" t="s">
        <v>95</v>
      </c>
      <c r="G874" s="20" t="s">
        <v>2111</v>
      </c>
      <c r="H874" s="26">
        <v>65504</v>
      </c>
      <c r="I874" s="20">
        <v>52703963</v>
      </c>
      <c r="J874" s="20" t="s">
        <v>1275</v>
      </c>
      <c r="K874" s="21" t="s">
        <v>1268</v>
      </c>
    </row>
    <row r="875" spans="1:11" x14ac:dyDescent="0.25">
      <c r="A875" s="19">
        <v>870</v>
      </c>
      <c r="B875" s="20">
        <v>100257</v>
      </c>
      <c r="C875" s="20">
        <v>5111900199</v>
      </c>
      <c r="D875" s="20" t="s">
        <v>2687</v>
      </c>
      <c r="E875" s="20" t="s">
        <v>2688</v>
      </c>
      <c r="F875" s="20" t="s">
        <v>95</v>
      </c>
      <c r="G875" s="20" t="s">
        <v>2111</v>
      </c>
      <c r="H875" s="26">
        <v>90236</v>
      </c>
      <c r="I875" s="20">
        <v>79332590</v>
      </c>
      <c r="J875" s="20" t="s">
        <v>15</v>
      </c>
      <c r="K875" s="21" t="s">
        <v>1418</v>
      </c>
    </row>
    <row r="876" spans="1:11" x14ac:dyDescent="0.25">
      <c r="A876" s="19">
        <v>871</v>
      </c>
      <c r="B876" s="20">
        <v>103202</v>
      </c>
      <c r="C876" s="20">
        <v>5111900199</v>
      </c>
      <c r="D876" s="20" t="s">
        <v>2689</v>
      </c>
      <c r="E876" s="20" t="s">
        <v>2690</v>
      </c>
      <c r="F876" s="20" t="s">
        <v>95</v>
      </c>
      <c r="G876" s="20" t="s">
        <v>2111</v>
      </c>
      <c r="H876" s="26">
        <v>5000</v>
      </c>
      <c r="I876" s="20">
        <v>79332590</v>
      </c>
      <c r="J876" s="20" t="s">
        <v>15</v>
      </c>
      <c r="K876" s="21" t="s">
        <v>1418</v>
      </c>
    </row>
    <row r="877" spans="1:11" x14ac:dyDescent="0.25">
      <c r="A877" s="19">
        <v>872</v>
      </c>
      <c r="B877" s="20">
        <v>102018</v>
      </c>
      <c r="C877" s="20">
        <v>5111900199</v>
      </c>
      <c r="D877" s="20" t="s">
        <v>2691</v>
      </c>
      <c r="E877" s="20" t="s">
        <v>2692</v>
      </c>
      <c r="F877" s="20" t="s">
        <v>95</v>
      </c>
      <c r="G877" s="20" t="s">
        <v>2111</v>
      </c>
      <c r="H877" s="26">
        <v>132000</v>
      </c>
      <c r="I877" s="20">
        <v>79294129</v>
      </c>
      <c r="J877" s="20" t="s">
        <v>679</v>
      </c>
      <c r="K877" s="21" t="s">
        <v>1268</v>
      </c>
    </row>
    <row r="878" spans="1:11" x14ac:dyDescent="0.25">
      <c r="A878" s="19">
        <v>873</v>
      </c>
      <c r="B878" s="20">
        <v>102019</v>
      </c>
      <c r="C878" s="20">
        <v>5111900199</v>
      </c>
      <c r="D878" s="20" t="s">
        <v>2693</v>
      </c>
      <c r="E878" s="20" t="s">
        <v>2692</v>
      </c>
      <c r="F878" s="20" t="s">
        <v>95</v>
      </c>
      <c r="G878" s="20" t="s">
        <v>2111</v>
      </c>
      <c r="H878" s="26">
        <v>132000</v>
      </c>
      <c r="I878" s="20">
        <v>79294129</v>
      </c>
      <c r="J878" s="20" t="s">
        <v>679</v>
      </c>
      <c r="K878" s="21" t="s">
        <v>1268</v>
      </c>
    </row>
    <row r="879" spans="1:11" x14ac:dyDescent="0.25">
      <c r="A879" s="19">
        <v>874</v>
      </c>
      <c r="B879" s="20">
        <v>104780</v>
      </c>
      <c r="C879" s="20">
        <v>5111900199</v>
      </c>
      <c r="D879" s="20" t="s">
        <v>2694</v>
      </c>
      <c r="E879" s="20" t="s">
        <v>2695</v>
      </c>
      <c r="F879" s="20" t="s">
        <v>95</v>
      </c>
      <c r="G879" s="20" t="s">
        <v>2131</v>
      </c>
      <c r="H879" s="26">
        <v>823600</v>
      </c>
      <c r="I879" s="20">
        <v>79976872</v>
      </c>
      <c r="J879" s="20" t="s">
        <v>2696</v>
      </c>
      <c r="K879" s="21" t="s">
        <v>1268</v>
      </c>
    </row>
    <row r="880" spans="1:11" x14ac:dyDescent="0.25">
      <c r="A880" s="19">
        <v>875</v>
      </c>
      <c r="B880" s="20">
        <v>103204</v>
      </c>
      <c r="C880" s="20">
        <v>5111900199</v>
      </c>
      <c r="D880" s="20" t="s">
        <v>2697</v>
      </c>
      <c r="E880" s="20" t="s">
        <v>2698</v>
      </c>
      <c r="F880" s="20" t="s">
        <v>95</v>
      </c>
      <c r="G880" s="20" t="s">
        <v>1430</v>
      </c>
      <c r="H880" s="26">
        <v>5000</v>
      </c>
      <c r="I880" s="20">
        <v>79332590</v>
      </c>
      <c r="J880" s="20" t="s">
        <v>15</v>
      </c>
      <c r="K880" s="21" t="s">
        <v>1418</v>
      </c>
    </row>
    <row r="881" spans="1:11" x14ac:dyDescent="0.25">
      <c r="A881" s="19">
        <v>876</v>
      </c>
      <c r="B881" s="20">
        <v>103475</v>
      </c>
      <c r="C881" s="20">
        <v>5111900199</v>
      </c>
      <c r="D881" s="20" t="s">
        <v>2699</v>
      </c>
      <c r="E881" s="20" t="s">
        <v>2700</v>
      </c>
      <c r="F881" s="20" t="s">
        <v>95</v>
      </c>
      <c r="G881" s="20" t="s">
        <v>1430</v>
      </c>
      <c r="H881" s="26">
        <v>5000</v>
      </c>
      <c r="I881" s="20">
        <v>19487703</v>
      </c>
      <c r="J881" s="20" t="s">
        <v>2701</v>
      </c>
      <c r="K881" s="21" t="s">
        <v>1268</v>
      </c>
    </row>
    <row r="882" spans="1:11" x14ac:dyDescent="0.25">
      <c r="A882" s="19">
        <v>877</v>
      </c>
      <c r="B882" s="20">
        <v>102025</v>
      </c>
      <c r="C882" s="20">
        <v>5111900199</v>
      </c>
      <c r="D882" s="20" t="s">
        <v>2702</v>
      </c>
      <c r="E882" s="20" t="s">
        <v>2703</v>
      </c>
      <c r="F882" s="20" t="s">
        <v>95</v>
      </c>
      <c r="G882" s="20" t="s">
        <v>1430</v>
      </c>
      <c r="H882" s="26">
        <v>225000</v>
      </c>
      <c r="I882" s="20">
        <v>19487703</v>
      </c>
      <c r="J882" s="20" t="s">
        <v>2701</v>
      </c>
      <c r="K882" s="21" t="s">
        <v>1268</v>
      </c>
    </row>
    <row r="883" spans="1:11" x14ac:dyDescent="0.25">
      <c r="A883" s="19">
        <v>878</v>
      </c>
      <c r="B883" s="20">
        <v>102048</v>
      </c>
      <c r="C883" s="20">
        <v>5111900199</v>
      </c>
      <c r="D883" s="20" t="s">
        <v>2704</v>
      </c>
      <c r="E883" s="20" t="s">
        <v>2705</v>
      </c>
      <c r="F883" s="20" t="s">
        <v>95</v>
      </c>
      <c r="G883" s="20" t="s">
        <v>1430</v>
      </c>
      <c r="H883" s="26">
        <v>225000</v>
      </c>
      <c r="I883" s="20">
        <v>79332590</v>
      </c>
      <c r="J883" s="20" t="s">
        <v>15</v>
      </c>
      <c r="K883" s="21" t="s">
        <v>1418</v>
      </c>
    </row>
    <row r="884" spans="1:11" x14ac:dyDescent="0.25">
      <c r="A884" s="19">
        <v>879</v>
      </c>
      <c r="B884" s="20">
        <v>102062</v>
      </c>
      <c r="C884" s="20">
        <v>5111900199</v>
      </c>
      <c r="D884" s="20" t="s">
        <v>2706</v>
      </c>
      <c r="E884" s="20" t="s">
        <v>2707</v>
      </c>
      <c r="F884" s="20" t="s">
        <v>95</v>
      </c>
      <c r="G884" s="20" t="s">
        <v>1430</v>
      </c>
      <c r="H884" s="26">
        <v>225000</v>
      </c>
      <c r="I884" s="20">
        <v>1012319470</v>
      </c>
      <c r="J884" s="20" t="s">
        <v>2307</v>
      </c>
      <c r="K884" s="21" t="s">
        <v>1268</v>
      </c>
    </row>
    <row r="885" spans="1:11" x14ac:dyDescent="0.25">
      <c r="A885" s="19">
        <v>880</v>
      </c>
      <c r="B885" s="20">
        <v>102101</v>
      </c>
      <c r="C885" s="20">
        <v>5111900199</v>
      </c>
      <c r="D885" s="20" t="s">
        <v>2708</v>
      </c>
      <c r="E885" s="20" t="s">
        <v>2709</v>
      </c>
      <c r="F885" s="20" t="s">
        <v>95</v>
      </c>
      <c r="G885" s="20" t="s">
        <v>1430</v>
      </c>
      <c r="H885" s="26">
        <v>32500</v>
      </c>
      <c r="I885" s="20">
        <v>79332590</v>
      </c>
      <c r="J885" s="20" t="s">
        <v>15</v>
      </c>
      <c r="K885" s="21" t="s">
        <v>1418</v>
      </c>
    </row>
    <row r="886" spans="1:11" x14ac:dyDescent="0.25">
      <c r="A886" s="19">
        <v>881</v>
      </c>
      <c r="B886" s="20">
        <v>104740</v>
      </c>
      <c r="C886" s="20">
        <v>5111900199</v>
      </c>
      <c r="D886" s="20" t="s">
        <v>2710</v>
      </c>
      <c r="E886" s="20" t="s">
        <v>2711</v>
      </c>
      <c r="F886" s="20" t="s">
        <v>95</v>
      </c>
      <c r="G886" s="20" t="s">
        <v>1430</v>
      </c>
      <c r="H886" s="26">
        <v>12000</v>
      </c>
      <c r="I886" s="20">
        <v>80217720</v>
      </c>
      <c r="J886" s="20" t="s">
        <v>1033</v>
      </c>
      <c r="K886" s="21" t="s">
        <v>1268</v>
      </c>
    </row>
    <row r="887" spans="1:11" x14ac:dyDescent="0.25">
      <c r="A887" s="19">
        <v>882</v>
      </c>
      <c r="B887" s="20">
        <v>201902014</v>
      </c>
      <c r="C887" s="20">
        <v>5111900199</v>
      </c>
      <c r="D887" s="20" t="s">
        <v>2710</v>
      </c>
      <c r="E887" s="20" t="s">
        <v>2711</v>
      </c>
      <c r="F887" s="20" t="s">
        <v>95</v>
      </c>
      <c r="G887" s="20" t="s">
        <v>1430</v>
      </c>
      <c r="H887" s="26">
        <v>12000</v>
      </c>
      <c r="I887" s="20">
        <v>79332590</v>
      </c>
      <c r="J887" s="20" t="s">
        <v>15</v>
      </c>
      <c r="K887" s="21" t="s">
        <v>1418</v>
      </c>
    </row>
    <row r="888" spans="1:11" x14ac:dyDescent="0.25">
      <c r="A888" s="19">
        <v>883</v>
      </c>
      <c r="B888" s="20">
        <v>101606</v>
      </c>
      <c r="C888" s="20">
        <v>5111900199</v>
      </c>
      <c r="D888" s="20" t="s">
        <v>2712</v>
      </c>
      <c r="E888" s="20" t="s">
        <v>2713</v>
      </c>
      <c r="F888" s="20" t="s">
        <v>53</v>
      </c>
      <c r="G888" s="20" t="s">
        <v>1265</v>
      </c>
      <c r="H888" s="26">
        <v>1232667</v>
      </c>
      <c r="I888" s="20">
        <v>79332590</v>
      </c>
      <c r="J888" s="20" t="s">
        <v>15</v>
      </c>
      <c r="K888" s="21" t="s">
        <v>1418</v>
      </c>
    </row>
    <row r="889" spans="1:11" x14ac:dyDescent="0.25">
      <c r="A889" s="19">
        <v>884</v>
      </c>
      <c r="B889" s="20">
        <v>101607</v>
      </c>
      <c r="C889" s="20">
        <v>5111900199</v>
      </c>
      <c r="D889" s="20" t="s">
        <v>2714</v>
      </c>
      <c r="E889" s="20" t="s">
        <v>2715</v>
      </c>
      <c r="F889" s="20" t="s">
        <v>53</v>
      </c>
      <c r="G889" s="20" t="s">
        <v>1265</v>
      </c>
      <c r="H889" s="26">
        <v>1232667</v>
      </c>
      <c r="I889" s="20">
        <v>79332590</v>
      </c>
      <c r="J889" s="20" t="s">
        <v>15</v>
      </c>
      <c r="K889" s="21" t="s">
        <v>1418</v>
      </c>
    </row>
    <row r="890" spans="1:11" x14ac:dyDescent="0.25">
      <c r="A890" s="19">
        <v>885</v>
      </c>
      <c r="B890" s="20">
        <v>101608</v>
      </c>
      <c r="C890" s="20">
        <v>5111900199</v>
      </c>
      <c r="D890" s="20" t="s">
        <v>2716</v>
      </c>
      <c r="E890" s="20" t="s">
        <v>2717</v>
      </c>
      <c r="F890" s="20" t="s">
        <v>53</v>
      </c>
      <c r="G890" s="20" t="s">
        <v>1265</v>
      </c>
      <c r="H890" s="26">
        <v>1232667</v>
      </c>
      <c r="I890" s="20">
        <v>79332590</v>
      </c>
      <c r="J890" s="20" t="s">
        <v>15</v>
      </c>
      <c r="K890" s="21" t="s">
        <v>1418</v>
      </c>
    </row>
    <row r="891" spans="1:11" x14ac:dyDescent="0.25">
      <c r="A891" s="19">
        <v>886</v>
      </c>
      <c r="B891" s="20">
        <v>101609</v>
      </c>
      <c r="C891" s="20">
        <v>5111900199</v>
      </c>
      <c r="D891" s="20" t="s">
        <v>2718</v>
      </c>
      <c r="E891" s="20" t="s">
        <v>2719</v>
      </c>
      <c r="F891" s="20" t="s">
        <v>53</v>
      </c>
      <c r="G891" s="20" t="s">
        <v>1265</v>
      </c>
      <c r="H891" s="26">
        <v>1232667</v>
      </c>
      <c r="I891" s="20">
        <v>79332590</v>
      </c>
      <c r="J891" s="20" t="s">
        <v>15</v>
      </c>
      <c r="K891" s="21" t="s">
        <v>1418</v>
      </c>
    </row>
    <row r="892" spans="1:11" x14ac:dyDescent="0.25">
      <c r="A892" s="19">
        <v>887</v>
      </c>
      <c r="B892" s="20">
        <v>102330</v>
      </c>
      <c r="C892" s="20">
        <v>5111900199</v>
      </c>
      <c r="D892" s="20" t="s">
        <v>2721</v>
      </c>
      <c r="E892" s="20" t="s">
        <v>2722</v>
      </c>
      <c r="F892" s="20" t="s">
        <v>53</v>
      </c>
      <c r="G892" s="20" t="s">
        <v>1265</v>
      </c>
      <c r="H892" s="26">
        <v>147900</v>
      </c>
      <c r="I892" s="20">
        <v>79332590</v>
      </c>
      <c r="J892" s="20" t="s">
        <v>15</v>
      </c>
      <c r="K892" s="21" t="s">
        <v>1418</v>
      </c>
    </row>
    <row r="893" spans="1:11" x14ac:dyDescent="0.25">
      <c r="A893" s="19">
        <v>888</v>
      </c>
      <c r="B893" s="20">
        <v>101663</v>
      </c>
      <c r="C893" s="20">
        <v>5111900199</v>
      </c>
      <c r="D893" s="20">
        <v>0</v>
      </c>
      <c r="E893" s="20" t="s">
        <v>2723</v>
      </c>
      <c r="F893" s="20" t="s">
        <v>53</v>
      </c>
      <c r="G893" s="20" t="s">
        <v>1435</v>
      </c>
      <c r="H893" s="26">
        <v>155157</v>
      </c>
      <c r="I893" s="20">
        <v>52703963</v>
      </c>
      <c r="J893" s="20" t="s">
        <v>1275</v>
      </c>
      <c r="K893" s="21" t="s">
        <v>1268</v>
      </c>
    </row>
    <row r="894" spans="1:11" x14ac:dyDescent="0.25">
      <c r="A894" s="19">
        <v>889</v>
      </c>
      <c r="B894" s="20">
        <v>105430</v>
      </c>
      <c r="C894" s="20">
        <v>5111900199</v>
      </c>
      <c r="D894" s="20" t="s">
        <v>2724</v>
      </c>
      <c r="E894" s="20" t="s">
        <v>2725</v>
      </c>
      <c r="F894" s="20" t="s">
        <v>53</v>
      </c>
      <c r="G894" s="20" t="s">
        <v>1435</v>
      </c>
      <c r="H894" s="26">
        <v>155157</v>
      </c>
      <c r="I894" s="20">
        <v>6003840</v>
      </c>
      <c r="J894" s="20" t="s">
        <v>2726</v>
      </c>
      <c r="K894" s="21" t="s">
        <v>1268</v>
      </c>
    </row>
    <row r="895" spans="1:11" x14ac:dyDescent="0.25">
      <c r="A895" s="19">
        <v>890</v>
      </c>
      <c r="B895" s="20">
        <v>101650</v>
      </c>
      <c r="C895" s="20">
        <v>5111900199</v>
      </c>
      <c r="D895" s="20" t="s">
        <v>2727</v>
      </c>
      <c r="E895" s="20" t="s">
        <v>2723</v>
      </c>
      <c r="F895" s="20" t="s">
        <v>53</v>
      </c>
      <c r="G895" s="20" t="s">
        <v>1435</v>
      </c>
      <c r="H895" s="26">
        <v>155157</v>
      </c>
      <c r="I895" s="20">
        <v>52703963</v>
      </c>
      <c r="J895" s="20" t="s">
        <v>1275</v>
      </c>
      <c r="K895" s="21" t="s">
        <v>1268</v>
      </c>
    </row>
    <row r="896" spans="1:11" x14ac:dyDescent="0.25">
      <c r="A896" s="19">
        <v>891</v>
      </c>
      <c r="B896" s="20">
        <v>101662</v>
      </c>
      <c r="C896" s="20">
        <v>5111900199</v>
      </c>
      <c r="D896" s="20" t="s">
        <v>2728</v>
      </c>
      <c r="E896" s="20" t="s">
        <v>2723</v>
      </c>
      <c r="F896" s="20" t="s">
        <v>53</v>
      </c>
      <c r="G896" s="20" t="s">
        <v>1435</v>
      </c>
      <c r="H896" s="26">
        <v>155157</v>
      </c>
      <c r="I896" s="20">
        <v>79332590</v>
      </c>
      <c r="J896" s="20" t="s">
        <v>15</v>
      </c>
      <c r="K896" s="21" t="s">
        <v>1418</v>
      </c>
    </row>
    <row r="897" spans="1:11" x14ac:dyDescent="0.25">
      <c r="A897" s="19">
        <v>892</v>
      </c>
      <c r="B897" s="20">
        <v>101664</v>
      </c>
      <c r="C897" s="20">
        <v>5111900199</v>
      </c>
      <c r="D897" s="20" t="s">
        <v>2729</v>
      </c>
      <c r="E897" s="20" t="s">
        <v>2723</v>
      </c>
      <c r="F897" s="20" t="s">
        <v>53</v>
      </c>
      <c r="G897" s="20" t="s">
        <v>1435</v>
      </c>
      <c r="H897" s="26">
        <v>155157</v>
      </c>
      <c r="I897" s="20">
        <v>52703963</v>
      </c>
      <c r="J897" s="20" t="s">
        <v>1275</v>
      </c>
      <c r="K897" s="21" t="s">
        <v>1268</v>
      </c>
    </row>
    <row r="898" spans="1:11" x14ac:dyDescent="0.25">
      <c r="A898" s="19">
        <v>893</v>
      </c>
      <c r="B898" s="20">
        <v>101665</v>
      </c>
      <c r="C898" s="20">
        <v>5111900199</v>
      </c>
      <c r="D898" s="20" t="s">
        <v>2730</v>
      </c>
      <c r="E898" s="20" t="s">
        <v>2723</v>
      </c>
      <c r="F898" s="20" t="s">
        <v>53</v>
      </c>
      <c r="G898" s="20" t="s">
        <v>1435</v>
      </c>
      <c r="H898" s="26">
        <v>155157</v>
      </c>
      <c r="I898" s="20">
        <v>79332590</v>
      </c>
      <c r="J898" s="20" t="s">
        <v>15</v>
      </c>
      <c r="K898" s="21" t="s">
        <v>1418</v>
      </c>
    </row>
    <row r="899" spans="1:11" x14ac:dyDescent="0.25">
      <c r="A899" s="19">
        <v>894</v>
      </c>
      <c r="B899" s="20">
        <v>101666</v>
      </c>
      <c r="C899" s="20">
        <v>5111900199</v>
      </c>
      <c r="D899" s="20" t="s">
        <v>2731</v>
      </c>
      <c r="E899" s="20" t="s">
        <v>2723</v>
      </c>
      <c r="F899" s="20" t="s">
        <v>53</v>
      </c>
      <c r="G899" s="20" t="s">
        <v>1435</v>
      </c>
      <c r="H899" s="26">
        <v>155157</v>
      </c>
      <c r="I899" s="20">
        <v>1015444807</v>
      </c>
      <c r="J899" s="20" t="s">
        <v>2732</v>
      </c>
      <c r="K899" s="21" t="s">
        <v>1268</v>
      </c>
    </row>
    <row r="900" spans="1:11" x14ac:dyDescent="0.25">
      <c r="A900" s="19">
        <v>895</v>
      </c>
      <c r="B900" s="20">
        <v>101667</v>
      </c>
      <c r="C900" s="20">
        <v>5111900199</v>
      </c>
      <c r="D900" s="20" t="s">
        <v>2733</v>
      </c>
      <c r="E900" s="20" t="s">
        <v>2723</v>
      </c>
      <c r="F900" s="20" t="s">
        <v>53</v>
      </c>
      <c r="G900" s="20" t="s">
        <v>1435</v>
      </c>
      <c r="H900" s="26">
        <v>155157</v>
      </c>
      <c r="I900" s="20">
        <v>80354621</v>
      </c>
      <c r="J900" s="20" t="s">
        <v>20</v>
      </c>
      <c r="K900" s="21" t="s">
        <v>1268</v>
      </c>
    </row>
    <row r="901" spans="1:11" x14ac:dyDescent="0.25">
      <c r="A901" s="19">
        <v>896</v>
      </c>
      <c r="B901" s="20">
        <v>101668</v>
      </c>
      <c r="C901" s="20">
        <v>5111900199</v>
      </c>
      <c r="D901" s="20" t="s">
        <v>2734</v>
      </c>
      <c r="E901" s="20" t="s">
        <v>2723</v>
      </c>
      <c r="F901" s="20" t="s">
        <v>53</v>
      </c>
      <c r="G901" s="20" t="s">
        <v>1435</v>
      </c>
      <c r="H901" s="26">
        <v>155157</v>
      </c>
      <c r="I901" s="20">
        <v>79332590</v>
      </c>
      <c r="J901" s="20" t="s">
        <v>15</v>
      </c>
      <c r="K901" s="21" t="s">
        <v>1418</v>
      </c>
    </row>
    <row r="902" spans="1:11" x14ac:dyDescent="0.25">
      <c r="A902" s="19">
        <v>897</v>
      </c>
      <c r="B902" s="20">
        <v>101669</v>
      </c>
      <c r="C902" s="20">
        <v>5111900199</v>
      </c>
      <c r="D902" s="20" t="s">
        <v>2735</v>
      </c>
      <c r="E902" s="20" t="s">
        <v>2723</v>
      </c>
      <c r="F902" s="20" t="s">
        <v>53</v>
      </c>
      <c r="G902" s="20" t="s">
        <v>1435</v>
      </c>
      <c r="H902" s="26">
        <v>155157</v>
      </c>
      <c r="I902" s="20">
        <v>79332590</v>
      </c>
      <c r="J902" s="20" t="s">
        <v>15</v>
      </c>
      <c r="K902" s="21" t="s">
        <v>1418</v>
      </c>
    </row>
    <row r="903" spans="1:11" x14ac:dyDescent="0.25">
      <c r="A903" s="19">
        <v>898</v>
      </c>
      <c r="B903" s="20">
        <v>101670</v>
      </c>
      <c r="C903" s="20">
        <v>5111900199</v>
      </c>
      <c r="D903" s="20" t="s">
        <v>2736</v>
      </c>
      <c r="E903" s="20" t="s">
        <v>2723</v>
      </c>
      <c r="F903" s="20" t="s">
        <v>53</v>
      </c>
      <c r="G903" s="20" t="s">
        <v>1435</v>
      </c>
      <c r="H903" s="26">
        <v>155157</v>
      </c>
      <c r="I903" s="20">
        <v>79332590</v>
      </c>
      <c r="J903" s="20" t="s">
        <v>15</v>
      </c>
      <c r="K903" s="21" t="s">
        <v>1418</v>
      </c>
    </row>
    <row r="904" spans="1:11" x14ac:dyDescent="0.25">
      <c r="A904" s="19">
        <v>899</v>
      </c>
      <c r="B904" s="20">
        <v>101671</v>
      </c>
      <c r="C904" s="20">
        <v>5111900199</v>
      </c>
      <c r="D904" s="20" t="s">
        <v>2737</v>
      </c>
      <c r="E904" s="20" t="s">
        <v>2723</v>
      </c>
      <c r="F904" s="20" t="s">
        <v>53</v>
      </c>
      <c r="G904" s="20" t="s">
        <v>1435</v>
      </c>
      <c r="H904" s="26">
        <v>155157</v>
      </c>
      <c r="I904" s="20">
        <v>79332590</v>
      </c>
      <c r="J904" s="20" t="s">
        <v>15</v>
      </c>
      <c r="K904" s="21" t="s">
        <v>1418</v>
      </c>
    </row>
    <row r="905" spans="1:11" x14ac:dyDescent="0.25">
      <c r="A905" s="19">
        <v>900</v>
      </c>
      <c r="B905" s="20">
        <v>101672</v>
      </c>
      <c r="C905" s="20">
        <v>5111900199</v>
      </c>
      <c r="D905" s="20" t="s">
        <v>2738</v>
      </c>
      <c r="E905" s="20" t="s">
        <v>2723</v>
      </c>
      <c r="F905" s="20" t="s">
        <v>53</v>
      </c>
      <c r="G905" s="20" t="s">
        <v>1435</v>
      </c>
      <c r="H905" s="26">
        <v>155157</v>
      </c>
      <c r="I905" s="20">
        <v>79332590</v>
      </c>
      <c r="J905" s="20" t="s">
        <v>15</v>
      </c>
      <c r="K905" s="21" t="s">
        <v>1418</v>
      </c>
    </row>
    <row r="906" spans="1:11" x14ac:dyDescent="0.25">
      <c r="A906" s="19">
        <v>901</v>
      </c>
      <c r="B906" s="20">
        <v>101651</v>
      </c>
      <c r="C906" s="20">
        <v>5111900199</v>
      </c>
      <c r="D906" s="20" t="s">
        <v>2739</v>
      </c>
      <c r="E906" s="20" t="s">
        <v>2723</v>
      </c>
      <c r="F906" s="20" t="s">
        <v>53</v>
      </c>
      <c r="G906" s="20" t="s">
        <v>1435</v>
      </c>
      <c r="H906" s="26">
        <v>155157</v>
      </c>
      <c r="I906" s="20">
        <v>1019051366</v>
      </c>
      <c r="J906" s="20" t="s">
        <v>2740</v>
      </c>
      <c r="K906" s="21" t="s">
        <v>1268</v>
      </c>
    </row>
    <row r="907" spans="1:11" x14ac:dyDescent="0.25">
      <c r="A907" s="19">
        <v>902</v>
      </c>
      <c r="B907" s="20">
        <v>101652</v>
      </c>
      <c r="C907" s="20">
        <v>5111900199</v>
      </c>
      <c r="D907" s="20" t="s">
        <v>2741</v>
      </c>
      <c r="E907" s="20" t="s">
        <v>2723</v>
      </c>
      <c r="F907" s="20" t="s">
        <v>53</v>
      </c>
      <c r="G907" s="20" t="s">
        <v>1435</v>
      </c>
      <c r="H907" s="26">
        <v>155157</v>
      </c>
      <c r="I907" s="20">
        <v>79305605</v>
      </c>
      <c r="J907" s="20" t="s">
        <v>757</v>
      </c>
      <c r="K907" s="21" t="s">
        <v>1268</v>
      </c>
    </row>
    <row r="908" spans="1:11" x14ac:dyDescent="0.25">
      <c r="A908" s="19">
        <v>903</v>
      </c>
      <c r="B908" s="20">
        <v>101686</v>
      </c>
      <c r="C908" s="20">
        <v>5111900199</v>
      </c>
      <c r="D908" s="20" t="s">
        <v>2742</v>
      </c>
      <c r="E908" s="20" t="s">
        <v>2723</v>
      </c>
      <c r="F908" s="20" t="s">
        <v>53</v>
      </c>
      <c r="G908" s="20" t="s">
        <v>1435</v>
      </c>
      <c r="H908" s="26">
        <v>155157</v>
      </c>
      <c r="I908" s="20">
        <v>79332590</v>
      </c>
      <c r="J908" s="20" t="s">
        <v>2223</v>
      </c>
      <c r="K908" s="21" t="s">
        <v>1268</v>
      </c>
    </row>
    <row r="909" spans="1:11" x14ac:dyDescent="0.25">
      <c r="A909" s="19">
        <v>904</v>
      </c>
      <c r="B909" s="20">
        <v>101687</v>
      </c>
      <c r="C909" s="20">
        <v>5111900199</v>
      </c>
      <c r="D909" s="20" t="s">
        <v>2743</v>
      </c>
      <c r="E909" s="20" t="s">
        <v>2723</v>
      </c>
      <c r="F909" s="20" t="s">
        <v>53</v>
      </c>
      <c r="G909" s="20" t="s">
        <v>1435</v>
      </c>
      <c r="H909" s="26">
        <v>155157</v>
      </c>
      <c r="I909" s="20">
        <v>1019051366</v>
      </c>
      <c r="J909" s="20" t="s">
        <v>2740</v>
      </c>
      <c r="K909" s="21" t="s">
        <v>1268</v>
      </c>
    </row>
    <row r="910" spans="1:11" x14ac:dyDescent="0.25">
      <c r="A910" s="19">
        <v>905</v>
      </c>
      <c r="B910" s="20">
        <v>101688</v>
      </c>
      <c r="C910" s="20">
        <v>5111900199</v>
      </c>
      <c r="D910" s="20" t="s">
        <v>2744</v>
      </c>
      <c r="E910" s="20" t="s">
        <v>2723</v>
      </c>
      <c r="F910" s="20" t="s">
        <v>53</v>
      </c>
      <c r="G910" s="20" t="s">
        <v>1435</v>
      </c>
      <c r="H910" s="26">
        <v>155157</v>
      </c>
      <c r="I910" s="20">
        <v>52703963</v>
      </c>
      <c r="J910" s="20" t="s">
        <v>1275</v>
      </c>
      <c r="K910" s="21" t="s">
        <v>1268</v>
      </c>
    </row>
    <row r="911" spans="1:11" x14ac:dyDescent="0.25">
      <c r="A911" s="19">
        <v>906</v>
      </c>
      <c r="B911" s="20">
        <v>101689</v>
      </c>
      <c r="C911" s="20">
        <v>5111900199</v>
      </c>
      <c r="D911" s="20" t="s">
        <v>2745</v>
      </c>
      <c r="E911" s="20" t="s">
        <v>2723</v>
      </c>
      <c r="F911" s="20" t="s">
        <v>53</v>
      </c>
      <c r="G911" s="20" t="s">
        <v>1435</v>
      </c>
      <c r="H911" s="26">
        <v>155157</v>
      </c>
      <c r="I911" s="20">
        <v>52703963</v>
      </c>
      <c r="J911" s="20" t="s">
        <v>1275</v>
      </c>
      <c r="K911" s="21" t="s">
        <v>1268</v>
      </c>
    </row>
    <row r="912" spans="1:11" x14ac:dyDescent="0.25">
      <c r="A912" s="19">
        <v>907</v>
      </c>
      <c r="B912" s="20">
        <v>101661</v>
      </c>
      <c r="C912" s="20">
        <v>5111900199</v>
      </c>
      <c r="D912" s="20" t="s">
        <v>2746</v>
      </c>
      <c r="E912" s="20" t="s">
        <v>2723</v>
      </c>
      <c r="F912" s="20" t="s">
        <v>53</v>
      </c>
      <c r="G912" s="20" t="s">
        <v>1435</v>
      </c>
      <c r="H912" s="26">
        <v>155157</v>
      </c>
      <c r="I912" s="20">
        <v>4120680</v>
      </c>
      <c r="J912" s="20" t="s">
        <v>2139</v>
      </c>
      <c r="K912" s="21" t="s">
        <v>1268</v>
      </c>
    </row>
    <row r="913" spans="1:11" x14ac:dyDescent="0.25">
      <c r="A913" s="19">
        <v>908</v>
      </c>
      <c r="B913" s="20">
        <v>101691</v>
      </c>
      <c r="C913" s="20">
        <v>5111900199</v>
      </c>
      <c r="D913" s="20" t="s">
        <v>2747</v>
      </c>
      <c r="E913" s="20" t="s">
        <v>2723</v>
      </c>
      <c r="F913" s="20" t="s">
        <v>53</v>
      </c>
      <c r="G913" s="20" t="s">
        <v>1435</v>
      </c>
      <c r="H913" s="26">
        <v>155157</v>
      </c>
      <c r="I913" s="20">
        <v>79332590</v>
      </c>
      <c r="J913" s="20" t="s">
        <v>15</v>
      </c>
      <c r="K913" s="21" t="s">
        <v>1418</v>
      </c>
    </row>
    <row r="914" spans="1:11" x14ac:dyDescent="0.25">
      <c r="A914" s="19">
        <v>909</v>
      </c>
      <c r="B914" s="20">
        <v>101653</v>
      </c>
      <c r="C914" s="20">
        <v>5111900199</v>
      </c>
      <c r="D914" s="20" t="s">
        <v>2748</v>
      </c>
      <c r="E914" s="20" t="s">
        <v>2723</v>
      </c>
      <c r="F914" s="20" t="s">
        <v>53</v>
      </c>
      <c r="G914" s="20" t="s">
        <v>1435</v>
      </c>
      <c r="H914" s="26">
        <v>155157</v>
      </c>
      <c r="I914" s="20">
        <v>79332590</v>
      </c>
      <c r="J914" s="20" t="s">
        <v>15</v>
      </c>
      <c r="K914" s="21" t="s">
        <v>1418</v>
      </c>
    </row>
    <row r="915" spans="1:11" x14ac:dyDescent="0.25">
      <c r="A915" s="19">
        <v>910</v>
      </c>
      <c r="B915" s="20">
        <v>101654</v>
      </c>
      <c r="C915" s="20">
        <v>5111900199</v>
      </c>
      <c r="D915" s="20" t="s">
        <v>2749</v>
      </c>
      <c r="E915" s="20" t="s">
        <v>2723</v>
      </c>
      <c r="F915" s="20" t="s">
        <v>53</v>
      </c>
      <c r="G915" s="20" t="s">
        <v>1435</v>
      </c>
      <c r="H915" s="26">
        <v>155157</v>
      </c>
      <c r="I915" s="20">
        <v>79332590</v>
      </c>
      <c r="J915" s="20" t="s">
        <v>15</v>
      </c>
      <c r="K915" s="21" t="s">
        <v>1418</v>
      </c>
    </row>
    <row r="916" spans="1:11" x14ac:dyDescent="0.25">
      <c r="A916" s="19">
        <v>911</v>
      </c>
      <c r="B916" s="20">
        <v>101655</v>
      </c>
      <c r="C916" s="20">
        <v>5111900199</v>
      </c>
      <c r="D916" s="20" t="s">
        <v>2750</v>
      </c>
      <c r="E916" s="20" t="s">
        <v>2723</v>
      </c>
      <c r="F916" s="20" t="s">
        <v>53</v>
      </c>
      <c r="G916" s="20" t="s">
        <v>1435</v>
      </c>
      <c r="H916" s="26">
        <v>155157</v>
      </c>
      <c r="I916" s="20">
        <v>79332590</v>
      </c>
      <c r="J916" s="20" t="s">
        <v>15</v>
      </c>
      <c r="K916" s="21" t="s">
        <v>1418</v>
      </c>
    </row>
    <row r="917" spans="1:11" x14ac:dyDescent="0.25">
      <c r="A917" s="19">
        <v>912</v>
      </c>
      <c r="B917" s="20">
        <v>101692</v>
      </c>
      <c r="C917" s="20">
        <v>5111900199</v>
      </c>
      <c r="D917" s="20" t="s">
        <v>2751</v>
      </c>
      <c r="E917" s="20" t="s">
        <v>2723</v>
      </c>
      <c r="F917" s="20" t="s">
        <v>53</v>
      </c>
      <c r="G917" s="20" t="s">
        <v>1435</v>
      </c>
      <c r="H917" s="26">
        <v>155157</v>
      </c>
      <c r="I917" s="20">
        <v>79311947</v>
      </c>
      <c r="J917" s="20" t="s">
        <v>2752</v>
      </c>
      <c r="K917" s="21" t="s">
        <v>1268</v>
      </c>
    </row>
    <row r="918" spans="1:11" x14ac:dyDescent="0.25">
      <c r="A918" s="19">
        <v>913</v>
      </c>
      <c r="B918" s="20">
        <v>101693</v>
      </c>
      <c r="C918" s="20">
        <v>5111900199</v>
      </c>
      <c r="D918" s="20" t="s">
        <v>2753</v>
      </c>
      <c r="E918" s="20" t="s">
        <v>2723</v>
      </c>
      <c r="F918" s="20" t="s">
        <v>53</v>
      </c>
      <c r="G918" s="20" t="s">
        <v>1435</v>
      </c>
      <c r="H918" s="26">
        <v>155157</v>
      </c>
      <c r="I918" s="20">
        <v>6003840</v>
      </c>
      <c r="J918" s="20" t="s">
        <v>2726</v>
      </c>
      <c r="K918" s="21" t="s">
        <v>1268</v>
      </c>
    </row>
    <row r="919" spans="1:11" x14ac:dyDescent="0.25">
      <c r="A919" s="19">
        <v>914</v>
      </c>
      <c r="B919" s="20">
        <v>101694</v>
      </c>
      <c r="C919" s="20">
        <v>5111900199</v>
      </c>
      <c r="D919" s="20" t="s">
        <v>2754</v>
      </c>
      <c r="E919" s="20" t="s">
        <v>2723</v>
      </c>
      <c r="F919" s="20" t="s">
        <v>53</v>
      </c>
      <c r="G919" s="20" t="s">
        <v>1435</v>
      </c>
      <c r="H919" s="26">
        <v>155157</v>
      </c>
      <c r="I919" s="20">
        <v>79332590</v>
      </c>
      <c r="J919" s="20" t="s">
        <v>15</v>
      </c>
      <c r="K919" s="21" t="s">
        <v>1418</v>
      </c>
    </row>
    <row r="920" spans="1:11" x14ac:dyDescent="0.25">
      <c r="A920" s="19">
        <v>915</v>
      </c>
      <c r="B920" s="20">
        <v>101695</v>
      </c>
      <c r="C920" s="20">
        <v>5111900199</v>
      </c>
      <c r="D920" s="20" t="s">
        <v>2755</v>
      </c>
      <c r="E920" s="20" t="s">
        <v>2723</v>
      </c>
      <c r="F920" s="20" t="s">
        <v>53</v>
      </c>
      <c r="G920" s="20" t="s">
        <v>1435</v>
      </c>
      <c r="H920" s="26">
        <v>155157</v>
      </c>
      <c r="I920" s="20">
        <v>79332590</v>
      </c>
      <c r="J920" s="20" t="s">
        <v>15</v>
      </c>
      <c r="K920" s="21" t="s">
        <v>1418</v>
      </c>
    </row>
    <row r="921" spans="1:11" x14ac:dyDescent="0.25">
      <c r="A921" s="19">
        <v>916</v>
      </c>
      <c r="B921" s="20">
        <v>101696</v>
      </c>
      <c r="C921" s="20">
        <v>5111900199</v>
      </c>
      <c r="D921" s="20" t="s">
        <v>2756</v>
      </c>
      <c r="E921" s="20" t="s">
        <v>2723</v>
      </c>
      <c r="F921" s="20" t="s">
        <v>53</v>
      </c>
      <c r="G921" s="20" t="s">
        <v>1435</v>
      </c>
      <c r="H921" s="26">
        <v>155157</v>
      </c>
      <c r="I921" s="20">
        <v>79332590</v>
      </c>
      <c r="J921" s="20" t="s">
        <v>15</v>
      </c>
      <c r="K921" s="21" t="s">
        <v>1418</v>
      </c>
    </row>
    <row r="922" spans="1:11" x14ac:dyDescent="0.25">
      <c r="A922" s="19">
        <v>917</v>
      </c>
      <c r="B922" s="20">
        <v>101685</v>
      </c>
      <c r="C922" s="20">
        <v>5111900199</v>
      </c>
      <c r="D922" s="20" t="s">
        <v>2757</v>
      </c>
      <c r="E922" s="20" t="s">
        <v>2723</v>
      </c>
      <c r="F922" s="20" t="s">
        <v>53</v>
      </c>
      <c r="G922" s="20" t="s">
        <v>1435</v>
      </c>
      <c r="H922" s="26">
        <v>155157</v>
      </c>
      <c r="I922" s="20">
        <v>1010204707</v>
      </c>
      <c r="J922" s="20" t="s">
        <v>2758</v>
      </c>
      <c r="K922" s="21" t="s">
        <v>1268</v>
      </c>
    </row>
    <row r="923" spans="1:11" x14ac:dyDescent="0.25">
      <c r="A923" s="19">
        <v>918</v>
      </c>
      <c r="B923" s="20">
        <v>101697</v>
      </c>
      <c r="C923" s="20">
        <v>5111900199</v>
      </c>
      <c r="D923" s="20" t="s">
        <v>2759</v>
      </c>
      <c r="E923" s="20" t="s">
        <v>2723</v>
      </c>
      <c r="F923" s="20" t="s">
        <v>53</v>
      </c>
      <c r="G923" s="20" t="s">
        <v>1435</v>
      </c>
      <c r="H923" s="26">
        <v>155157</v>
      </c>
      <c r="I923" s="20">
        <v>1010204707</v>
      </c>
      <c r="J923" s="20" t="s">
        <v>2758</v>
      </c>
      <c r="K923" s="21" t="s">
        <v>1268</v>
      </c>
    </row>
    <row r="924" spans="1:11" x14ac:dyDescent="0.25">
      <c r="A924" s="19">
        <v>919</v>
      </c>
      <c r="B924" s="20">
        <v>101698</v>
      </c>
      <c r="C924" s="20">
        <v>5111900199</v>
      </c>
      <c r="D924" s="20" t="s">
        <v>2760</v>
      </c>
      <c r="E924" s="20" t="s">
        <v>2723</v>
      </c>
      <c r="F924" s="20" t="s">
        <v>53</v>
      </c>
      <c r="G924" s="20" t="s">
        <v>1435</v>
      </c>
      <c r="H924" s="26">
        <v>155157</v>
      </c>
      <c r="I924" s="20">
        <v>79332590</v>
      </c>
      <c r="J924" s="20" t="s">
        <v>15</v>
      </c>
      <c r="K924" s="21" t="s">
        <v>1418</v>
      </c>
    </row>
    <row r="925" spans="1:11" x14ac:dyDescent="0.25">
      <c r="A925" s="19">
        <v>920</v>
      </c>
      <c r="B925" s="20">
        <v>101699</v>
      </c>
      <c r="C925" s="20">
        <v>5111900199</v>
      </c>
      <c r="D925" s="20" t="s">
        <v>2761</v>
      </c>
      <c r="E925" s="20" t="s">
        <v>2723</v>
      </c>
      <c r="F925" s="20" t="s">
        <v>53</v>
      </c>
      <c r="G925" s="20" t="s">
        <v>1435</v>
      </c>
      <c r="H925" s="26">
        <v>155157</v>
      </c>
      <c r="I925" s="20">
        <v>79332590</v>
      </c>
      <c r="J925" s="20" t="s">
        <v>15</v>
      </c>
      <c r="K925" s="21" t="s">
        <v>1418</v>
      </c>
    </row>
    <row r="926" spans="1:11" x14ac:dyDescent="0.25">
      <c r="A926" s="19">
        <v>921</v>
      </c>
      <c r="B926" s="20">
        <v>101700</v>
      </c>
      <c r="C926" s="20">
        <v>5111900199</v>
      </c>
      <c r="D926" s="20" t="s">
        <v>2762</v>
      </c>
      <c r="E926" s="20" t="s">
        <v>2723</v>
      </c>
      <c r="F926" s="20" t="s">
        <v>53</v>
      </c>
      <c r="G926" s="20" t="s">
        <v>1435</v>
      </c>
      <c r="H926" s="26">
        <v>155157</v>
      </c>
      <c r="I926" s="20">
        <v>79332590</v>
      </c>
      <c r="J926" s="20" t="s">
        <v>15</v>
      </c>
      <c r="K926" s="21" t="s">
        <v>1418</v>
      </c>
    </row>
    <row r="927" spans="1:11" x14ac:dyDescent="0.25">
      <c r="A927" s="19">
        <v>922</v>
      </c>
      <c r="B927" s="20">
        <v>101701</v>
      </c>
      <c r="C927" s="20">
        <v>5111900199</v>
      </c>
      <c r="D927" s="20" t="s">
        <v>2763</v>
      </c>
      <c r="E927" s="20" t="s">
        <v>2723</v>
      </c>
      <c r="F927" s="20" t="s">
        <v>53</v>
      </c>
      <c r="G927" s="20" t="s">
        <v>1435</v>
      </c>
      <c r="H927" s="26">
        <v>155157</v>
      </c>
      <c r="I927" s="20">
        <v>79332590</v>
      </c>
      <c r="J927" s="20" t="s">
        <v>15</v>
      </c>
      <c r="K927" s="21" t="s">
        <v>1418</v>
      </c>
    </row>
    <row r="928" spans="1:11" x14ac:dyDescent="0.25">
      <c r="A928" s="19">
        <v>923</v>
      </c>
      <c r="B928" s="20">
        <v>101702</v>
      </c>
      <c r="C928" s="20">
        <v>5111900199</v>
      </c>
      <c r="D928" s="20" t="s">
        <v>2764</v>
      </c>
      <c r="E928" s="20" t="s">
        <v>2723</v>
      </c>
      <c r="F928" s="20" t="s">
        <v>53</v>
      </c>
      <c r="G928" s="20" t="s">
        <v>1435</v>
      </c>
      <c r="H928" s="26">
        <v>155157</v>
      </c>
      <c r="I928" s="20">
        <v>79332590</v>
      </c>
      <c r="J928" s="20" t="s">
        <v>15</v>
      </c>
      <c r="K928" s="21" t="s">
        <v>1418</v>
      </c>
    </row>
    <row r="929" spans="1:11" x14ac:dyDescent="0.25">
      <c r="A929" s="19">
        <v>924</v>
      </c>
      <c r="B929" s="20">
        <v>101703</v>
      </c>
      <c r="C929" s="20">
        <v>5111900199</v>
      </c>
      <c r="D929" s="20" t="s">
        <v>2765</v>
      </c>
      <c r="E929" s="20" t="s">
        <v>2723</v>
      </c>
      <c r="F929" s="20" t="s">
        <v>53</v>
      </c>
      <c r="G929" s="20" t="s">
        <v>1435</v>
      </c>
      <c r="H929" s="26">
        <v>155157</v>
      </c>
      <c r="I929" s="20">
        <v>79332590</v>
      </c>
      <c r="J929" s="20" t="s">
        <v>15</v>
      </c>
      <c r="K929" s="21" t="s">
        <v>1418</v>
      </c>
    </row>
    <row r="930" spans="1:11" x14ac:dyDescent="0.25">
      <c r="A930" s="19">
        <v>925</v>
      </c>
      <c r="B930" s="20">
        <v>101704</v>
      </c>
      <c r="C930" s="20">
        <v>5111900199</v>
      </c>
      <c r="D930" s="20" t="s">
        <v>2766</v>
      </c>
      <c r="E930" s="20" t="s">
        <v>2723</v>
      </c>
      <c r="F930" s="20" t="s">
        <v>53</v>
      </c>
      <c r="G930" s="20" t="s">
        <v>1435</v>
      </c>
      <c r="H930" s="26">
        <v>155157</v>
      </c>
      <c r="I930" s="20">
        <v>1022413367</v>
      </c>
      <c r="J930" s="20" t="s">
        <v>2767</v>
      </c>
      <c r="K930" s="21" t="s">
        <v>1268</v>
      </c>
    </row>
    <row r="931" spans="1:11" x14ac:dyDescent="0.25">
      <c r="A931" s="19">
        <v>926</v>
      </c>
      <c r="B931" s="20">
        <v>0</v>
      </c>
      <c r="C931" s="20">
        <v>5111900199</v>
      </c>
      <c r="D931" s="20" t="s">
        <v>2768</v>
      </c>
      <c r="E931" s="20" t="s">
        <v>2723</v>
      </c>
      <c r="F931" s="20" t="s">
        <v>53</v>
      </c>
      <c r="G931" s="20" t="s">
        <v>1435</v>
      </c>
      <c r="H931" s="26">
        <v>155157</v>
      </c>
      <c r="I931" s="20">
        <v>1019087599</v>
      </c>
      <c r="J931" s="20" t="s">
        <v>2769</v>
      </c>
      <c r="K931" s="21" t="s">
        <v>1268</v>
      </c>
    </row>
    <row r="932" spans="1:11" x14ac:dyDescent="0.25">
      <c r="A932" s="19">
        <v>927</v>
      </c>
      <c r="B932" s="20">
        <v>101656</v>
      </c>
      <c r="C932" s="20">
        <v>5111900199</v>
      </c>
      <c r="D932" s="20" t="s">
        <v>2770</v>
      </c>
      <c r="E932" s="20" t="s">
        <v>2723</v>
      </c>
      <c r="F932" s="20" t="s">
        <v>53</v>
      </c>
      <c r="G932" s="20" t="s">
        <v>1435</v>
      </c>
      <c r="H932" s="26">
        <v>155157</v>
      </c>
      <c r="I932" s="20">
        <v>79332590</v>
      </c>
      <c r="J932" s="20" t="s">
        <v>15</v>
      </c>
      <c r="K932" s="21" t="s">
        <v>1418</v>
      </c>
    </row>
    <row r="933" spans="1:11" x14ac:dyDescent="0.25">
      <c r="A933" s="19">
        <v>928</v>
      </c>
      <c r="B933" s="20">
        <v>101705</v>
      </c>
      <c r="C933" s="20">
        <v>5111900199</v>
      </c>
      <c r="D933" s="20" t="s">
        <v>2771</v>
      </c>
      <c r="E933" s="20" t="s">
        <v>2723</v>
      </c>
      <c r="F933" s="20" t="s">
        <v>53</v>
      </c>
      <c r="G933" s="20" t="s">
        <v>1435</v>
      </c>
      <c r="H933" s="26">
        <v>155157</v>
      </c>
      <c r="I933" s="20">
        <v>79332590</v>
      </c>
      <c r="J933" s="20" t="s">
        <v>15</v>
      </c>
      <c r="K933" s="21" t="s">
        <v>1418</v>
      </c>
    </row>
    <row r="934" spans="1:11" x14ac:dyDescent="0.25">
      <c r="A934" s="19">
        <v>929</v>
      </c>
      <c r="B934" s="20">
        <v>101706</v>
      </c>
      <c r="C934" s="20">
        <v>5111900199</v>
      </c>
      <c r="D934" s="20" t="s">
        <v>2772</v>
      </c>
      <c r="E934" s="20" t="s">
        <v>2723</v>
      </c>
      <c r="F934" s="20" t="s">
        <v>53</v>
      </c>
      <c r="G934" s="20" t="s">
        <v>1435</v>
      </c>
      <c r="H934" s="26">
        <v>155157</v>
      </c>
      <c r="I934" s="20">
        <v>79332590</v>
      </c>
      <c r="J934" s="20" t="s">
        <v>15</v>
      </c>
      <c r="K934" s="21" t="s">
        <v>1418</v>
      </c>
    </row>
    <row r="935" spans="1:11" x14ac:dyDescent="0.25">
      <c r="A935" s="19">
        <v>930</v>
      </c>
      <c r="B935" s="20">
        <v>101707</v>
      </c>
      <c r="C935" s="20">
        <v>5111900199</v>
      </c>
      <c r="D935" s="20" t="s">
        <v>2773</v>
      </c>
      <c r="E935" s="20" t="s">
        <v>2723</v>
      </c>
      <c r="F935" s="20" t="s">
        <v>53</v>
      </c>
      <c r="G935" s="20" t="s">
        <v>1435</v>
      </c>
      <c r="H935" s="26">
        <v>155157</v>
      </c>
      <c r="I935" s="20">
        <v>79332590</v>
      </c>
      <c r="J935" s="20" t="s">
        <v>15</v>
      </c>
      <c r="K935" s="21" t="s">
        <v>1418</v>
      </c>
    </row>
    <row r="936" spans="1:11" x14ac:dyDescent="0.25">
      <c r="A936" s="19">
        <v>931</v>
      </c>
      <c r="B936" s="20">
        <v>101708</v>
      </c>
      <c r="C936" s="20">
        <v>5111900199</v>
      </c>
      <c r="D936" s="20" t="s">
        <v>2774</v>
      </c>
      <c r="E936" s="20" t="s">
        <v>2723</v>
      </c>
      <c r="F936" s="20" t="s">
        <v>53</v>
      </c>
      <c r="G936" s="20" t="s">
        <v>1435</v>
      </c>
      <c r="H936" s="26">
        <v>155157</v>
      </c>
      <c r="I936" s="20">
        <v>80354621</v>
      </c>
      <c r="J936" s="20" t="s">
        <v>2775</v>
      </c>
      <c r="K936" s="21" t="s">
        <v>1268</v>
      </c>
    </row>
    <row r="937" spans="1:11" x14ac:dyDescent="0.25">
      <c r="A937" s="19">
        <v>932</v>
      </c>
      <c r="B937" s="20">
        <v>101657</v>
      </c>
      <c r="C937" s="20">
        <v>5111900199</v>
      </c>
      <c r="D937" s="20" t="s">
        <v>2776</v>
      </c>
      <c r="E937" s="20" t="s">
        <v>2723</v>
      </c>
      <c r="F937" s="20" t="s">
        <v>53</v>
      </c>
      <c r="G937" s="20" t="s">
        <v>1435</v>
      </c>
      <c r="H937" s="26">
        <v>155157</v>
      </c>
      <c r="I937" s="20">
        <v>80354621</v>
      </c>
      <c r="J937" s="20" t="s">
        <v>2775</v>
      </c>
      <c r="K937" s="21" t="s">
        <v>1268</v>
      </c>
    </row>
    <row r="938" spans="1:11" x14ac:dyDescent="0.25">
      <c r="A938" s="19">
        <v>933</v>
      </c>
      <c r="B938" s="20">
        <v>101658</v>
      </c>
      <c r="C938" s="20">
        <v>5111900199</v>
      </c>
      <c r="D938" s="20" t="s">
        <v>2777</v>
      </c>
      <c r="E938" s="20" t="s">
        <v>2723</v>
      </c>
      <c r="F938" s="20" t="s">
        <v>53</v>
      </c>
      <c r="G938" s="20" t="s">
        <v>1435</v>
      </c>
      <c r="H938" s="26">
        <v>155157</v>
      </c>
      <c r="I938" s="20">
        <v>79332590</v>
      </c>
      <c r="J938" s="20" t="s">
        <v>15</v>
      </c>
      <c r="K938" s="21" t="s">
        <v>1418</v>
      </c>
    </row>
    <row r="939" spans="1:11" x14ac:dyDescent="0.25">
      <c r="A939" s="19">
        <v>934</v>
      </c>
      <c r="B939" s="20">
        <v>101709</v>
      </c>
      <c r="C939" s="20">
        <v>5111900199</v>
      </c>
      <c r="D939" s="20" t="s">
        <v>2778</v>
      </c>
      <c r="E939" s="20" t="s">
        <v>2723</v>
      </c>
      <c r="F939" s="20" t="s">
        <v>53</v>
      </c>
      <c r="G939" s="20" t="s">
        <v>1435</v>
      </c>
      <c r="H939" s="26">
        <v>155157</v>
      </c>
      <c r="I939" s="20">
        <v>80354621</v>
      </c>
      <c r="J939" s="20" t="s">
        <v>2775</v>
      </c>
      <c r="K939" s="21" t="s">
        <v>1268</v>
      </c>
    </row>
    <row r="940" spans="1:11" x14ac:dyDescent="0.25">
      <c r="A940" s="19">
        <v>935</v>
      </c>
      <c r="B940" s="20">
        <v>101710</v>
      </c>
      <c r="C940" s="20">
        <v>5111900199</v>
      </c>
      <c r="D940" s="20" t="s">
        <v>2779</v>
      </c>
      <c r="E940" s="20" t="s">
        <v>2723</v>
      </c>
      <c r="F940" s="20" t="s">
        <v>53</v>
      </c>
      <c r="G940" s="20" t="s">
        <v>1435</v>
      </c>
      <c r="H940" s="26">
        <v>155157</v>
      </c>
      <c r="I940" s="20">
        <v>79332590</v>
      </c>
      <c r="J940" s="20" t="s">
        <v>15</v>
      </c>
      <c r="K940" s="21" t="s">
        <v>1418</v>
      </c>
    </row>
    <row r="941" spans="1:11" x14ac:dyDescent="0.25">
      <c r="A941" s="19">
        <v>936</v>
      </c>
      <c r="B941" s="20">
        <v>101690</v>
      </c>
      <c r="C941" s="20">
        <v>5111900199</v>
      </c>
      <c r="D941" s="20" t="s">
        <v>2780</v>
      </c>
      <c r="E941" s="20" t="s">
        <v>2723</v>
      </c>
      <c r="F941" s="20" t="s">
        <v>53</v>
      </c>
      <c r="G941" s="20" t="s">
        <v>1435</v>
      </c>
      <c r="H941" s="26">
        <v>155157</v>
      </c>
      <c r="I941" s="20">
        <v>79332590</v>
      </c>
      <c r="J941" s="20" t="s">
        <v>15</v>
      </c>
      <c r="K941" s="21" t="s">
        <v>1418</v>
      </c>
    </row>
    <row r="942" spans="1:11" x14ac:dyDescent="0.25">
      <c r="A942" s="19">
        <v>937</v>
      </c>
      <c r="B942" s="20">
        <v>101711</v>
      </c>
      <c r="C942" s="20">
        <v>5111900199</v>
      </c>
      <c r="D942" s="20" t="s">
        <v>2781</v>
      </c>
      <c r="E942" s="20" t="s">
        <v>2723</v>
      </c>
      <c r="F942" s="20" t="s">
        <v>53</v>
      </c>
      <c r="G942" s="20" t="s">
        <v>1435</v>
      </c>
      <c r="H942" s="26">
        <v>155157</v>
      </c>
      <c r="I942" s="20">
        <v>79346569</v>
      </c>
      <c r="J942" s="20" t="s">
        <v>1601</v>
      </c>
      <c r="K942" s="21" t="s">
        <v>1268</v>
      </c>
    </row>
    <row r="943" spans="1:11" x14ac:dyDescent="0.25">
      <c r="A943" s="19">
        <v>938</v>
      </c>
      <c r="B943" s="20">
        <v>101712</v>
      </c>
      <c r="C943" s="20">
        <v>5111900199</v>
      </c>
      <c r="D943" s="20" t="s">
        <v>2782</v>
      </c>
      <c r="E943" s="20" t="s">
        <v>2723</v>
      </c>
      <c r="F943" s="20" t="s">
        <v>53</v>
      </c>
      <c r="G943" s="20" t="s">
        <v>1435</v>
      </c>
      <c r="H943" s="26">
        <v>155157</v>
      </c>
      <c r="I943" s="20">
        <v>79332590</v>
      </c>
      <c r="J943" s="20" t="s">
        <v>15</v>
      </c>
      <c r="K943" s="21" t="s">
        <v>1418</v>
      </c>
    </row>
    <row r="944" spans="1:11" x14ac:dyDescent="0.25">
      <c r="A944" s="19">
        <v>939</v>
      </c>
      <c r="B944" s="20">
        <v>101713</v>
      </c>
      <c r="C944" s="20">
        <v>5111900199</v>
      </c>
      <c r="D944" s="20" t="s">
        <v>2783</v>
      </c>
      <c r="E944" s="20" t="s">
        <v>2723</v>
      </c>
      <c r="F944" s="20" t="s">
        <v>53</v>
      </c>
      <c r="G944" s="20" t="s">
        <v>1435</v>
      </c>
      <c r="H944" s="26">
        <v>155157</v>
      </c>
      <c r="I944" s="20">
        <v>79332590</v>
      </c>
      <c r="J944" s="20" t="s">
        <v>15</v>
      </c>
      <c r="K944" s="21" t="s">
        <v>1418</v>
      </c>
    </row>
    <row r="945" spans="1:11" x14ac:dyDescent="0.25">
      <c r="A945" s="19">
        <v>940</v>
      </c>
      <c r="B945" s="20">
        <v>101714</v>
      </c>
      <c r="C945" s="20">
        <v>5111900199</v>
      </c>
      <c r="D945" s="20" t="s">
        <v>2784</v>
      </c>
      <c r="E945" s="20" t="s">
        <v>2723</v>
      </c>
      <c r="F945" s="20" t="s">
        <v>53</v>
      </c>
      <c r="G945" s="20" t="s">
        <v>1435</v>
      </c>
      <c r="H945" s="26">
        <v>155157</v>
      </c>
      <c r="I945" s="20">
        <v>80217720</v>
      </c>
      <c r="J945" s="20" t="s">
        <v>1033</v>
      </c>
      <c r="K945" s="21" t="s">
        <v>1268</v>
      </c>
    </row>
    <row r="946" spans="1:11" x14ac:dyDescent="0.25">
      <c r="A946" s="19">
        <v>941</v>
      </c>
      <c r="B946" s="20">
        <v>101715</v>
      </c>
      <c r="C946" s="20">
        <v>5111900199</v>
      </c>
      <c r="D946" s="20" t="s">
        <v>2785</v>
      </c>
      <c r="E946" s="20" t="s">
        <v>2723</v>
      </c>
      <c r="F946" s="20" t="s">
        <v>53</v>
      </c>
      <c r="G946" s="20" t="s">
        <v>1435</v>
      </c>
      <c r="H946" s="26">
        <v>155157</v>
      </c>
      <c r="I946" s="20">
        <v>79332590</v>
      </c>
      <c r="J946" s="20" t="s">
        <v>15</v>
      </c>
      <c r="K946" s="21" t="s">
        <v>1418</v>
      </c>
    </row>
    <row r="947" spans="1:11" x14ac:dyDescent="0.25">
      <c r="A947" s="19">
        <v>942</v>
      </c>
      <c r="B947" s="20">
        <v>101716</v>
      </c>
      <c r="C947" s="20">
        <v>5111900199</v>
      </c>
      <c r="D947" s="20" t="s">
        <v>2786</v>
      </c>
      <c r="E947" s="20" t="s">
        <v>2723</v>
      </c>
      <c r="F947" s="20" t="s">
        <v>53</v>
      </c>
      <c r="G947" s="20" t="s">
        <v>1435</v>
      </c>
      <c r="H947" s="26">
        <v>155157</v>
      </c>
      <c r="I947" s="20">
        <v>79332590</v>
      </c>
      <c r="J947" s="20" t="s">
        <v>15</v>
      </c>
      <c r="K947" s="21" t="s">
        <v>1418</v>
      </c>
    </row>
    <row r="948" spans="1:11" x14ac:dyDescent="0.25">
      <c r="A948" s="19">
        <v>943</v>
      </c>
      <c r="B948" s="20">
        <v>101659</v>
      </c>
      <c r="C948" s="20">
        <v>5111900199</v>
      </c>
      <c r="D948" s="20" t="s">
        <v>2787</v>
      </c>
      <c r="E948" s="20" t="s">
        <v>2723</v>
      </c>
      <c r="F948" s="20" t="s">
        <v>53</v>
      </c>
      <c r="G948" s="20" t="s">
        <v>1435</v>
      </c>
      <c r="H948" s="26">
        <v>155157</v>
      </c>
      <c r="I948" s="20">
        <v>79332590</v>
      </c>
      <c r="J948" s="20" t="s">
        <v>15</v>
      </c>
      <c r="K948" s="21" t="s">
        <v>1418</v>
      </c>
    </row>
    <row r="949" spans="1:11" x14ac:dyDescent="0.25">
      <c r="A949" s="19">
        <v>944</v>
      </c>
      <c r="B949" s="20">
        <v>101717</v>
      </c>
      <c r="C949" s="20">
        <v>5111900199</v>
      </c>
      <c r="D949" s="20" t="s">
        <v>2788</v>
      </c>
      <c r="E949" s="20" t="s">
        <v>2723</v>
      </c>
      <c r="F949" s="20" t="s">
        <v>53</v>
      </c>
      <c r="G949" s="20" t="s">
        <v>1435</v>
      </c>
      <c r="H949" s="26">
        <v>155157</v>
      </c>
      <c r="I949" s="20">
        <v>79332590</v>
      </c>
      <c r="J949" s="20" t="s">
        <v>15</v>
      </c>
      <c r="K949" s="21" t="s">
        <v>1418</v>
      </c>
    </row>
    <row r="950" spans="1:11" x14ac:dyDescent="0.25">
      <c r="A950" s="19">
        <v>945</v>
      </c>
      <c r="B950" s="20">
        <v>101718</v>
      </c>
      <c r="C950" s="20">
        <v>5111900199</v>
      </c>
      <c r="D950" s="20" t="s">
        <v>2789</v>
      </c>
      <c r="E950" s="20" t="s">
        <v>2723</v>
      </c>
      <c r="F950" s="20" t="s">
        <v>53</v>
      </c>
      <c r="G950" s="20" t="s">
        <v>1435</v>
      </c>
      <c r="H950" s="26">
        <v>155157</v>
      </c>
      <c r="I950" s="20">
        <v>79326906</v>
      </c>
      <c r="J950" s="20" t="s">
        <v>2790</v>
      </c>
      <c r="K950" s="21" t="s">
        <v>1268</v>
      </c>
    </row>
    <row r="951" spans="1:11" x14ac:dyDescent="0.25">
      <c r="A951" s="19">
        <v>946</v>
      </c>
      <c r="B951" s="20">
        <v>101719</v>
      </c>
      <c r="C951" s="20">
        <v>5111900199</v>
      </c>
      <c r="D951" s="20" t="s">
        <v>2791</v>
      </c>
      <c r="E951" s="20" t="s">
        <v>2723</v>
      </c>
      <c r="F951" s="20" t="s">
        <v>53</v>
      </c>
      <c r="G951" s="20" t="s">
        <v>1435</v>
      </c>
      <c r="H951" s="26">
        <v>155157</v>
      </c>
      <c r="I951" s="20">
        <v>79332590</v>
      </c>
      <c r="J951" s="20" t="s">
        <v>15</v>
      </c>
      <c r="K951" s="21" t="s">
        <v>1418</v>
      </c>
    </row>
    <row r="952" spans="1:11" x14ac:dyDescent="0.25">
      <c r="A952" s="19">
        <v>947</v>
      </c>
      <c r="B952" s="20">
        <v>0</v>
      </c>
      <c r="C952" s="20">
        <v>5111900199</v>
      </c>
      <c r="D952" s="20" t="s">
        <v>2792</v>
      </c>
      <c r="E952" s="20" t="s">
        <v>2723</v>
      </c>
      <c r="F952" s="20" t="s">
        <v>53</v>
      </c>
      <c r="G952" s="20" t="s">
        <v>1435</v>
      </c>
      <c r="H952" s="26">
        <v>155157</v>
      </c>
      <c r="I952" s="20">
        <v>80217720</v>
      </c>
      <c r="J952" s="20" t="s">
        <v>1033</v>
      </c>
      <c r="K952" s="21" t="s">
        <v>1268</v>
      </c>
    </row>
    <row r="953" spans="1:11" x14ac:dyDescent="0.25">
      <c r="A953" s="19">
        <v>948</v>
      </c>
      <c r="B953" s="20">
        <v>0</v>
      </c>
      <c r="C953" s="20">
        <v>5111900199</v>
      </c>
      <c r="D953" s="20" t="s">
        <v>2793</v>
      </c>
      <c r="E953" s="20" t="s">
        <v>2723</v>
      </c>
      <c r="F953" s="20" t="s">
        <v>53</v>
      </c>
      <c r="G953" s="20" t="s">
        <v>1435</v>
      </c>
      <c r="H953" s="26">
        <v>155157</v>
      </c>
      <c r="I953" s="20">
        <v>79332590</v>
      </c>
      <c r="J953" s="20" t="s">
        <v>15</v>
      </c>
      <c r="K953" s="21" t="s">
        <v>1418</v>
      </c>
    </row>
    <row r="954" spans="1:11" x14ac:dyDescent="0.25">
      <c r="A954" s="19">
        <v>949</v>
      </c>
      <c r="B954" s="20">
        <v>0</v>
      </c>
      <c r="C954" s="20">
        <v>5111900199</v>
      </c>
      <c r="D954" s="20" t="s">
        <v>2794</v>
      </c>
      <c r="E954" s="20" t="s">
        <v>2723</v>
      </c>
      <c r="F954" s="20" t="s">
        <v>53</v>
      </c>
      <c r="G954" s="20" t="s">
        <v>1435</v>
      </c>
      <c r="H954" s="26">
        <v>155157</v>
      </c>
      <c r="I954" s="20">
        <v>79332590</v>
      </c>
      <c r="J954" s="20" t="s">
        <v>15</v>
      </c>
      <c r="K954" s="21" t="s">
        <v>1418</v>
      </c>
    </row>
    <row r="955" spans="1:11" x14ac:dyDescent="0.25">
      <c r="A955" s="19">
        <v>950</v>
      </c>
      <c r="B955" s="20">
        <v>104220</v>
      </c>
      <c r="C955" s="20">
        <v>5111900199</v>
      </c>
      <c r="D955" s="20" t="s">
        <v>2795</v>
      </c>
      <c r="E955" s="20" t="s">
        <v>2723</v>
      </c>
      <c r="F955" s="20" t="s">
        <v>53</v>
      </c>
      <c r="G955" s="20" t="s">
        <v>1435</v>
      </c>
      <c r="H955" s="26">
        <v>155157</v>
      </c>
      <c r="I955" s="20">
        <v>4336677</v>
      </c>
      <c r="J955" s="20" t="s">
        <v>2796</v>
      </c>
      <c r="K955" s="21" t="s">
        <v>1268</v>
      </c>
    </row>
    <row r="956" spans="1:11" x14ac:dyDescent="0.25">
      <c r="A956" s="19">
        <v>951</v>
      </c>
      <c r="B956" s="20">
        <v>0</v>
      </c>
      <c r="C956" s="20">
        <v>5111900199</v>
      </c>
      <c r="D956" s="20" t="s">
        <v>2797</v>
      </c>
      <c r="E956" s="20" t="s">
        <v>2723</v>
      </c>
      <c r="F956" s="20" t="s">
        <v>53</v>
      </c>
      <c r="G956" s="20" t="s">
        <v>1435</v>
      </c>
      <c r="H956" s="26">
        <v>155157</v>
      </c>
      <c r="I956" s="20">
        <v>79332590</v>
      </c>
      <c r="J956" s="20" t="s">
        <v>15</v>
      </c>
      <c r="K956" s="21" t="s">
        <v>1418</v>
      </c>
    </row>
    <row r="957" spans="1:11" x14ac:dyDescent="0.25">
      <c r="A957" s="19">
        <v>952</v>
      </c>
      <c r="B957" s="20">
        <v>0</v>
      </c>
      <c r="C957" s="20">
        <v>5111900199</v>
      </c>
      <c r="D957" s="20" t="s">
        <v>2798</v>
      </c>
      <c r="E957" s="20" t="s">
        <v>2723</v>
      </c>
      <c r="F957" s="20" t="s">
        <v>53</v>
      </c>
      <c r="G957" s="20" t="s">
        <v>1435</v>
      </c>
      <c r="H957" s="26">
        <v>155157</v>
      </c>
      <c r="I957" s="20">
        <v>79332590</v>
      </c>
      <c r="J957" s="20" t="s">
        <v>15</v>
      </c>
      <c r="K957" s="21" t="s">
        <v>1418</v>
      </c>
    </row>
    <row r="958" spans="1:11" x14ac:dyDescent="0.25">
      <c r="A958" s="19">
        <v>953</v>
      </c>
      <c r="B958" s="20">
        <v>0</v>
      </c>
      <c r="C958" s="20">
        <v>5111900199</v>
      </c>
      <c r="D958" s="20" t="s">
        <v>2799</v>
      </c>
      <c r="E958" s="20" t="s">
        <v>2723</v>
      </c>
      <c r="F958" s="20" t="s">
        <v>53</v>
      </c>
      <c r="G958" s="20" t="s">
        <v>1435</v>
      </c>
      <c r="H958" s="26">
        <v>155157</v>
      </c>
      <c r="I958" s="20">
        <v>46683566</v>
      </c>
      <c r="J958" s="20" t="s">
        <v>2800</v>
      </c>
      <c r="K958" s="21" t="s">
        <v>1268</v>
      </c>
    </row>
    <row r="959" spans="1:11" x14ac:dyDescent="0.25">
      <c r="A959" s="19">
        <v>954</v>
      </c>
      <c r="B959" s="20">
        <v>0</v>
      </c>
      <c r="C959" s="20">
        <v>5111900199</v>
      </c>
      <c r="D959" s="20" t="s">
        <v>2801</v>
      </c>
      <c r="E959" s="20" t="s">
        <v>2723</v>
      </c>
      <c r="F959" s="20" t="s">
        <v>53</v>
      </c>
      <c r="G959" s="20" t="s">
        <v>1435</v>
      </c>
      <c r="H959" s="26">
        <v>155157</v>
      </c>
      <c r="I959" s="20">
        <v>79332590</v>
      </c>
      <c r="J959" s="20" t="s">
        <v>15</v>
      </c>
      <c r="K959" s="21" t="s">
        <v>1418</v>
      </c>
    </row>
    <row r="960" spans="1:11" x14ac:dyDescent="0.25">
      <c r="A960" s="19">
        <v>955</v>
      </c>
      <c r="B960" s="20">
        <v>0</v>
      </c>
      <c r="C960" s="20">
        <v>5111900199</v>
      </c>
      <c r="D960" s="20" t="s">
        <v>2802</v>
      </c>
      <c r="E960" s="20" t="s">
        <v>2723</v>
      </c>
      <c r="F960" s="20" t="s">
        <v>53</v>
      </c>
      <c r="G960" s="20" t="s">
        <v>1435</v>
      </c>
      <c r="H960" s="26">
        <v>155157</v>
      </c>
      <c r="I960" s="20">
        <v>79332590</v>
      </c>
      <c r="J960" s="20" t="s">
        <v>15</v>
      </c>
      <c r="K960" s="21" t="s">
        <v>1418</v>
      </c>
    </row>
    <row r="961" spans="1:11" x14ac:dyDescent="0.25">
      <c r="A961" s="19">
        <v>956</v>
      </c>
      <c r="B961" s="20">
        <v>0</v>
      </c>
      <c r="C961" s="20">
        <v>5111900199</v>
      </c>
      <c r="D961" s="20" t="s">
        <v>2803</v>
      </c>
      <c r="E961" s="20" t="s">
        <v>2723</v>
      </c>
      <c r="F961" s="20" t="s">
        <v>53</v>
      </c>
      <c r="G961" s="20" t="s">
        <v>1435</v>
      </c>
      <c r="H961" s="26">
        <v>155157</v>
      </c>
      <c r="I961" s="20">
        <v>7186658</v>
      </c>
      <c r="J961" s="20" t="s">
        <v>703</v>
      </c>
      <c r="K961" s="21" t="s">
        <v>1268</v>
      </c>
    </row>
    <row r="962" spans="1:11" x14ac:dyDescent="0.25">
      <c r="A962" s="19">
        <v>957</v>
      </c>
      <c r="B962" s="20">
        <v>0</v>
      </c>
      <c r="C962" s="20">
        <v>5111900199</v>
      </c>
      <c r="D962" s="20" t="s">
        <v>2804</v>
      </c>
      <c r="E962" s="20" t="s">
        <v>2723</v>
      </c>
      <c r="F962" s="20" t="s">
        <v>53</v>
      </c>
      <c r="G962" s="20" t="s">
        <v>1435</v>
      </c>
      <c r="H962" s="26">
        <v>155157</v>
      </c>
      <c r="I962" s="20">
        <v>79332590</v>
      </c>
      <c r="J962" s="20" t="s">
        <v>15</v>
      </c>
      <c r="K962" s="21" t="s">
        <v>1418</v>
      </c>
    </row>
    <row r="963" spans="1:11" x14ac:dyDescent="0.25">
      <c r="A963" s="19">
        <v>958</v>
      </c>
      <c r="B963" s="20">
        <v>0</v>
      </c>
      <c r="C963" s="20">
        <v>5111900199</v>
      </c>
      <c r="D963" s="20" t="s">
        <v>2805</v>
      </c>
      <c r="E963" s="20" t="s">
        <v>2723</v>
      </c>
      <c r="F963" s="20" t="s">
        <v>53</v>
      </c>
      <c r="G963" s="20" t="s">
        <v>1435</v>
      </c>
      <c r="H963" s="26">
        <v>155157</v>
      </c>
      <c r="I963" s="20">
        <v>79332590</v>
      </c>
      <c r="J963" s="20" t="s">
        <v>15</v>
      </c>
      <c r="K963" s="21" t="s">
        <v>1418</v>
      </c>
    </row>
    <row r="964" spans="1:11" x14ac:dyDescent="0.25">
      <c r="A964" s="19">
        <v>959</v>
      </c>
      <c r="B964" s="20">
        <v>101634</v>
      </c>
      <c r="C964" s="20">
        <v>5111900199</v>
      </c>
      <c r="D964" s="20" t="s">
        <v>2806</v>
      </c>
      <c r="E964" s="20" t="s">
        <v>2723</v>
      </c>
      <c r="F964" s="20" t="s">
        <v>53</v>
      </c>
      <c r="G964" s="20" t="s">
        <v>1435</v>
      </c>
      <c r="H964" s="26">
        <v>155157</v>
      </c>
      <c r="I964" s="20">
        <v>79332590</v>
      </c>
      <c r="J964" s="20" t="s">
        <v>15</v>
      </c>
      <c r="K964" s="21" t="s">
        <v>1418</v>
      </c>
    </row>
    <row r="965" spans="1:11" x14ac:dyDescent="0.25">
      <c r="A965" s="19">
        <v>960</v>
      </c>
      <c r="B965" s="20">
        <v>101635</v>
      </c>
      <c r="C965" s="20">
        <v>5111900199</v>
      </c>
      <c r="D965" s="20" t="s">
        <v>2807</v>
      </c>
      <c r="E965" s="20" t="s">
        <v>2723</v>
      </c>
      <c r="F965" s="20" t="s">
        <v>53</v>
      </c>
      <c r="G965" s="20" t="s">
        <v>1435</v>
      </c>
      <c r="H965" s="26">
        <v>155157</v>
      </c>
      <c r="I965" s="20">
        <v>79332590</v>
      </c>
      <c r="J965" s="20" t="s">
        <v>15</v>
      </c>
      <c r="K965" s="21" t="s">
        <v>1418</v>
      </c>
    </row>
    <row r="966" spans="1:11" x14ac:dyDescent="0.25">
      <c r="A966" s="19">
        <v>961</v>
      </c>
      <c r="B966" s="20">
        <v>101636</v>
      </c>
      <c r="C966" s="20">
        <v>5111900199</v>
      </c>
      <c r="D966" s="20" t="s">
        <v>2808</v>
      </c>
      <c r="E966" s="20" t="s">
        <v>2723</v>
      </c>
      <c r="F966" s="20" t="s">
        <v>53</v>
      </c>
      <c r="G966" s="20" t="s">
        <v>1435</v>
      </c>
      <c r="H966" s="26">
        <v>155157</v>
      </c>
      <c r="I966" s="20">
        <v>79332590</v>
      </c>
      <c r="J966" s="20" t="s">
        <v>15</v>
      </c>
      <c r="K966" s="21" t="s">
        <v>1418</v>
      </c>
    </row>
    <row r="967" spans="1:11" x14ac:dyDescent="0.25">
      <c r="A967" s="19">
        <v>962</v>
      </c>
      <c r="B967" s="20">
        <v>101660</v>
      </c>
      <c r="C967" s="20">
        <v>5111900199</v>
      </c>
      <c r="D967" s="20" t="s">
        <v>2809</v>
      </c>
      <c r="E967" s="20" t="s">
        <v>2723</v>
      </c>
      <c r="F967" s="20" t="s">
        <v>53</v>
      </c>
      <c r="G967" s="20" t="s">
        <v>1435</v>
      </c>
      <c r="H967" s="26">
        <v>155157</v>
      </c>
      <c r="I967" s="20">
        <v>79332590</v>
      </c>
      <c r="J967" s="20" t="s">
        <v>15</v>
      </c>
      <c r="K967" s="21" t="s">
        <v>1418</v>
      </c>
    </row>
    <row r="968" spans="1:11" x14ac:dyDescent="0.25">
      <c r="A968" s="19">
        <v>963</v>
      </c>
      <c r="B968" s="20">
        <v>101637</v>
      </c>
      <c r="C968" s="20">
        <v>5111900199</v>
      </c>
      <c r="D968" s="20" t="s">
        <v>2810</v>
      </c>
      <c r="E968" s="20" t="s">
        <v>2723</v>
      </c>
      <c r="F968" s="20" t="s">
        <v>53</v>
      </c>
      <c r="G968" s="20" t="s">
        <v>1435</v>
      </c>
      <c r="H968" s="26">
        <v>155157</v>
      </c>
      <c r="I968" s="20">
        <v>79332590</v>
      </c>
      <c r="J968" s="20" t="s">
        <v>15</v>
      </c>
      <c r="K968" s="21" t="s">
        <v>1418</v>
      </c>
    </row>
    <row r="969" spans="1:11" x14ac:dyDescent="0.25">
      <c r="A969" s="19">
        <v>964</v>
      </c>
      <c r="B969" s="20">
        <v>101638</v>
      </c>
      <c r="C969" s="20">
        <v>5111900199</v>
      </c>
      <c r="D969" s="20" t="s">
        <v>2811</v>
      </c>
      <c r="E969" s="20" t="s">
        <v>2723</v>
      </c>
      <c r="F969" s="20" t="s">
        <v>53</v>
      </c>
      <c r="G969" s="20" t="s">
        <v>1435</v>
      </c>
      <c r="H969" s="26">
        <v>155157</v>
      </c>
      <c r="I969" s="20">
        <v>79332590</v>
      </c>
      <c r="J969" s="20" t="s">
        <v>15</v>
      </c>
      <c r="K969" s="21" t="s">
        <v>1418</v>
      </c>
    </row>
    <row r="970" spans="1:11" x14ac:dyDescent="0.25">
      <c r="A970" s="19">
        <v>965</v>
      </c>
      <c r="B970" s="20">
        <v>101720</v>
      </c>
      <c r="C970" s="20">
        <v>5111900199</v>
      </c>
      <c r="D970" s="20" t="s">
        <v>2812</v>
      </c>
      <c r="E970" s="20" t="s">
        <v>2723</v>
      </c>
      <c r="F970" s="20" t="s">
        <v>53</v>
      </c>
      <c r="G970" s="20" t="s">
        <v>1435</v>
      </c>
      <c r="H970" s="26">
        <v>155157</v>
      </c>
      <c r="I970" s="20">
        <v>79332590</v>
      </c>
      <c r="J970" s="20" t="s">
        <v>15</v>
      </c>
      <c r="K970" s="21" t="s">
        <v>1418</v>
      </c>
    </row>
    <row r="971" spans="1:11" x14ac:dyDescent="0.25">
      <c r="A971" s="19">
        <v>966</v>
      </c>
      <c r="B971" s="20">
        <v>101639</v>
      </c>
      <c r="C971" s="20">
        <v>5111900199</v>
      </c>
      <c r="D971" s="20" t="s">
        <v>2813</v>
      </c>
      <c r="E971" s="20" t="s">
        <v>2723</v>
      </c>
      <c r="F971" s="20" t="s">
        <v>53</v>
      </c>
      <c r="G971" s="20" t="s">
        <v>1435</v>
      </c>
      <c r="H971" s="26">
        <v>155157</v>
      </c>
      <c r="I971" s="20">
        <v>79332590</v>
      </c>
      <c r="J971" s="20" t="s">
        <v>15</v>
      </c>
      <c r="K971" s="21" t="s">
        <v>1418</v>
      </c>
    </row>
    <row r="972" spans="1:11" x14ac:dyDescent="0.25">
      <c r="A972" s="19">
        <v>967</v>
      </c>
      <c r="B972" s="20">
        <v>101640</v>
      </c>
      <c r="C972" s="20">
        <v>5111900199</v>
      </c>
      <c r="D972" s="20" t="s">
        <v>2814</v>
      </c>
      <c r="E972" s="20" t="s">
        <v>2723</v>
      </c>
      <c r="F972" s="20" t="s">
        <v>53</v>
      </c>
      <c r="G972" s="20" t="s">
        <v>1435</v>
      </c>
      <c r="H972" s="26">
        <v>155157</v>
      </c>
      <c r="I972" s="20">
        <v>79332590</v>
      </c>
      <c r="J972" s="20" t="s">
        <v>15</v>
      </c>
      <c r="K972" s="21" t="s">
        <v>1418</v>
      </c>
    </row>
    <row r="973" spans="1:11" x14ac:dyDescent="0.25">
      <c r="A973" s="19">
        <v>968</v>
      </c>
      <c r="B973" s="20">
        <v>101641</v>
      </c>
      <c r="C973" s="20">
        <v>5111900199</v>
      </c>
      <c r="D973" s="20" t="s">
        <v>2815</v>
      </c>
      <c r="E973" s="20" t="s">
        <v>2723</v>
      </c>
      <c r="F973" s="20" t="s">
        <v>53</v>
      </c>
      <c r="G973" s="20" t="s">
        <v>1435</v>
      </c>
      <c r="H973" s="26">
        <v>155157</v>
      </c>
      <c r="I973" s="20">
        <v>79332590</v>
      </c>
      <c r="J973" s="20" t="s">
        <v>15</v>
      </c>
      <c r="K973" s="21" t="s">
        <v>1418</v>
      </c>
    </row>
    <row r="974" spans="1:11" x14ac:dyDescent="0.25">
      <c r="A974" s="19">
        <v>969</v>
      </c>
      <c r="B974" s="20">
        <v>101642</v>
      </c>
      <c r="C974" s="20">
        <v>5111900199</v>
      </c>
      <c r="D974" s="20" t="s">
        <v>2816</v>
      </c>
      <c r="E974" s="20" t="s">
        <v>2723</v>
      </c>
      <c r="F974" s="20" t="s">
        <v>53</v>
      </c>
      <c r="G974" s="20" t="s">
        <v>1435</v>
      </c>
      <c r="H974" s="26">
        <v>155157</v>
      </c>
      <c r="I974" s="20">
        <v>79332590</v>
      </c>
      <c r="J974" s="20" t="s">
        <v>15</v>
      </c>
      <c r="K974" s="21" t="s">
        <v>1418</v>
      </c>
    </row>
    <row r="975" spans="1:11" x14ac:dyDescent="0.25">
      <c r="A975" s="19">
        <v>970</v>
      </c>
      <c r="B975" s="20">
        <v>101643</v>
      </c>
      <c r="C975" s="20">
        <v>5111900199</v>
      </c>
      <c r="D975" s="20" t="s">
        <v>2817</v>
      </c>
      <c r="E975" s="20" t="s">
        <v>2723</v>
      </c>
      <c r="F975" s="20" t="s">
        <v>53</v>
      </c>
      <c r="G975" s="20" t="s">
        <v>1435</v>
      </c>
      <c r="H975" s="26">
        <v>155157</v>
      </c>
      <c r="I975" s="20">
        <v>79332590</v>
      </c>
      <c r="J975" s="20" t="s">
        <v>15</v>
      </c>
      <c r="K975" s="21" t="s">
        <v>1418</v>
      </c>
    </row>
    <row r="976" spans="1:11" x14ac:dyDescent="0.25">
      <c r="A976" s="19">
        <v>971</v>
      </c>
      <c r="B976" s="20">
        <v>101644</v>
      </c>
      <c r="C976" s="20">
        <v>5111900199</v>
      </c>
      <c r="D976" s="20" t="s">
        <v>2818</v>
      </c>
      <c r="E976" s="20" t="s">
        <v>2723</v>
      </c>
      <c r="F976" s="20" t="s">
        <v>53</v>
      </c>
      <c r="G976" s="20" t="s">
        <v>1435</v>
      </c>
      <c r="H976" s="26">
        <v>155157</v>
      </c>
      <c r="I976" s="20">
        <v>79332590</v>
      </c>
      <c r="J976" s="20" t="s">
        <v>15</v>
      </c>
      <c r="K976" s="21" t="s">
        <v>1418</v>
      </c>
    </row>
    <row r="977" spans="1:11" x14ac:dyDescent="0.25">
      <c r="A977" s="19">
        <v>972</v>
      </c>
      <c r="B977" s="20">
        <v>101645</v>
      </c>
      <c r="C977" s="20">
        <v>5111900199</v>
      </c>
      <c r="D977" s="20" t="s">
        <v>2819</v>
      </c>
      <c r="E977" s="20" t="s">
        <v>2723</v>
      </c>
      <c r="F977" s="20" t="s">
        <v>53</v>
      </c>
      <c r="G977" s="20" t="s">
        <v>1435</v>
      </c>
      <c r="H977" s="26">
        <v>155157</v>
      </c>
      <c r="I977" s="20">
        <v>79332590</v>
      </c>
      <c r="J977" s="20" t="s">
        <v>15</v>
      </c>
      <c r="K977" s="21" t="s">
        <v>1418</v>
      </c>
    </row>
    <row r="978" spans="1:11" x14ac:dyDescent="0.25">
      <c r="A978" s="19">
        <v>973</v>
      </c>
      <c r="B978" s="20">
        <v>101646</v>
      </c>
      <c r="C978" s="20">
        <v>5111900199</v>
      </c>
      <c r="D978" s="20" t="s">
        <v>2820</v>
      </c>
      <c r="E978" s="20" t="s">
        <v>2723</v>
      </c>
      <c r="F978" s="20" t="s">
        <v>53</v>
      </c>
      <c r="G978" s="20" t="s">
        <v>1435</v>
      </c>
      <c r="H978" s="26">
        <v>155157</v>
      </c>
      <c r="I978" s="20">
        <v>10119775</v>
      </c>
      <c r="J978" s="20" t="s">
        <v>2821</v>
      </c>
      <c r="K978" s="21" t="s">
        <v>1268</v>
      </c>
    </row>
    <row r="979" spans="1:11" x14ac:dyDescent="0.25">
      <c r="A979" s="19">
        <v>974</v>
      </c>
      <c r="B979" s="20">
        <v>101647</v>
      </c>
      <c r="C979" s="20">
        <v>5111900199</v>
      </c>
      <c r="D979" s="20" t="s">
        <v>2822</v>
      </c>
      <c r="E979" s="20" t="s">
        <v>2723</v>
      </c>
      <c r="F979" s="20" t="s">
        <v>53</v>
      </c>
      <c r="G979" s="20" t="s">
        <v>1435</v>
      </c>
      <c r="H979" s="26">
        <v>155157</v>
      </c>
      <c r="I979" s="20">
        <v>79332590</v>
      </c>
      <c r="J979" s="20" t="s">
        <v>15</v>
      </c>
      <c r="K979" s="21" t="s">
        <v>1418</v>
      </c>
    </row>
    <row r="980" spans="1:11" x14ac:dyDescent="0.25">
      <c r="A980" s="19">
        <v>975</v>
      </c>
      <c r="B980" s="20">
        <v>101648</v>
      </c>
      <c r="C980" s="20">
        <v>5111900199</v>
      </c>
      <c r="D980" s="20" t="s">
        <v>2823</v>
      </c>
      <c r="E980" s="20" t="s">
        <v>2723</v>
      </c>
      <c r="F980" s="20" t="s">
        <v>53</v>
      </c>
      <c r="G980" s="20" t="s">
        <v>1435</v>
      </c>
      <c r="H980" s="26">
        <v>155157</v>
      </c>
      <c r="I980" s="20">
        <v>79332590</v>
      </c>
      <c r="J980" s="20" t="s">
        <v>15</v>
      </c>
      <c r="K980" s="21" t="s">
        <v>1418</v>
      </c>
    </row>
    <row r="981" spans="1:11" x14ac:dyDescent="0.25">
      <c r="A981" s="19">
        <v>976</v>
      </c>
      <c r="B981" s="20">
        <v>101649</v>
      </c>
      <c r="C981" s="20">
        <v>5111900199</v>
      </c>
      <c r="D981" s="20" t="s">
        <v>2824</v>
      </c>
      <c r="E981" s="20" t="s">
        <v>2723</v>
      </c>
      <c r="F981" s="20" t="s">
        <v>53</v>
      </c>
      <c r="G981" s="20" t="s">
        <v>1435</v>
      </c>
      <c r="H981" s="26">
        <v>155157</v>
      </c>
      <c r="I981" s="20">
        <v>1032424826</v>
      </c>
      <c r="J981" s="20" t="s">
        <v>2825</v>
      </c>
      <c r="K981" s="21" t="s">
        <v>1268</v>
      </c>
    </row>
    <row r="982" spans="1:11" x14ac:dyDescent="0.25">
      <c r="A982" s="19">
        <v>977</v>
      </c>
      <c r="B982" s="20">
        <v>104945</v>
      </c>
      <c r="C982" s="20">
        <v>5111900199</v>
      </c>
      <c r="D982" s="20" t="s">
        <v>2826</v>
      </c>
      <c r="E982" s="20" t="s">
        <v>2827</v>
      </c>
      <c r="F982" s="20" t="s">
        <v>53</v>
      </c>
      <c r="G982" s="20" t="s">
        <v>1435</v>
      </c>
      <c r="H982" s="26">
        <v>220400</v>
      </c>
      <c r="I982" s="20">
        <v>79235189</v>
      </c>
      <c r="J982" s="20" t="s">
        <v>30</v>
      </c>
      <c r="K982" s="21" t="s">
        <v>1268</v>
      </c>
    </row>
    <row r="983" spans="1:11" x14ac:dyDescent="0.25">
      <c r="A983" s="19">
        <v>978</v>
      </c>
      <c r="B983" s="20">
        <v>201902001</v>
      </c>
      <c r="C983" s="20">
        <v>5111900199</v>
      </c>
      <c r="D983" s="20">
        <v>0</v>
      </c>
      <c r="E983" s="20" t="s">
        <v>2723</v>
      </c>
      <c r="F983" s="20" t="s">
        <v>53</v>
      </c>
      <c r="G983" s="20" t="s">
        <v>1435</v>
      </c>
      <c r="H983" s="26">
        <v>155157</v>
      </c>
      <c r="I983" s="20">
        <v>79332590</v>
      </c>
      <c r="J983" s="20" t="s">
        <v>15</v>
      </c>
      <c r="K983" s="21" t="s">
        <v>1418</v>
      </c>
    </row>
    <row r="984" spans="1:11" x14ac:dyDescent="0.25">
      <c r="A984" s="19">
        <v>979</v>
      </c>
      <c r="B984" s="20">
        <v>201902003</v>
      </c>
      <c r="C984" s="20">
        <v>5111900199</v>
      </c>
      <c r="D984" s="20">
        <v>0</v>
      </c>
      <c r="E984" s="20" t="s">
        <v>2723</v>
      </c>
      <c r="F984" s="20" t="s">
        <v>53</v>
      </c>
      <c r="G984" s="20" t="s">
        <v>1435</v>
      </c>
      <c r="H984" s="26">
        <v>155157</v>
      </c>
      <c r="I984" s="20">
        <v>79332590</v>
      </c>
      <c r="J984" s="20" t="s">
        <v>15</v>
      </c>
      <c r="K984" s="21" t="s">
        <v>1418</v>
      </c>
    </row>
    <row r="985" spans="1:11" x14ac:dyDescent="0.25">
      <c r="A985" s="19">
        <v>980</v>
      </c>
      <c r="B985" s="20">
        <v>201902008</v>
      </c>
      <c r="C985" s="20">
        <v>5111900199</v>
      </c>
      <c r="D985" s="20">
        <v>0</v>
      </c>
      <c r="E985" s="20" t="s">
        <v>2723</v>
      </c>
      <c r="F985" s="20" t="s">
        <v>53</v>
      </c>
      <c r="G985" s="20" t="s">
        <v>1435</v>
      </c>
      <c r="H985" s="26">
        <v>155157</v>
      </c>
      <c r="I985" s="20">
        <v>79332590</v>
      </c>
      <c r="J985" s="20" t="s">
        <v>15</v>
      </c>
      <c r="K985" s="21" t="s">
        <v>1418</v>
      </c>
    </row>
    <row r="986" spans="1:11" x14ac:dyDescent="0.25">
      <c r="A986" s="19">
        <v>981</v>
      </c>
      <c r="B986" s="20">
        <v>201902012</v>
      </c>
      <c r="C986" s="20">
        <v>5111900199</v>
      </c>
      <c r="D986" s="20">
        <v>0</v>
      </c>
      <c r="E986" s="20" t="s">
        <v>2723</v>
      </c>
      <c r="F986" s="20" t="s">
        <v>53</v>
      </c>
      <c r="G986" s="20" t="s">
        <v>1435</v>
      </c>
      <c r="H986" s="26">
        <v>155157</v>
      </c>
      <c r="I986" s="20">
        <v>79332590</v>
      </c>
      <c r="J986" s="20" t="s">
        <v>15</v>
      </c>
      <c r="K986" s="21" t="s">
        <v>1418</v>
      </c>
    </row>
    <row r="987" spans="1:11" x14ac:dyDescent="0.25">
      <c r="A987" s="19">
        <v>982</v>
      </c>
      <c r="B987" s="20">
        <v>201902016</v>
      </c>
      <c r="C987" s="20">
        <v>5111900199</v>
      </c>
      <c r="D987" s="20">
        <v>152037</v>
      </c>
      <c r="E987" s="20" t="s">
        <v>2723</v>
      </c>
      <c r="F987" s="20" t="s">
        <v>53</v>
      </c>
      <c r="G987" s="20" t="s">
        <v>1435</v>
      </c>
      <c r="H987" s="26">
        <v>155157</v>
      </c>
      <c r="I987" s="20">
        <v>79332590</v>
      </c>
      <c r="J987" s="20" t="s">
        <v>15</v>
      </c>
      <c r="K987" s="21" t="s">
        <v>1418</v>
      </c>
    </row>
    <row r="988" spans="1:11" x14ac:dyDescent="0.25">
      <c r="A988" s="19">
        <v>983</v>
      </c>
      <c r="B988" s="20">
        <v>201902019</v>
      </c>
      <c r="C988" s="20">
        <v>5111900199</v>
      </c>
      <c r="D988" s="20">
        <v>0</v>
      </c>
      <c r="E988" s="20" t="s">
        <v>2723</v>
      </c>
      <c r="F988" s="20" t="s">
        <v>53</v>
      </c>
      <c r="G988" s="20" t="s">
        <v>1435</v>
      </c>
      <c r="H988" s="26">
        <v>155157</v>
      </c>
      <c r="I988" s="20">
        <v>79332590</v>
      </c>
      <c r="J988" s="20" t="s">
        <v>15</v>
      </c>
      <c r="K988" s="21" t="s">
        <v>1418</v>
      </c>
    </row>
    <row r="989" spans="1:11" x14ac:dyDescent="0.25">
      <c r="A989" s="19">
        <v>984</v>
      </c>
      <c r="B989" s="20">
        <v>100271</v>
      </c>
      <c r="C989" s="20">
        <v>5111900199</v>
      </c>
      <c r="D989" s="20" t="s">
        <v>2828</v>
      </c>
      <c r="E989" s="20" t="s">
        <v>2829</v>
      </c>
      <c r="F989" s="20" t="s">
        <v>53</v>
      </c>
      <c r="G989" s="20" t="s">
        <v>1566</v>
      </c>
      <c r="H989" s="26">
        <v>156600</v>
      </c>
      <c r="I989" s="20">
        <v>53107569</v>
      </c>
      <c r="J989" s="20" t="s">
        <v>2830</v>
      </c>
      <c r="K989" s="21" t="s">
        <v>1268</v>
      </c>
    </row>
    <row r="990" spans="1:11" x14ac:dyDescent="0.25">
      <c r="A990" s="19">
        <v>985</v>
      </c>
      <c r="B990" s="20">
        <v>100273</v>
      </c>
      <c r="C990" s="20">
        <v>5111900199</v>
      </c>
      <c r="D990" s="20">
        <v>3202</v>
      </c>
      <c r="E990" s="20" t="s">
        <v>2829</v>
      </c>
      <c r="F990" s="20" t="s">
        <v>53</v>
      </c>
      <c r="G990" s="20" t="s">
        <v>1566</v>
      </c>
      <c r="H990" s="26">
        <v>156600</v>
      </c>
      <c r="I990" s="20">
        <v>53107569</v>
      </c>
      <c r="J990" s="20" t="s">
        <v>2830</v>
      </c>
      <c r="K990" s="21" t="s">
        <v>1268</v>
      </c>
    </row>
    <row r="991" spans="1:11" x14ac:dyDescent="0.25">
      <c r="A991" s="19">
        <v>986</v>
      </c>
      <c r="B991" s="20">
        <v>100274</v>
      </c>
      <c r="C991" s="20">
        <v>5111900199</v>
      </c>
      <c r="D991" s="20">
        <v>3203</v>
      </c>
      <c r="E991" s="20" t="s">
        <v>2829</v>
      </c>
      <c r="F991" s="20" t="s">
        <v>53</v>
      </c>
      <c r="G991" s="20" t="s">
        <v>1566</v>
      </c>
      <c r="H991" s="26">
        <v>156600</v>
      </c>
      <c r="I991" s="20">
        <v>53107569</v>
      </c>
      <c r="J991" s="20" t="s">
        <v>2830</v>
      </c>
      <c r="K991" s="21" t="s">
        <v>1268</v>
      </c>
    </row>
    <row r="992" spans="1:11" x14ac:dyDescent="0.25">
      <c r="A992" s="19">
        <v>987</v>
      </c>
      <c r="B992" s="20">
        <v>100275</v>
      </c>
      <c r="C992" s="20">
        <v>5111900199</v>
      </c>
      <c r="D992" s="20">
        <v>3204</v>
      </c>
      <c r="E992" s="20" t="s">
        <v>2829</v>
      </c>
      <c r="F992" s="20" t="s">
        <v>53</v>
      </c>
      <c r="G992" s="20" t="s">
        <v>1566</v>
      </c>
      <c r="H992" s="26">
        <v>156600</v>
      </c>
      <c r="I992" s="20">
        <v>52703963</v>
      </c>
      <c r="J992" s="20" t="s">
        <v>1275</v>
      </c>
      <c r="K992" s="21" t="s">
        <v>1268</v>
      </c>
    </row>
    <row r="993" spans="1:11" x14ac:dyDescent="0.25">
      <c r="A993" s="19">
        <v>988</v>
      </c>
      <c r="B993" s="20">
        <v>0</v>
      </c>
      <c r="C993" s="20">
        <v>5111900199</v>
      </c>
      <c r="D993" s="20">
        <v>3205</v>
      </c>
      <c r="E993" s="20" t="s">
        <v>2829</v>
      </c>
      <c r="F993" s="20" t="s">
        <v>53</v>
      </c>
      <c r="G993" s="20" t="s">
        <v>1566</v>
      </c>
      <c r="H993" s="26">
        <v>156600</v>
      </c>
      <c r="I993" s="20">
        <v>52703963</v>
      </c>
      <c r="J993" s="20" t="s">
        <v>1275</v>
      </c>
      <c r="K993" s="21" t="s">
        <v>1268</v>
      </c>
    </row>
    <row r="994" spans="1:11" x14ac:dyDescent="0.25">
      <c r="A994" s="19">
        <v>989</v>
      </c>
      <c r="B994" s="20">
        <v>100289</v>
      </c>
      <c r="C994" s="20">
        <v>5111900199</v>
      </c>
      <c r="D994" s="20" t="s">
        <v>2831</v>
      </c>
      <c r="E994" s="20" t="s">
        <v>2832</v>
      </c>
      <c r="F994" s="20" t="s">
        <v>53</v>
      </c>
      <c r="G994" s="20" t="s">
        <v>1566</v>
      </c>
      <c r="H994" s="26">
        <v>67280</v>
      </c>
      <c r="I994" s="20">
        <v>79332590</v>
      </c>
      <c r="J994" s="20" t="s">
        <v>15</v>
      </c>
      <c r="K994" s="21" t="s">
        <v>1418</v>
      </c>
    </row>
    <row r="995" spans="1:11" x14ac:dyDescent="0.25">
      <c r="A995" s="19">
        <v>990</v>
      </c>
      <c r="B995" s="20">
        <v>100290</v>
      </c>
      <c r="C995" s="20">
        <v>5111900199</v>
      </c>
      <c r="D995" s="20" t="s">
        <v>2833</v>
      </c>
      <c r="E995" s="20" t="s">
        <v>2832</v>
      </c>
      <c r="F995" s="20" t="s">
        <v>53</v>
      </c>
      <c r="G995" s="20" t="s">
        <v>1566</v>
      </c>
      <c r="H995" s="26">
        <v>67280</v>
      </c>
      <c r="I995" s="20">
        <v>79332590</v>
      </c>
      <c r="J995" s="20" t="s">
        <v>15</v>
      </c>
      <c r="K995" s="21" t="s">
        <v>1418</v>
      </c>
    </row>
    <row r="996" spans="1:11" x14ac:dyDescent="0.25">
      <c r="A996" s="19">
        <v>991</v>
      </c>
      <c r="B996" s="20">
        <v>100291</v>
      </c>
      <c r="C996" s="20">
        <v>5111900199</v>
      </c>
      <c r="D996" s="20" t="s">
        <v>2834</v>
      </c>
      <c r="E996" s="20" t="s">
        <v>2832</v>
      </c>
      <c r="F996" s="20" t="s">
        <v>53</v>
      </c>
      <c r="G996" s="20" t="s">
        <v>1566</v>
      </c>
      <c r="H996" s="26">
        <v>67280</v>
      </c>
      <c r="I996" s="20">
        <v>79332590</v>
      </c>
      <c r="J996" s="20" t="s">
        <v>15</v>
      </c>
      <c r="K996" s="21" t="s">
        <v>1418</v>
      </c>
    </row>
    <row r="997" spans="1:11" x14ac:dyDescent="0.25">
      <c r="A997" s="19">
        <v>992</v>
      </c>
      <c r="B997" s="20">
        <v>100292</v>
      </c>
      <c r="C997" s="20">
        <v>5111900199</v>
      </c>
      <c r="D997" s="20" t="s">
        <v>2835</v>
      </c>
      <c r="E997" s="20" t="s">
        <v>2832</v>
      </c>
      <c r="F997" s="20" t="s">
        <v>53</v>
      </c>
      <c r="G997" s="20" t="s">
        <v>1566</v>
      </c>
      <c r="H997" s="26">
        <v>67280</v>
      </c>
      <c r="I997" s="20">
        <v>79332590</v>
      </c>
      <c r="J997" s="20" t="s">
        <v>15</v>
      </c>
      <c r="K997" s="21" t="s">
        <v>1418</v>
      </c>
    </row>
    <row r="998" spans="1:11" x14ac:dyDescent="0.25">
      <c r="A998" s="19">
        <v>993</v>
      </c>
      <c r="B998" s="20">
        <v>100293</v>
      </c>
      <c r="C998" s="20">
        <v>5111900199</v>
      </c>
      <c r="D998" s="20" t="s">
        <v>2836</v>
      </c>
      <c r="E998" s="20" t="s">
        <v>2832</v>
      </c>
      <c r="F998" s="20" t="s">
        <v>53</v>
      </c>
      <c r="G998" s="20" t="s">
        <v>1566</v>
      </c>
      <c r="H998" s="26">
        <v>67280</v>
      </c>
      <c r="I998" s="20">
        <v>79332590</v>
      </c>
      <c r="J998" s="20" t="s">
        <v>15</v>
      </c>
      <c r="K998" s="21" t="s">
        <v>1418</v>
      </c>
    </row>
    <row r="999" spans="1:11" x14ac:dyDescent="0.25">
      <c r="A999" s="19">
        <v>994</v>
      </c>
      <c r="B999" s="20">
        <v>100294</v>
      </c>
      <c r="C999" s="20">
        <v>5111900199</v>
      </c>
      <c r="D999" s="20" t="s">
        <v>2837</v>
      </c>
      <c r="E999" s="20" t="s">
        <v>2832</v>
      </c>
      <c r="F999" s="20" t="s">
        <v>53</v>
      </c>
      <c r="G999" s="20" t="s">
        <v>1566</v>
      </c>
      <c r="H999" s="26">
        <v>67280</v>
      </c>
      <c r="I999" s="20">
        <v>79332590</v>
      </c>
      <c r="J999" s="20" t="s">
        <v>15</v>
      </c>
      <c r="K999" s="21" t="s">
        <v>1418</v>
      </c>
    </row>
    <row r="1000" spans="1:11" x14ac:dyDescent="0.25">
      <c r="A1000" s="19">
        <v>995</v>
      </c>
      <c r="B1000" s="20">
        <v>100295</v>
      </c>
      <c r="C1000" s="20">
        <v>5111900199</v>
      </c>
      <c r="D1000" s="20" t="s">
        <v>2838</v>
      </c>
      <c r="E1000" s="20" t="s">
        <v>2832</v>
      </c>
      <c r="F1000" s="20" t="s">
        <v>53</v>
      </c>
      <c r="G1000" s="20" t="s">
        <v>1566</v>
      </c>
      <c r="H1000" s="26">
        <v>67280</v>
      </c>
      <c r="I1000" s="20">
        <v>79332590</v>
      </c>
      <c r="J1000" s="20" t="s">
        <v>15</v>
      </c>
      <c r="K1000" s="21" t="s">
        <v>1418</v>
      </c>
    </row>
    <row r="1001" spans="1:11" x14ac:dyDescent="0.25">
      <c r="A1001" s="19">
        <v>996</v>
      </c>
      <c r="B1001" s="20">
        <v>100297</v>
      </c>
      <c r="C1001" s="20">
        <v>5111900199</v>
      </c>
      <c r="D1001" s="20" t="s">
        <v>2839</v>
      </c>
      <c r="E1001" s="20" t="s">
        <v>2832</v>
      </c>
      <c r="F1001" s="20" t="s">
        <v>53</v>
      </c>
      <c r="G1001" s="20" t="s">
        <v>1566</v>
      </c>
      <c r="H1001" s="26">
        <v>67280</v>
      </c>
      <c r="I1001" s="20">
        <v>79332590</v>
      </c>
      <c r="J1001" s="20" t="s">
        <v>15</v>
      </c>
      <c r="K1001" s="21" t="s">
        <v>1418</v>
      </c>
    </row>
    <row r="1002" spans="1:11" x14ac:dyDescent="0.25">
      <c r="A1002" s="19">
        <v>997</v>
      </c>
      <c r="B1002" s="20">
        <v>100298</v>
      </c>
      <c r="C1002" s="20">
        <v>5111900199</v>
      </c>
      <c r="D1002" s="20" t="s">
        <v>2840</v>
      </c>
      <c r="E1002" s="20" t="s">
        <v>2832</v>
      </c>
      <c r="F1002" s="20" t="s">
        <v>53</v>
      </c>
      <c r="G1002" s="20" t="s">
        <v>1566</v>
      </c>
      <c r="H1002" s="26">
        <v>67280</v>
      </c>
      <c r="I1002" s="20">
        <v>79332590</v>
      </c>
      <c r="J1002" s="20" t="s">
        <v>15</v>
      </c>
      <c r="K1002" s="21" t="s">
        <v>1418</v>
      </c>
    </row>
    <row r="1003" spans="1:11" x14ac:dyDescent="0.25">
      <c r="A1003" s="19">
        <v>998</v>
      </c>
      <c r="B1003" s="20">
        <v>100299</v>
      </c>
      <c r="C1003" s="20">
        <v>5111900199</v>
      </c>
      <c r="D1003" s="20" t="s">
        <v>2841</v>
      </c>
      <c r="E1003" s="20" t="s">
        <v>2832</v>
      </c>
      <c r="F1003" s="20" t="s">
        <v>53</v>
      </c>
      <c r="G1003" s="20" t="s">
        <v>1566</v>
      </c>
      <c r="H1003" s="26">
        <v>67280</v>
      </c>
      <c r="I1003" s="20">
        <v>79332590</v>
      </c>
      <c r="J1003" s="20" t="s">
        <v>15</v>
      </c>
      <c r="K1003" s="21" t="s">
        <v>1418</v>
      </c>
    </row>
    <row r="1004" spans="1:11" x14ac:dyDescent="0.25">
      <c r="A1004" s="19">
        <v>999</v>
      </c>
      <c r="B1004" s="20">
        <v>100300</v>
      </c>
      <c r="C1004" s="20">
        <v>5111900199</v>
      </c>
      <c r="D1004" s="20" t="s">
        <v>2842</v>
      </c>
      <c r="E1004" s="20" t="s">
        <v>2832</v>
      </c>
      <c r="F1004" s="20" t="s">
        <v>53</v>
      </c>
      <c r="G1004" s="20" t="s">
        <v>1566</v>
      </c>
      <c r="H1004" s="26">
        <v>67280</v>
      </c>
      <c r="I1004" s="20">
        <v>79332590</v>
      </c>
      <c r="J1004" s="20" t="s">
        <v>15</v>
      </c>
      <c r="K1004" s="21" t="s">
        <v>1418</v>
      </c>
    </row>
    <row r="1005" spans="1:11" x14ac:dyDescent="0.25">
      <c r="A1005" s="19">
        <v>1000</v>
      </c>
      <c r="B1005" s="20">
        <v>100301</v>
      </c>
      <c r="C1005" s="20">
        <v>5111900199</v>
      </c>
      <c r="D1005" s="20" t="s">
        <v>2843</v>
      </c>
      <c r="E1005" s="20" t="s">
        <v>2832</v>
      </c>
      <c r="F1005" s="20" t="s">
        <v>53</v>
      </c>
      <c r="G1005" s="20" t="s">
        <v>1566</v>
      </c>
      <c r="H1005" s="26">
        <v>67280</v>
      </c>
      <c r="I1005" s="20">
        <v>79332590</v>
      </c>
      <c r="J1005" s="20" t="s">
        <v>15</v>
      </c>
      <c r="K1005" s="21" t="s">
        <v>1418</v>
      </c>
    </row>
    <row r="1006" spans="1:11" x14ac:dyDescent="0.25">
      <c r="A1006" s="19">
        <v>1001</v>
      </c>
      <c r="B1006" s="20">
        <v>100302</v>
      </c>
      <c r="C1006" s="20">
        <v>5111900199</v>
      </c>
      <c r="D1006" s="20" t="s">
        <v>2844</v>
      </c>
      <c r="E1006" s="20" t="s">
        <v>2832</v>
      </c>
      <c r="F1006" s="20" t="s">
        <v>53</v>
      </c>
      <c r="G1006" s="20" t="s">
        <v>1566</v>
      </c>
      <c r="H1006" s="26">
        <v>67280</v>
      </c>
      <c r="I1006" s="20">
        <v>1049624327</v>
      </c>
      <c r="J1006" s="20" t="s">
        <v>1288</v>
      </c>
      <c r="K1006" s="21" t="s">
        <v>1268</v>
      </c>
    </row>
    <row r="1007" spans="1:11" x14ac:dyDescent="0.25">
      <c r="A1007" s="19">
        <v>1002</v>
      </c>
      <c r="B1007" s="20">
        <v>100276</v>
      </c>
      <c r="C1007" s="20">
        <v>5111900199</v>
      </c>
      <c r="D1007" s="20" t="s">
        <v>2845</v>
      </c>
      <c r="E1007" s="20" t="s">
        <v>2832</v>
      </c>
      <c r="F1007" s="20" t="s">
        <v>53</v>
      </c>
      <c r="G1007" s="20" t="s">
        <v>1566</v>
      </c>
      <c r="H1007" s="26">
        <v>67280</v>
      </c>
      <c r="I1007" s="20">
        <v>52703963</v>
      </c>
      <c r="J1007" s="20" t="s">
        <v>1275</v>
      </c>
      <c r="K1007" s="21" t="s">
        <v>1268</v>
      </c>
    </row>
    <row r="1008" spans="1:11" x14ac:dyDescent="0.25">
      <c r="A1008" s="19">
        <v>1003</v>
      </c>
      <c r="B1008" s="20">
        <v>100296</v>
      </c>
      <c r="C1008" s="20">
        <v>5111900199</v>
      </c>
      <c r="D1008" s="20" t="s">
        <v>2846</v>
      </c>
      <c r="E1008" s="20" t="s">
        <v>2832</v>
      </c>
      <c r="F1008" s="20" t="s">
        <v>53</v>
      </c>
      <c r="G1008" s="20" t="s">
        <v>1566</v>
      </c>
      <c r="H1008" s="26">
        <v>67280</v>
      </c>
      <c r="I1008" s="20">
        <v>79332590</v>
      </c>
      <c r="J1008" s="20" t="s">
        <v>15</v>
      </c>
      <c r="K1008" s="21" t="s">
        <v>1418</v>
      </c>
    </row>
    <row r="1009" spans="1:11" x14ac:dyDescent="0.25">
      <c r="A1009" s="19">
        <v>1004</v>
      </c>
      <c r="B1009" s="20">
        <v>100277</v>
      </c>
      <c r="C1009" s="20">
        <v>5111900199</v>
      </c>
      <c r="D1009" s="20" t="s">
        <v>2847</v>
      </c>
      <c r="E1009" s="20" t="s">
        <v>2832</v>
      </c>
      <c r="F1009" s="20" t="s">
        <v>53</v>
      </c>
      <c r="G1009" s="20" t="s">
        <v>1566</v>
      </c>
      <c r="H1009" s="26">
        <v>67280</v>
      </c>
      <c r="I1009" s="20">
        <v>52703963</v>
      </c>
      <c r="J1009" s="20" t="s">
        <v>1275</v>
      </c>
      <c r="K1009" s="21" t="s">
        <v>1268</v>
      </c>
    </row>
    <row r="1010" spans="1:11" x14ac:dyDescent="0.25">
      <c r="A1010" s="19">
        <v>1005</v>
      </c>
      <c r="B1010" s="20">
        <v>100278</v>
      </c>
      <c r="C1010" s="20">
        <v>5111900199</v>
      </c>
      <c r="D1010" s="20" t="s">
        <v>2848</v>
      </c>
      <c r="E1010" s="20" t="s">
        <v>2832</v>
      </c>
      <c r="F1010" s="20" t="s">
        <v>53</v>
      </c>
      <c r="G1010" s="20" t="s">
        <v>1566</v>
      </c>
      <c r="H1010" s="26">
        <v>67280</v>
      </c>
      <c r="I1010" s="20">
        <v>52703963</v>
      </c>
      <c r="J1010" s="20" t="s">
        <v>1275</v>
      </c>
      <c r="K1010" s="21" t="s">
        <v>1268</v>
      </c>
    </row>
    <row r="1011" spans="1:11" x14ac:dyDescent="0.25">
      <c r="A1011" s="19">
        <v>1006</v>
      </c>
      <c r="B1011" s="20">
        <v>100279</v>
      </c>
      <c r="C1011" s="20">
        <v>5111900199</v>
      </c>
      <c r="D1011" s="20" t="s">
        <v>2849</v>
      </c>
      <c r="E1011" s="20" t="s">
        <v>2832</v>
      </c>
      <c r="F1011" s="20" t="s">
        <v>53</v>
      </c>
      <c r="G1011" s="20" t="s">
        <v>1566</v>
      </c>
      <c r="H1011" s="26">
        <v>67280</v>
      </c>
      <c r="I1011" s="20">
        <v>52703963</v>
      </c>
      <c r="J1011" s="20" t="s">
        <v>1275</v>
      </c>
      <c r="K1011" s="21" t="s">
        <v>1268</v>
      </c>
    </row>
    <row r="1012" spans="1:11" x14ac:dyDescent="0.25">
      <c r="A1012" s="19">
        <v>1007</v>
      </c>
      <c r="B1012" s="20">
        <v>100280</v>
      </c>
      <c r="C1012" s="20">
        <v>5111900199</v>
      </c>
      <c r="D1012" s="20" t="s">
        <v>2850</v>
      </c>
      <c r="E1012" s="20" t="s">
        <v>2832</v>
      </c>
      <c r="F1012" s="20" t="s">
        <v>53</v>
      </c>
      <c r="G1012" s="20" t="s">
        <v>1566</v>
      </c>
      <c r="H1012" s="26">
        <v>67280</v>
      </c>
      <c r="I1012" s="20">
        <v>52703963</v>
      </c>
      <c r="J1012" s="20" t="s">
        <v>1275</v>
      </c>
      <c r="K1012" s="21" t="s">
        <v>1268</v>
      </c>
    </row>
    <row r="1013" spans="1:11" x14ac:dyDescent="0.25">
      <c r="A1013" s="19">
        <v>1008</v>
      </c>
      <c r="B1013" s="20">
        <v>100281</v>
      </c>
      <c r="C1013" s="20">
        <v>5111900199</v>
      </c>
      <c r="D1013" s="20" t="s">
        <v>2851</v>
      </c>
      <c r="E1013" s="20" t="s">
        <v>2832</v>
      </c>
      <c r="F1013" s="20" t="s">
        <v>53</v>
      </c>
      <c r="G1013" s="20" t="s">
        <v>1566</v>
      </c>
      <c r="H1013" s="26">
        <v>67280</v>
      </c>
      <c r="I1013" s="20">
        <v>52703963</v>
      </c>
      <c r="J1013" s="20" t="s">
        <v>1275</v>
      </c>
      <c r="K1013" s="21" t="s">
        <v>1268</v>
      </c>
    </row>
    <row r="1014" spans="1:11" x14ac:dyDescent="0.25">
      <c r="A1014" s="19">
        <v>1009</v>
      </c>
      <c r="B1014" s="20">
        <v>100282</v>
      </c>
      <c r="C1014" s="20">
        <v>5111900199</v>
      </c>
      <c r="D1014" s="20" t="s">
        <v>2852</v>
      </c>
      <c r="E1014" s="20" t="s">
        <v>2832</v>
      </c>
      <c r="F1014" s="20" t="s">
        <v>53</v>
      </c>
      <c r="G1014" s="20" t="s">
        <v>1566</v>
      </c>
      <c r="H1014" s="26">
        <v>67280</v>
      </c>
      <c r="I1014" s="20">
        <v>52703963</v>
      </c>
      <c r="J1014" s="20" t="s">
        <v>1275</v>
      </c>
      <c r="K1014" s="21" t="s">
        <v>1268</v>
      </c>
    </row>
    <row r="1015" spans="1:11" x14ac:dyDescent="0.25">
      <c r="A1015" s="19">
        <v>1010</v>
      </c>
      <c r="B1015" s="20">
        <v>100283</v>
      </c>
      <c r="C1015" s="20">
        <v>5111900199</v>
      </c>
      <c r="D1015" s="20" t="s">
        <v>2853</v>
      </c>
      <c r="E1015" s="20" t="s">
        <v>2832</v>
      </c>
      <c r="F1015" s="20" t="s">
        <v>53</v>
      </c>
      <c r="G1015" s="20" t="s">
        <v>1566</v>
      </c>
      <c r="H1015" s="26">
        <v>67280</v>
      </c>
      <c r="I1015" s="20">
        <v>52703963</v>
      </c>
      <c r="J1015" s="20" t="s">
        <v>1275</v>
      </c>
      <c r="K1015" s="21" t="s">
        <v>1268</v>
      </c>
    </row>
    <row r="1016" spans="1:11" x14ac:dyDescent="0.25">
      <c r="A1016" s="19">
        <v>1011</v>
      </c>
      <c r="B1016" s="20">
        <v>100284</v>
      </c>
      <c r="C1016" s="20">
        <v>5111900199</v>
      </c>
      <c r="D1016" s="20" t="s">
        <v>2854</v>
      </c>
      <c r="E1016" s="20" t="s">
        <v>2832</v>
      </c>
      <c r="F1016" s="20" t="s">
        <v>53</v>
      </c>
      <c r="G1016" s="20" t="s">
        <v>1566</v>
      </c>
      <c r="H1016" s="26">
        <v>67280</v>
      </c>
      <c r="I1016" s="20">
        <v>52703963</v>
      </c>
      <c r="J1016" s="20" t="s">
        <v>1275</v>
      </c>
      <c r="K1016" s="21" t="s">
        <v>1268</v>
      </c>
    </row>
    <row r="1017" spans="1:11" x14ac:dyDescent="0.25">
      <c r="A1017" s="19">
        <v>1012</v>
      </c>
      <c r="B1017" s="20">
        <v>100285</v>
      </c>
      <c r="C1017" s="20">
        <v>5111900199</v>
      </c>
      <c r="D1017" s="20" t="s">
        <v>2855</v>
      </c>
      <c r="E1017" s="20" t="s">
        <v>2832</v>
      </c>
      <c r="F1017" s="20" t="s">
        <v>53</v>
      </c>
      <c r="G1017" s="20" t="s">
        <v>1566</v>
      </c>
      <c r="H1017" s="26">
        <v>67280</v>
      </c>
      <c r="I1017" s="20">
        <v>52703963</v>
      </c>
      <c r="J1017" s="20" t="s">
        <v>1275</v>
      </c>
      <c r="K1017" s="21" t="s">
        <v>1268</v>
      </c>
    </row>
    <row r="1018" spans="1:11" x14ac:dyDescent="0.25">
      <c r="A1018" s="19">
        <v>1013</v>
      </c>
      <c r="B1018" s="20">
        <v>100286</v>
      </c>
      <c r="C1018" s="20">
        <v>5111900199</v>
      </c>
      <c r="D1018" s="20" t="s">
        <v>2856</v>
      </c>
      <c r="E1018" s="20" t="s">
        <v>2832</v>
      </c>
      <c r="F1018" s="20" t="s">
        <v>53</v>
      </c>
      <c r="G1018" s="20" t="s">
        <v>1566</v>
      </c>
      <c r="H1018" s="26">
        <v>67280</v>
      </c>
      <c r="I1018" s="20">
        <v>79332590</v>
      </c>
      <c r="J1018" s="20" t="s">
        <v>15</v>
      </c>
      <c r="K1018" s="21" t="s">
        <v>1418</v>
      </c>
    </row>
    <row r="1019" spans="1:11" x14ac:dyDescent="0.25">
      <c r="A1019" s="19">
        <v>1014</v>
      </c>
      <c r="B1019" s="20">
        <v>100287</v>
      </c>
      <c r="C1019" s="20">
        <v>5111900199</v>
      </c>
      <c r="D1019" s="20" t="s">
        <v>2857</v>
      </c>
      <c r="E1019" s="20" t="s">
        <v>2832</v>
      </c>
      <c r="F1019" s="20" t="s">
        <v>53</v>
      </c>
      <c r="G1019" s="20" t="s">
        <v>1566</v>
      </c>
      <c r="H1019" s="26">
        <v>67280</v>
      </c>
      <c r="I1019" s="20">
        <v>79332590</v>
      </c>
      <c r="J1019" s="20" t="s">
        <v>15</v>
      </c>
      <c r="K1019" s="21" t="s">
        <v>1418</v>
      </c>
    </row>
    <row r="1020" spans="1:11" x14ac:dyDescent="0.25">
      <c r="A1020" s="19">
        <v>1015</v>
      </c>
      <c r="B1020" s="20">
        <v>100288</v>
      </c>
      <c r="C1020" s="20">
        <v>5111900199</v>
      </c>
      <c r="D1020" s="20" t="s">
        <v>2858</v>
      </c>
      <c r="E1020" s="20" t="s">
        <v>2832</v>
      </c>
      <c r="F1020" s="20" t="s">
        <v>53</v>
      </c>
      <c r="G1020" s="20" t="s">
        <v>1566</v>
      </c>
      <c r="H1020" s="26">
        <v>67280</v>
      </c>
      <c r="I1020" s="20">
        <v>79332590</v>
      </c>
      <c r="J1020" s="20" t="s">
        <v>15</v>
      </c>
      <c r="K1020" s="21" t="s">
        <v>1418</v>
      </c>
    </row>
    <row r="1021" spans="1:11" x14ac:dyDescent="0.25">
      <c r="A1021" s="19">
        <v>1016</v>
      </c>
      <c r="B1021" s="20">
        <v>100304</v>
      </c>
      <c r="C1021" s="20">
        <v>5111900199</v>
      </c>
      <c r="D1021" s="20" t="s">
        <v>2859</v>
      </c>
      <c r="E1021" s="20" t="s">
        <v>2860</v>
      </c>
      <c r="F1021" s="20" t="s">
        <v>53</v>
      </c>
      <c r="G1021" s="20" t="s">
        <v>1566</v>
      </c>
      <c r="H1021" s="26">
        <v>67280</v>
      </c>
      <c r="I1021" s="20">
        <v>1049624327</v>
      </c>
      <c r="J1021" s="20" t="s">
        <v>1288</v>
      </c>
      <c r="K1021" s="21" t="s">
        <v>1268</v>
      </c>
    </row>
    <row r="1022" spans="1:11" x14ac:dyDescent="0.25">
      <c r="A1022" s="19">
        <v>1017</v>
      </c>
      <c r="B1022" s="20">
        <v>100305</v>
      </c>
      <c r="C1022" s="20">
        <v>5111900199</v>
      </c>
      <c r="D1022" s="20" t="s">
        <v>2861</v>
      </c>
      <c r="E1022" s="20" t="s">
        <v>2860</v>
      </c>
      <c r="F1022" s="20" t="s">
        <v>53</v>
      </c>
      <c r="G1022" s="20" t="s">
        <v>1566</v>
      </c>
      <c r="H1022" s="26">
        <v>67280</v>
      </c>
      <c r="I1022" s="20">
        <v>1049624327</v>
      </c>
      <c r="J1022" s="20" t="s">
        <v>1288</v>
      </c>
      <c r="K1022" s="21" t="s">
        <v>1268</v>
      </c>
    </row>
    <row r="1023" spans="1:11" x14ac:dyDescent="0.25">
      <c r="A1023" s="19">
        <v>1018</v>
      </c>
      <c r="B1023" s="20">
        <v>100303</v>
      </c>
      <c r="C1023" s="20">
        <v>5111900199</v>
      </c>
      <c r="D1023" s="20" t="s">
        <v>2862</v>
      </c>
      <c r="E1023" s="20" t="s">
        <v>2860</v>
      </c>
      <c r="F1023" s="20" t="s">
        <v>53</v>
      </c>
      <c r="G1023" s="20" t="s">
        <v>1566</v>
      </c>
      <c r="H1023" s="26">
        <v>67280</v>
      </c>
      <c r="I1023" s="20">
        <v>1049624327</v>
      </c>
      <c r="J1023" s="20" t="s">
        <v>1288</v>
      </c>
      <c r="K1023" s="21" t="s">
        <v>1268</v>
      </c>
    </row>
    <row r="1024" spans="1:11" x14ac:dyDescent="0.25">
      <c r="A1024" s="19">
        <v>1019</v>
      </c>
      <c r="B1024" s="20">
        <v>100730</v>
      </c>
      <c r="C1024" s="20">
        <v>5111900199</v>
      </c>
      <c r="D1024" s="20" t="s">
        <v>2863</v>
      </c>
      <c r="E1024" s="20" t="s">
        <v>2864</v>
      </c>
      <c r="F1024" s="20" t="s">
        <v>53</v>
      </c>
      <c r="G1024" s="20" t="s">
        <v>1566</v>
      </c>
      <c r="H1024" s="26">
        <v>377109</v>
      </c>
      <c r="I1024" s="20">
        <v>79332590</v>
      </c>
      <c r="J1024" s="20" t="s">
        <v>15</v>
      </c>
      <c r="K1024" s="21" t="s">
        <v>1418</v>
      </c>
    </row>
    <row r="1025" spans="1:11" x14ac:dyDescent="0.25">
      <c r="A1025" s="19">
        <v>1020</v>
      </c>
      <c r="B1025" s="20">
        <v>100731</v>
      </c>
      <c r="C1025" s="20">
        <v>5111900199</v>
      </c>
      <c r="D1025" s="20" t="s">
        <v>2865</v>
      </c>
      <c r="E1025" s="20" t="s">
        <v>2864</v>
      </c>
      <c r="F1025" s="20" t="s">
        <v>53</v>
      </c>
      <c r="G1025" s="20" t="s">
        <v>1566</v>
      </c>
      <c r="H1025" s="26">
        <v>377109</v>
      </c>
      <c r="I1025" s="20">
        <v>79332590</v>
      </c>
      <c r="J1025" s="20" t="s">
        <v>15</v>
      </c>
      <c r="K1025" s="21" t="s">
        <v>1418</v>
      </c>
    </row>
    <row r="1026" spans="1:11" x14ac:dyDescent="0.25">
      <c r="A1026" s="19">
        <v>1021</v>
      </c>
      <c r="B1026" s="20">
        <v>100732</v>
      </c>
      <c r="C1026" s="20">
        <v>5111900199</v>
      </c>
      <c r="D1026" s="20" t="s">
        <v>2866</v>
      </c>
      <c r="E1026" s="20" t="s">
        <v>2867</v>
      </c>
      <c r="F1026" s="20" t="s">
        <v>53</v>
      </c>
      <c r="G1026" s="20" t="s">
        <v>1566</v>
      </c>
      <c r="H1026" s="26">
        <v>377109</v>
      </c>
      <c r="I1026" s="20">
        <v>79332590</v>
      </c>
      <c r="J1026" s="20" t="s">
        <v>15</v>
      </c>
      <c r="K1026" s="21" t="s">
        <v>1418</v>
      </c>
    </row>
    <row r="1027" spans="1:11" x14ac:dyDescent="0.25">
      <c r="A1027" s="19">
        <v>1022</v>
      </c>
      <c r="B1027" s="20">
        <v>100733</v>
      </c>
      <c r="C1027" s="20">
        <v>5111900199</v>
      </c>
      <c r="D1027" s="20" t="s">
        <v>2868</v>
      </c>
      <c r="E1027" s="20" t="s">
        <v>2869</v>
      </c>
      <c r="F1027" s="20" t="s">
        <v>53</v>
      </c>
      <c r="G1027" s="20" t="s">
        <v>1566</v>
      </c>
      <c r="H1027" s="26">
        <v>300000</v>
      </c>
      <c r="I1027" s="20">
        <v>79332590</v>
      </c>
      <c r="J1027" s="20" t="s">
        <v>15</v>
      </c>
      <c r="K1027" s="21" t="s">
        <v>1268</v>
      </c>
    </row>
    <row r="1028" spans="1:11" x14ac:dyDescent="0.25">
      <c r="A1028" s="19">
        <v>1023</v>
      </c>
      <c r="B1028" s="20">
        <v>100734</v>
      </c>
      <c r="C1028" s="20">
        <v>5111900199</v>
      </c>
      <c r="D1028" s="20" t="s">
        <v>2870</v>
      </c>
      <c r="E1028" s="20" t="s">
        <v>2871</v>
      </c>
      <c r="F1028" s="20" t="s">
        <v>53</v>
      </c>
      <c r="G1028" s="20" t="s">
        <v>1566</v>
      </c>
      <c r="H1028" s="26">
        <v>300000</v>
      </c>
      <c r="I1028" s="20">
        <v>79332590</v>
      </c>
      <c r="J1028" s="20" t="s">
        <v>15</v>
      </c>
      <c r="K1028" s="21" t="s">
        <v>1268</v>
      </c>
    </row>
    <row r="1029" spans="1:11" x14ac:dyDescent="0.25">
      <c r="A1029" s="19">
        <v>1024</v>
      </c>
      <c r="B1029" s="20">
        <v>100735</v>
      </c>
      <c r="C1029" s="20">
        <v>5111900199</v>
      </c>
      <c r="D1029" s="20" t="s">
        <v>2872</v>
      </c>
      <c r="E1029" s="20" t="s">
        <v>2871</v>
      </c>
      <c r="F1029" s="20" t="s">
        <v>53</v>
      </c>
      <c r="G1029" s="20" t="s">
        <v>1566</v>
      </c>
      <c r="H1029" s="26">
        <v>300000</v>
      </c>
      <c r="I1029" s="20">
        <v>79332590</v>
      </c>
      <c r="J1029" s="20" t="s">
        <v>15</v>
      </c>
      <c r="K1029" s="21" t="s">
        <v>1268</v>
      </c>
    </row>
    <row r="1030" spans="1:11" x14ac:dyDescent="0.25">
      <c r="A1030" s="19">
        <v>1025</v>
      </c>
      <c r="B1030" s="20">
        <v>100736</v>
      </c>
      <c r="C1030" s="20">
        <v>5111900199</v>
      </c>
      <c r="D1030" s="20" t="s">
        <v>2873</v>
      </c>
      <c r="E1030" s="20" t="s">
        <v>2871</v>
      </c>
      <c r="F1030" s="20" t="s">
        <v>53</v>
      </c>
      <c r="G1030" s="20" t="s">
        <v>1566</v>
      </c>
      <c r="H1030" s="26">
        <v>300000</v>
      </c>
      <c r="I1030" s="20">
        <v>79332590</v>
      </c>
      <c r="J1030" s="20" t="s">
        <v>15</v>
      </c>
      <c r="K1030" s="21" t="s">
        <v>1268</v>
      </c>
    </row>
    <row r="1031" spans="1:11" x14ac:dyDescent="0.25">
      <c r="A1031" s="19">
        <v>1026</v>
      </c>
      <c r="B1031" s="20">
        <v>100737</v>
      </c>
      <c r="C1031" s="20">
        <v>5111900199</v>
      </c>
      <c r="D1031" s="20" t="s">
        <v>2874</v>
      </c>
      <c r="E1031" s="20" t="s">
        <v>2871</v>
      </c>
      <c r="F1031" s="20" t="s">
        <v>53</v>
      </c>
      <c r="G1031" s="20" t="s">
        <v>1566</v>
      </c>
      <c r="H1031" s="26">
        <v>300000</v>
      </c>
      <c r="I1031" s="20">
        <v>79332590</v>
      </c>
      <c r="J1031" s="20" t="s">
        <v>15</v>
      </c>
      <c r="K1031" s="21" t="s">
        <v>1418</v>
      </c>
    </row>
    <row r="1032" spans="1:11" x14ac:dyDescent="0.25">
      <c r="A1032" s="19">
        <v>1027</v>
      </c>
      <c r="B1032" s="20">
        <v>100738</v>
      </c>
      <c r="C1032" s="20">
        <v>5111900199</v>
      </c>
      <c r="D1032" s="20" t="s">
        <v>2875</v>
      </c>
      <c r="E1032" s="20" t="s">
        <v>2871</v>
      </c>
      <c r="F1032" s="20" t="s">
        <v>53</v>
      </c>
      <c r="G1032" s="20" t="s">
        <v>1566</v>
      </c>
      <c r="H1032" s="26">
        <v>300000</v>
      </c>
      <c r="I1032" s="20">
        <v>79332590</v>
      </c>
      <c r="J1032" s="20" t="s">
        <v>15</v>
      </c>
      <c r="K1032" s="21" t="s">
        <v>1418</v>
      </c>
    </row>
    <row r="1033" spans="1:11" x14ac:dyDescent="0.25">
      <c r="A1033" s="19">
        <v>1028</v>
      </c>
      <c r="B1033" s="20">
        <v>100739</v>
      </c>
      <c r="C1033" s="20">
        <v>5111900199</v>
      </c>
      <c r="D1033" s="20" t="s">
        <v>2876</v>
      </c>
      <c r="E1033" s="20" t="s">
        <v>2871</v>
      </c>
      <c r="F1033" s="20" t="s">
        <v>53</v>
      </c>
      <c r="G1033" s="20" t="s">
        <v>1566</v>
      </c>
      <c r="H1033" s="26">
        <v>300000</v>
      </c>
      <c r="I1033" s="20">
        <v>79332590</v>
      </c>
      <c r="J1033" s="20" t="s">
        <v>15</v>
      </c>
      <c r="K1033" s="21" t="s">
        <v>1418</v>
      </c>
    </row>
    <row r="1034" spans="1:11" x14ac:dyDescent="0.25">
      <c r="A1034" s="19">
        <v>1029</v>
      </c>
      <c r="B1034" s="20">
        <v>100740</v>
      </c>
      <c r="C1034" s="20">
        <v>5111900199</v>
      </c>
      <c r="D1034" s="20" t="s">
        <v>2877</v>
      </c>
      <c r="E1034" s="20" t="s">
        <v>2871</v>
      </c>
      <c r="F1034" s="20" t="s">
        <v>53</v>
      </c>
      <c r="G1034" s="20" t="s">
        <v>1566</v>
      </c>
      <c r="H1034" s="26">
        <v>300000</v>
      </c>
      <c r="I1034" s="20">
        <v>79332590</v>
      </c>
      <c r="J1034" s="20" t="s">
        <v>15</v>
      </c>
      <c r="K1034" s="21" t="s">
        <v>1418</v>
      </c>
    </row>
    <row r="1035" spans="1:11" x14ac:dyDescent="0.25">
      <c r="A1035" s="19">
        <v>1030</v>
      </c>
      <c r="B1035" s="20">
        <v>100741</v>
      </c>
      <c r="C1035" s="20">
        <v>5111900199</v>
      </c>
      <c r="D1035" s="20" t="s">
        <v>2878</v>
      </c>
      <c r="E1035" s="20" t="s">
        <v>2871</v>
      </c>
      <c r="F1035" s="20" t="s">
        <v>53</v>
      </c>
      <c r="G1035" s="20" t="s">
        <v>1566</v>
      </c>
      <c r="H1035" s="26">
        <v>300000</v>
      </c>
      <c r="I1035" s="20">
        <v>79332590</v>
      </c>
      <c r="J1035" s="20" t="s">
        <v>15</v>
      </c>
      <c r="K1035" s="21" t="s">
        <v>1418</v>
      </c>
    </row>
    <row r="1036" spans="1:11" x14ac:dyDescent="0.25">
      <c r="A1036" s="19">
        <v>1031</v>
      </c>
      <c r="B1036" s="20">
        <v>100742</v>
      </c>
      <c r="C1036" s="20">
        <v>5111900199</v>
      </c>
      <c r="D1036" s="20" t="s">
        <v>2879</v>
      </c>
      <c r="E1036" s="20" t="s">
        <v>2871</v>
      </c>
      <c r="F1036" s="20" t="s">
        <v>53</v>
      </c>
      <c r="G1036" s="20" t="s">
        <v>1566</v>
      </c>
      <c r="H1036" s="26">
        <v>300000</v>
      </c>
      <c r="I1036" s="20">
        <v>79332590</v>
      </c>
      <c r="J1036" s="20" t="s">
        <v>15</v>
      </c>
      <c r="K1036" s="21" t="s">
        <v>1418</v>
      </c>
    </row>
    <row r="1037" spans="1:11" x14ac:dyDescent="0.25">
      <c r="A1037" s="19">
        <v>1032</v>
      </c>
      <c r="B1037" s="20">
        <v>100743</v>
      </c>
      <c r="C1037" s="20">
        <v>5111900199</v>
      </c>
      <c r="D1037" s="20" t="s">
        <v>2880</v>
      </c>
      <c r="E1037" s="20" t="s">
        <v>2871</v>
      </c>
      <c r="F1037" s="20" t="s">
        <v>53</v>
      </c>
      <c r="G1037" s="20" t="s">
        <v>1566</v>
      </c>
      <c r="H1037" s="26">
        <v>300000</v>
      </c>
      <c r="I1037" s="20">
        <v>79332590</v>
      </c>
      <c r="J1037" s="20" t="s">
        <v>15</v>
      </c>
      <c r="K1037" s="21" t="s">
        <v>1418</v>
      </c>
    </row>
    <row r="1038" spans="1:11" x14ac:dyDescent="0.25">
      <c r="A1038" s="19">
        <v>1033</v>
      </c>
      <c r="B1038" s="20">
        <v>100749</v>
      </c>
      <c r="C1038" s="20">
        <v>5111900199</v>
      </c>
      <c r="D1038" s="20" t="s">
        <v>2881</v>
      </c>
      <c r="E1038" s="20" t="s">
        <v>2882</v>
      </c>
      <c r="F1038" s="20" t="s">
        <v>53</v>
      </c>
      <c r="G1038" s="20" t="s">
        <v>1566</v>
      </c>
      <c r="H1038" s="26">
        <v>101384</v>
      </c>
      <c r="I1038" s="20">
        <v>79332590</v>
      </c>
      <c r="J1038" s="20" t="s">
        <v>15</v>
      </c>
      <c r="K1038" s="21" t="s">
        <v>1418</v>
      </c>
    </row>
    <row r="1039" spans="1:11" x14ac:dyDescent="0.25">
      <c r="A1039" s="19">
        <v>1034</v>
      </c>
      <c r="B1039" s="20">
        <v>100750</v>
      </c>
      <c r="C1039" s="20">
        <v>5111900199</v>
      </c>
      <c r="D1039" s="20" t="s">
        <v>2883</v>
      </c>
      <c r="E1039" s="20" t="s">
        <v>2884</v>
      </c>
      <c r="F1039" s="20" t="s">
        <v>53</v>
      </c>
      <c r="G1039" s="20" t="s">
        <v>1566</v>
      </c>
      <c r="H1039" s="26">
        <v>101384</v>
      </c>
      <c r="I1039" s="20">
        <v>79332590</v>
      </c>
      <c r="J1039" s="20" t="s">
        <v>15</v>
      </c>
      <c r="K1039" s="21" t="s">
        <v>1418</v>
      </c>
    </row>
    <row r="1040" spans="1:11" x14ac:dyDescent="0.25">
      <c r="A1040" s="19">
        <v>1035</v>
      </c>
      <c r="B1040" s="20">
        <v>100757</v>
      </c>
      <c r="C1040" s="20">
        <v>5111900199</v>
      </c>
      <c r="D1040" s="20" t="s">
        <v>2886</v>
      </c>
      <c r="E1040" s="20" t="s">
        <v>2885</v>
      </c>
      <c r="F1040" s="20" t="s">
        <v>53</v>
      </c>
      <c r="G1040" s="20" t="s">
        <v>1566</v>
      </c>
      <c r="H1040" s="26">
        <v>48000</v>
      </c>
      <c r="I1040" s="20">
        <v>79332590</v>
      </c>
      <c r="J1040" s="20" t="s">
        <v>15</v>
      </c>
      <c r="K1040" s="21" t="s">
        <v>1418</v>
      </c>
    </row>
    <row r="1041" spans="1:11" x14ac:dyDescent="0.25">
      <c r="A1041" s="19">
        <v>1036</v>
      </c>
      <c r="B1041" s="20">
        <v>100758</v>
      </c>
      <c r="C1041" s="20">
        <v>5111900199</v>
      </c>
      <c r="D1041" s="20" t="s">
        <v>2887</v>
      </c>
      <c r="E1041" s="20" t="s">
        <v>2885</v>
      </c>
      <c r="F1041" s="20" t="s">
        <v>53</v>
      </c>
      <c r="G1041" s="20" t="s">
        <v>1566</v>
      </c>
      <c r="H1041" s="26">
        <v>48000</v>
      </c>
      <c r="I1041" s="20">
        <v>79332590</v>
      </c>
      <c r="J1041" s="20" t="s">
        <v>15</v>
      </c>
      <c r="K1041" s="21" t="s">
        <v>1418</v>
      </c>
    </row>
    <row r="1042" spans="1:11" x14ac:dyDescent="0.25">
      <c r="A1042" s="19">
        <v>1037</v>
      </c>
      <c r="B1042" s="20">
        <v>100760</v>
      </c>
      <c r="C1042" s="20">
        <v>5111900199</v>
      </c>
      <c r="D1042" s="20" t="s">
        <v>2888</v>
      </c>
      <c r="E1042" s="20" t="s">
        <v>2889</v>
      </c>
      <c r="F1042" s="20" t="s">
        <v>53</v>
      </c>
      <c r="G1042" s="20" t="s">
        <v>1566</v>
      </c>
      <c r="H1042" s="26">
        <v>45527</v>
      </c>
      <c r="I1042" s="20">
        <v>79332590</v>
      </c>
      <c r="J1042" s="20" t="s">
        <v>15</v>
      </c>
      <c r="K1042" s="21" t="s">
        <v>1418</v>
      </c>
    </row>
    <row r="1043" spans="1:11" x14ac:dyDescent="0.25">
      <c r="A1043" s="19">
        <v>1038</v>
      </c>
      <c r="B1043" s="20">
        <v>100766</v>
      </c>
      <c r="C1043" s="20">
        <v>5111900199</v>
      </c>
      <c r="D1043" s="20" t="s">
        <v>2890</v>
      </c>
      <c r="E1043" s="20" t="s">
        <v>2889</v>
      </c>
      <c r="F1043" s="20" t="s">
        <v>53</v>
      </c>
      <c r="G1043" s="20" t="s">
        <v>1566</v>
      </c>
      <c r="H1043" s="26">
        <v>45527</v>
      </c>
      <c r="I1043" s="20">
        <v>79332590</v>
      </c>
      <c r="J1043" s="20" t="s">
        <v>15</v>
      </c>
      <c r="K1043" s="21" t="s">
        <v>1418</v>
      </c>
    </row>
    <row r="1044" spans="1:11" x14ac:dyDescent="0.25">
      <c r="A1044" s="19">
        <v>1039</v>
      </c>
      <c r="B1044" s="20">
        <v>100769</v>
      </c>
      <c r="C1044" s="20">
        <v>5111900199</v>
      </c>
      <c r="D1044" s="20" t="s">
        <v>2891</v>
      </c>
      <c r="E1044" s="20" t="s">
        <v>2892</v>
      </c>
      <c r="F1044" s="20" t="s">
        <v>53</v>
      </c>
      <c r="G1044" s="20" t="s">
        <v>1566</v>
      </c>
      <c r="H1044" s="26">
        <v>336000</v>
      </c>
      <c r="I1044" s="20">
        <v>79332590</v>
      </c>
      <c r="J1044" s="20" t="s">
        <v>15</v>
      </c>
      <c r="K1044" s="21" t="s">
        <v>1418</v>
      </c>
    </row>
    <row r="1045" spans="1:11" x14ac:dyDescent="0.25">
      <c r="A1045" s="19">
        <v>1040</v>
      </c>
      <c r="B1045" s="20">
        <v>100770</v>
      </c>
      <c r="C1045" s="20">
        <v>5111900199</v>
      </c>
      <c r="D1045" s="20" t="s">
        <v>2893</v>
      </c>
      <c r="E1045" s="20" t="s">
        <v>2892</v>
      </c>
      <c r="F1045" s="20" t="s">
        <v>53</v>
      </c>
      <c r="G1045" s="20" t="s">
        <v>1566</v>
      </c>
      <c r="H1045" s="26">
        <v>336000</v>
      </c>
      <c r="I1045" s="20">
        <v>79332590</v>
      </c>
      <c r="J1045" s="20" t="s">
        <v>15</v>
      </c>
      <c r="K1045" s="21" t="s">
        <v>1418</v>
      </c>
    </row>
    <row r="1046" spans="1:11" x14ac:dyDescent="0.25">
      <c r="A1046" s="19">
        <v>1041</v>
      </c>
      <c r="B1046" s="20">
        <v>100774</v>
      </c>
      <c r="C1046" s="20">
        <v>5111900199</v>
      </c>
      <c r="D1046" s="20" t="s">
        <v>2894</v>
      </c>
      <c r="E1046" s="20" t="s">
        <v>2895</v>
      </c>
      <c r="F1046" s="20" t="s">
        <v>53</v>
      </c>
      <c r="G1046" s="20" t="s">
        <v>1566</v>
      </c>
      <c r="H1046" s="26">
        <v>205249</v>
      </c>
      <c r="I1046" s="20">
        <v>79332590</v>
      </c>
      <c r="J1046" s="20" t="s">
        <v>15</v>
      </c>
      <c r="K1046" s="21" t="s">
        <v>1418</v>
      </c>
    </row>
    <row r="1047" spans="1:11" x14ac:dyDescent="0.25">
      <c r="A1047" s="19">
        <v>1042</v>
      </c>
      <c r="B1047" s="20">
        <v>100778</v>
      </c>
      <c r="C1047" s="20">
        <v>5111900199</v>
      </c>
      <c r="D1047" s="20" t="s">
        <v>2897</v>
      </c>
      <c r="E1047" s="20" t="s">
        <v>2896</v>
      </c>
      <c r="F1047" s="20" t="s">
        <v>53</v>
      </c>
      <c r="G1047" s="20" t="s">
        <v>1566</v>
      </c>
      <c r="H1047" s="26">
        <v>130388</v>
      </c>
      <c r="I1047" s="20">
        <v>79332590</v>
      </c>
      <c r="J1047" s="20" t="s">
        <v>15</v>
      </c>
      <c r="K1047" s="21" t="s">
        <v>1418</v>
      </c>
    </row>
    <row r="1048" spans="1:11" x14ac:dyDescent="0.25">
      <c r="A1048" s="19">
        <v>1043</v>
      </c>
      <c r="B1048" s="20">
        <v>100785</v>
      </c>
      <c r="C1048" s="20">
        <v>5111900199</v>
      </c>
      <c r="D1048" s="20" t="s">
        <v>2899</v>
      </c>
      <c r="E1048" s="20" t="s">
        <v>2898</v>
      </c>
      <c r="F1048" s="20" t="s">
        <v>53</v>
      </c>
      <c r="G1048" s="20" t="s">
        <v>1566</v>
      </c>
      <c r="H1048" s="26">
        <v>206853</v>
      </c>
      <c r="I1048" s="20">
        <v>79332590</v>
      </c>
      <c r="J1048" s="20" t="s">
        <v>15</v>
      </c>
      <c r="K1048" s="21" t="s">
        <v>1418</v>
      </c>
    </row>
    <row r="1049" spans="1:11" x14ac:dyDescent="0.25">
      <c r="A1049" s="19">
        <v>1044</v>
      </c>
      <c r="B1049" s="20">
        <v>100786</v>
      </c>
      <c r="C1049" s="20">
        <v>5111900199</v>
      </c>
      <c r="D1049" s="20" t="s">
        <v>2900</v>
      </c>
      <c r="E1049" s="20" t="s">
        <v>2898</v>
      </c>
      <c r="F1049" s="20" t="s">
        <v>53</v>
      </c>
      <c r="G1049" s="20" t="s">
        <v>1566</v>
      </c>
      <c r="H1049" s="26">
        <v>206853</v>
      </c>
      <c r="I1049" s="20">
        <v>79332590</v>
      </c>
      <c r="J1049" s="20" t="s">
        <v>15</v>
      </c>
      <c r="K1049" s="21" t="s">
        <v>1418</v>
      </c>
    </row>
    <row r="1050" spans="1:11" x14ac:dyDescent="0.25">
      <c r="A1050" s="19">
        <v>1045</v>
      </c>
      <c r="B1050" s="20">
        <v>100817</v>
      </c>
      <c r="C1050" s="20">
        <v>5111900199</v>
      </c>
      <c r="D1050" s="20" t="s">
        <v>2901</v>
      </c>
      <c r="E1050" s="20" t="s">
        <v>2902</v>
      </c>
      <c r="F1050" s="20" t="s">
        <v>53</v>
      </c>
      <c r="G1050" s="20" t="s">
        <v>1566</v>
      </c>
      <c r="H1050" s="26">
        <v>928000</v>
      </c>
      <c r="I1050" s="20">
        <v>79333089</v>
      </c>
      <c r="J1050" s="20" t="s">
        <v>1929</v>
      </c>
      <c r="K1050" s="21" t="s">
        <v>1268</v>
      </c>
    </row>
    <row r="1051" spans="1:11" x14ac:dyDescent="0.25">
      <c r="A1051" s="19">
        <v>1046</v>
      </c>
      <c r="B1051" s="20">
        <v>100818</v>
      </c>
      <c r="C1051" s="20">
        <v>5111900199</v>
      </c>
      <c r="D1051" s="20" t="s">
        <v>2903</v>
      </c>
      <c r="E1051" s="20" t="s">
        <v>2904</v>
      </c>
      <c r="F1051" s="20" t="s">
        <v>53</v>
      </c>
      <c r="G1051" s="20" t="s">
        <v>1566</v>
      </c>
      <c r="H1051" s="26">
        <v>928000</v>
      </c>
      <c r="I1051" s="20">
        <v>0</v>
      </c>
      <c r="J1051" s="20" t="s">
        <v>2905</v>
      </c>
      <c r="K1051" s="21" t="s">
        <v>1268</v>
      </c>
    </row>
    <row r="1052" spans="1:11" x14ac:dyDescent="0.25">
      <c r="A1052" s="19">
        <v>1047</v>
      </c>
      <c r="B1052" s="20">
        <v>100819</v>
      </c>
      <c r="C1052" s="20">
        <v>5111900199</v>
      </c>
      <c r="D1052" s="20" t="s">
        <v>2906</v>
      </c>
      <c r="E1052" s="20" t="s">
        <v>2904</v>
      </c>
      <c r="F1052" s="20" t="s">
        <v>53</v>
      </c>
      <c r="G1052" s="20" t="s">
        <v>1566</v>
      </c>
      <c r="H1052" s="26">
        <v>928000</v>
      </c>
      <c r="I1052" s="20">
        <v>19412389</v>
      </c>
      <c r="J1052" s="20" t="s">
        <v>2412</v>
      </c>
      <c r="K1052" s="21" t="s">
        <v>1268</v>
      </c>
    </row>
    <row r="1053" spans="1:11" x14ac:dyDescent="0.25">
      <c r="A1053" s="19">
        <v>1048</v>
      </c>
      <c r="B1053" s="20">
        <v>100820</v>
      </c>
      <c r="C1053" s="20">
        <v>5111900199</v>
      </c>
      <c r="D1053" s="20" t="s">
        <v>2907</v>
      </c>
      <c r="E1053" s="20" t="s">
        <v>2904</v>
      </c>
      <c r="F1053" s="20" t="s">
        <v>53</v>
      </c>
      <c r="G1053" s="20" t="s">
        <v>1566</v>
      </c>
      <c r="H1053" s="26">
        <v>928000</v>
      </c>
      <c r="I1053" s="20">
        <v>80472711</v>
      </c>
      <c r="J1053" s="20" t="s">
        <v>784</v>
      </c>
      <c r="K1053" s="21" t="s">
        <v>1268</v>
      </c>
    </row>
    <row r="1054" spans="1:11" x14ac:dyDescent="0.25">
      <c r="A1054" s="19">
        <v>1049</v>
      </c>
      <c r="B1054" s="20">
        <v>100821</v>
      </c>
      <c r="C1054" s="20">
        <v>5111900199</v>
      </c>
      <c r="D1054" s="20" t="s">
        <v>2908</v>
      </c>
      <c r="E1054" s="20" t="s">
        <v>2904</v>
      </c>
      <c r="F1054" s="20" t="s">
        <v>53</v>
      </c>
      <c r="G1054" s="20" t="s">
        <v>1566</v>
      </c>
      <c r="H1054" s="26">
        <v>928000</v>
      </c>
      <c r="I1054" s="20">
        <v>79305605</v>
      </c>
      <c r="J1054" s="20" t="s">
        <v>757</v>
      </c>
      <c r="K1054" s="21" t="s">
        <v>1268</v>
      </c>
    </row>
    <row r="1055" spans="1:11" x14ac:dyDescent="0.25">
      <c r="A1055" s="19">
        <v>1050</v>
      </c>
      <c r="B1055" s="20">
        <v>105014</v>
      </c>
      <c r="C1055" s="20">
        <v>5111900199</v>
      </c>
      <c r="D1055" s="20" t="s">
        <v>2909</v>
      </c>
      <c r="E1055" s="20" t="s">
        <v>2910</v>
      </c>
      <c r="F1055" s="20" t="s">
        <v>53</v>
      </c>
      <c r="G1055" s="20" t="s">
        <v>1566</v>
      </c>
      <c r="H1055" s="26">
        <v>174006</v>
      </c>
      <c r="I1055" s="20">
        <v>80353540</v>
      </c>
      <c r="J1055" s="20" t="s">
        <v>69</v>
      </c>
      <c r="K1055" s="21" t="s">
        <v>1268</v>
      </c>
    </row>
    <row r="1056" spans="1:11" x14ac:dyDescent="0.25">
      <c r="A1056" s="19">
        <v>1051</v>
      </c>
      <c r="B1056" s="20">
        <v>101346</v>
      </c>
      <c r="C1056" s="20">
        <v>5111900199</v>
      </c>
      <c r="D1056" s="20" t="s">
        <v>2911</v>
      </c>
      <c r="E1056" s="20" t="s">
        <v>2912</v>
      </c>
      <c r="F1056" s="20" t="s">
        <v>53</v>
      </c>
      <c r="G1056" s="20" t="s">
        <v>2190</v>
      </c>
      <c r="H1056" s="26">
        <v>209000</v>
      </c>
      <c r="I1056" s="20">
        <v>80217720</v>
      </c>
      <c r="J1056" s="20" t="s">
        <v>1033</v>
      </c>
      <c r="K1056" s="21" t="s">
        <v>1268</v>
      </c>
    </row>
    <row r="1057" spans="1:11" x14ac:dyDescent="0.25">
      <c r="A1057" s="19">
        <v>1052</v>
      </c>
      <c r="B1057" s="20">
        <v>101461</v>
      </c>
      <c r="C1057" s="20">
        <v>5111900199</v>
      </c>
      <c r="D1057" s="20" t="s">
        <v>2913</v>
      </c>
      <c r="E1057" s="20" t="s">
        <v>2914</v>
      </c>
      <c r="F1057" s="20" t="s">
        <v>53</v>
      </c>
      <c r="G1057" s="20" t="s">
        <v>2190</v>
      </c>
      <c r="H1057" s="26">
        <v>149900</v>
      </c>
      <c r="I1057" s="20">
        <v>79332590</v>
      </c>
      <c r="J1057" s="20" t="s">
        <v>15</v>
      </c>
      <c r="K1057" s="21" t="s">
        <v>1418</v>
      </c>
    </row>
    <row r="1058" spans="1:11" x14ac:dyDescent="0.25">
      <c r="A1058" s="19">
        <v>1053</v>
      </c>
      <c r="B1058" s="20">
        <v>101907</v>
      </c>
      <c r="C1058" s="20">
        <v>5111900199</v>
      </c>
      <c r="D1058" s="20" t="s">
        <v>2915</v>
      </c>
      <c r="E1058" s="20" t="s">
        <v>2916</v>
      </c>
      <c r="F1058" s="20" t="s">
        <v>53</v>
      </c>
      <c r="G1058" s="20" t="s">
        <v>2190</v>
      </c>
      <c r="H1058" s="26">
        <v>30865</v>
      </c>
      <c r="I1058" s="20">
        <v>79332590</v>
      </c>
      <c r="J1058" s="20" t="s">
        <v>15</v>
      </c>
      <c r="K1058" s="21" t="s">
        <v>1418</v>
      </c>
    </row>
    <row r="1059" spans="1:11" x14ac:dyDescent="0.25">
      <c r="A1059" s="19">
        <v>1054</v>
      </c>
      <c r="B1059" s="20">
        <v>101906</v>
      </c>
      <c r="C1059" s="20">
        <v>5111900199</v>
      </c>
      <c r="D1059" s="20" t="s">
        <v>2917</v>
      </c>
      <c r="E1059" s="20" t="s">
        <v>2916</v>
      </c>
      <c r="F1059" s="20" t="s">
        <v>53</v>
      </c>
      <c r="G1059" s="20" t="s">
        <v>2190</v>
      </c>
      <c r="H1059" s="26">
        <v>30865</v>
      </c>
      <c r="I1059" s="20">
        <v>79334115</v>
      </c>
      <c r="J1059" s="20" t="s">
        <v>1726</v>
      </c>
      <c r="K1059" s="21" t="s">
        <v>1268</v>
      </c>
    </row>
    <row r="1060" spans="1:11" x14ac:dyDescent="0.25">
      <c r="A1060" s="19">
        <v>1055</v>
      </c>
      <c r="B1060" s="20">
        <v>101901</v>
      </c>
      <c r="C1060" s="20">
        <v>5111900199</v>
      </c>
      <c r="D1060" s="20" t="s">
        <v>2918</v>
      </c>
      <c r="E1060" s="20" t="s">
        <v>2916</v>
      </c>
      <c r="F1060" s="20" t="s">
        <v>53</v>
      </c>
      <c r="G1060" s="20" t="s">
        <v>2190</v>
      </c>
      <c r="H1060" s="26">
        <v>30865</v>
      </c>
      <c r="I1060" s="20">
        <v>79334115</v>
      </c>
      <c r="J1060" s="20" t="s">
        <v>1726</v>
      </c>
      <c r="K1060" s="21" t="s">
        <v>1268</v>
      </c>
    </row>
    <row r="1061" spans="1:11" x14ac:dyDescent="0.25">
      <c r="A1061" s="19">
        <v>1056</v>
      </c>
      <c r="B1061" s="20">
        <v>101908</v>
      </c>
      <c r="C1061" s="20">
        <v>5111900199</v>
      </c>
      <c r="D1061" s="20" t="s">
        <v>2919</v>
      </c>
      <c r="E1061" s="20" t="s">
        <v>2916</v>
      </c>
      <c r="F1061" s="20" t="s">
        <v>53</v>
      </c>
      <c r="G1061" s="20" t="s">
        <v>2190</v>
      </c>
      <c r="H1061" s="26">
        <v>30865</v>
      </c>
      <c r="I1061" s="20">
        <v>79332590</v>
      </c>
      <c r="J1061" s="20" t="s">
        <v>15</v>
      </c>
      <c r="K1061" s="21" t="s">
        <v>1418</v>
      </c>
    </row>
    <row r="1062" spans="1:11" x14ac:dyDescent="0.25">
      <c r="A1062" s="19">
        <v>1057</v>
      </c>
      <c r="B1062" s="20">
        <v>101909</v>
      </c>
      <c r="C1062" s="20">
        <v>5111900199</v>
      </c>
      <c r="D1062" s="20" t="s">
        <v>2920</v>
      </c>
      <c r="E1062" s="20" t="s">
        <v>2916</v>
      </c>
      <c r="F1062" s="20" t="s">
        <v>53</v>
      </c>
      <c r="G1062" s="20" t="s">
        <v>2190</v>
      </c>
      <c r="H1062" s="26">
        <v>30865</v>
      </c>
      <c r="I1062" s="20">
        <v>79332590</v>
      </c>
      <c r="J1062" s="20" t="s">
        <v>15</v>
      </c>
      <c r="K1062" s="21" t="s">
        <v>1418</v>
      </c>
    </row>
    <row r="1063" spans="1:11" x14ac:dyDescent="0.25">
      <c r="A1063" s="19">
        <v>1058</v>
      </c>
      <c r="B1063" s="20">
        <v>101910</v>
      </c>
      <c r="C1063" s="20">
        <v>5111900199</v>
      </c>
      <c r="D1063" s="20" t="s">
        <v>2921</v>
      </c>
      <c r="E1063" s="20" t="s">
        <v>2916</v>
      </c>
      <c r="F1063" s="20" t="s">
        <v>53</v>
      </c>
      <c r="G1063" s="20" t="s">
        <v>2190</v>
      </c>
      <c r="H1063" s="26">
        <v>30865</v>
      </c>
      <c r="I1063" s="20">
        <v>79332590</v>
      </c>
      <c r="J1063" s="20" t="s">
        <v>15</v>
      </c>
      <c r="K1063" s="21" t="s">
        <v>1418</v>
      </c>
    </row>
    <row r="1064" spans="1:11" x14ac:dyDescent="0.25">
      <c r="A1064" s="19">
        <v>1059</v>
      </c>
      <c r="B1064" s="20">
        <v>101911</v>
      </c>
      <c r="C1064" s="20">
        <v>5111900199</v>
      </c>
      <c r="D1064" s="20" t="s">
        <v>2922</v>
      </c>
      <c r="E1064" s="20" t="s">
        <v>2916</v>
      </c>
      <c r="F1064" s="20" t="s">
        <v>53</v>
      </c>
      <c r="G1064" s="20" t="s">
        <v>2190</v>
      </c>
      <c r="H1064" s="26">
        <v>30865</v>
      </c>
      <c r="I1064" s="20">
        <v>79332590</v>
      </c>
      <c r="J1064" s="20" t="s">
        <v>15</v>
      </c>
      <c r="K1064" s="21" t="s">
        <v>1418</v>
      </c>
    </row>
    <row r="1065" spans="1:11" x14ac:dyDescent="0.25">
      <c r="A1065" s="19">
        <v>1060</v>
      </c>
      <c r="B1065" s="20">
        <v>101912</v>
      </c>
      <c r="C1065" s="20">
        <v>5111900199</v>
      </c>
      <c r="D1065" s="20" t="s">
        <v>2923</v>
      </c>
      <c r="E1065" s="20" t="s">
        <v>2916</v>
      </c>
      <c r="F1065" s="20" t="s">
        <v>53</v>
      </c>
      <c r="G1065" s="20" t="s">
        <v>2190</v>
      </c>
      <c r="H1065" s="26">
        <v>30865</v>
      </c>
      <c r="I1065" s="20">
        <v>79332590</v>
      </c>
      <c r="J1065" s="20" t="s">
        <v>15</v>
      </c>
      <c r="K1065" s="21" t="s">
        <v>1418</v>
      </c>
    </row>
    <row r="1066" spans="1:11" x14ac:dyDescent="0.25">
      <c r="A1066" s="19">
        <v>1061</v>
      </c>
      <c r="B1066" s="20">
        <v>101913</v>
      </c>
      <c r="C1066" s="20">
        <v>5111900199</v>
      </c>
      <c r="D1066" s="20" t="s">
        <v>2924</v>
      </c>
      <c r="E1066" s="20" t="s">
        <v>2916</v>
      </c>
      <c r="F1066" s="20" t="s">
        <v>53</v>
      </c>
      <c r="G1066" s="20" t="s">
        <v>2190</v>
      </c>
      <c r="H1066" s="26">
        <v>30865</v>
      </c>
      <c r="I1066" s="20">
        <v>79332590</v>
      </c>
      <c r="J1066" s="20" t="s">
        <v>15</v>
      </c>
      <c r="K1066" s="21" t="s">
        <v>1418</v>
      </c>
    </row>
    <row r="1067" spans="1:11" x14ac:dyDescent="0.25">
      <c r="A1067" s="19">
        <v>1062</v>
      </c>
      <c r="B1067" s="20">
        <v>101914</v>
      </c>
      <c r="C1067" s="20">
        <v>5111900199</v>
      </c>
      <c r="D1067" s="20" t="s">
        <v>2925</v>
      </c>
      <c r="E1067" s="20" t="s">
        <v>2916</v>
      </c>
      <c r="F1067" s="20" t="s">
        <v>53</v>
      </c>
      <c r="G1067" s="20" t="s">
        <v>2190</v>
      </c>
      <c r="H1067" s="26">
        <v>30865</v>
      </c>
      <c r="I1067" s="20">
        <v>79332590</v>
      </c>
      <c r="J1067" s="20" t="s">
        <v>15</v>
      </c>
      <c r="K1067" s="21" t="s">
        <v>1418</v>
      </c>
    </row>
    <row r="1068" spans="1:11" x14ac:dyDescent="0.25">
      <c r="A1068" s="19">
        <v>1063</v>
      </c>
      <c r="B1068" s="20">
        <v>101915</v>
      </c>
      <c r="C1068" s="20">
        <v>5111900199</v>
      </c>
      <c r="D1068" s="20" t="s">
        <v>2926</v>
      </c>
      <c r="E1068" s="20" t="s">
        <v>2916</v>
      </c>
      <c r="F1068" s="20" t="s">
        <v>53</v>
      </c>
      <c r="G1068" s="20" t="s">
        <v>2190</v>
      </c>
      <c r="H1068" s="26">
        <v>30865</v>
      </c>
      <c r="I1068" s="20">
        <v>79332590</v>
      </c>
      <c r="J1068" s="20" t="s">
        <v>15</v>
      </c>
      <c r="K1068" s="21" t="s">
        <v>1418</v>
      </c>
    </row>
    <row r="1069" spans="1:11" x14ac:dyDescent="0.25">
      <c r="A1069" s="19">
        <v>1064</v>
      </c>
      <c r="B1069" s="20">
        <v>101916</v>
      </c>
      <c r="C1069" s="20">
        <v>5111900199</v>
      </c>
      <c r="D1069" s="20" t="s">
        <v>2927</v>
      </c>
      <c r="E1069" s="20" t="s">
        <v>2916</v>
      </c>
      <c r="F1069" s="20" t="s">
        <v>53</v>
      </c>
      <c r="G1069" s="20" t="s">
        <v>2190</v>
      </c>
      <c r="H1069" s="26">
        <v>30865</v>
      </c>
      <c r="I1069" s="20">
        <v>79332590</v>
      </c>
      <c r="J1069" s="20" t="s">
        <v>15</v>
      </c>
      <c r="K1069" s="21" t="s">
        <v>1418</v>
      </c>
    </row>
    <row r="1070" spans="1:11" x14ac:dyDescent="0.25">
      <c r="A1070" s="19">
        <v>1065</v>
      </c>
      <c r="B1070" s="20">
        <v>101917</v>
      </c>
      <c r="C1070" s="20">
        <v>5111900199</v>
      </c>
      <c r="D1070" s="20" t="s">
        <v>2928</v>
      </c>
      <c r="E1070" s="20" t="s">
        <v>2916</v>
      </c>
      <c r="F1070" s="20" t="s">
        <v>53</v>
      </c>
      <c r="G1070" s="20" t="s">
        <v>2190</v>
      </c>
      <c r="H1070" s="26">
        <v>30865</v>
      </c>
      <c r="I1070" s="20">
        <v>79332590</v>
      </c>
      <c r="J1070" s="20" t="s">
        <v>15</v>
      </c>
      <c r="K1070" s="21" t="s">
        <v>1418</v>
      </c>
    </row>
    <row r="1071" spans="1:11" x14ac:dyDescent="0.25">
      <c r="A1071" s="19">
        <v>1066</v>
      </c>
      <c r="B1071" s="20">
        <v>101918</v>
      </c>
      <c r="C1071" s="20">
        <v>5111900199</v>
      </c>
      <c r="D1071" s="20" t="s">
        <v>2929</v>
      </c>
      <c r="E1071" s="20" t="s">
        <v>2916</v>
      </c>
      <c r="F1071" s="20" t="s">
        <v>53</v>
      </c>
      <c r="G1071" s="20" t="s">
        <v>2190</v>
      </c>
      <c r="H1071" s="26">
        <v>30865</v>
      </c>
      <c r="I1071" s="20">
        <v>79332590</v>
      </c>
      <c r="J1071" s="20" t="s">
        <v>15</v>
      </c>
      <c r="K1071" s="21" t="s">
        <v>1418</v>
      </c>
    </row>
    <row r="1072" spans="1:11" x14ac:dyDescent="0.25">
      <c r="A1072" s="19">
        <v>1067</v>
      </c>
      <c r="B1072" s="20">
        <v>101899</v>
      </c>
      <c r="C1072" s="20">
        <v>5111900199</v>
      </c>
      <c r="D1072" s="20" t="s">
        <v>2930</v>
      </c>
      <c r="E1072" s="20" t="s">
        <v>2916</v>
      </c>
      <c r="F1072" s="20" t="s">
        <v>53</v>
      </c>
      <c r="G1072" s="20" t="s">
        <v>2190</v>
      </c>
      <c r="H1072" s="26">
        <v>30865</v>
      </c>
      <c r="I1072" s="20">
        <v>79332590</v>
      </c>
      <c r="J1072" s="20" t="s">
        <v>15</v>
      </c>
      <c r="K1072" s="21" t="s">
        <v>1418</v>
      </c>
    </row>
    <row r="1073" spans="1:11" x14ac:dyDescent="0.25">
      <c r="A1073" s="19">
        <v>1068</v>
      </c>
      <c r="B1073" s="20">
        <v>101900</v>
      </c>
      <c r="C1073" s="20">
        <v>5111900199</v>
      </c>
      <c r="D1073" s="20" t="s">
        <v>2931</v>
      </c>
      <c r="E1073" s="20" t="s">
        <v>2916</v>
      </c>
      <c r="F1073" s="20" t="s">
        <v>53</v>
      </c>
      <c r="G1073" s="20" t="s">
        <v>2190</v>
      </c>
      <c r="H1073" s="26">
        <v>30865</v>
      </c>
      <c r="I1073" s="20">
        <v>79332590</v>
      </c>
      <c r="J1073" s="20" t="s">
        <v>15</v>
      </c>
      <c r="K1073" s="21" t="s">
        <v>1418</v>
      </c>
    </row>
    <row r="1074" spans="1:11" x14ac:dyDescent="0.25">
      <c r="A1074" s="19">
        <v>1069</v>
      </c>
      <c r="B1074" s="20">
        <v>101902</v>
      </c>
      <c r="C1074" s="20">
        <v>5111900199</v>
      </c>
      <c r="D1074" s="20" t="s">
        <v>2932</v>
      </c>
      <c r="E1074" s="20" t="s">
        <v>2916</v>
      </c>
      <c r="F1074" s="20" t="s">
        <v>53</v>
      </c>
      <c r="G1074" s="20" t="s">
        <v>2190</v>
      </c>
      <c r="H1074" s="26">
        <v>30865</v>
      </c>
      <c r="I1074" s="20">
        <v>79332590</v>
      </c>
      <c r="J1074" s="20" t="s">
        <v>15</v>
      </c>
      <c r="K1074" s="21" t="s">
        <v>1418</v>
      </c>
    </row>
    <row r="1075" spans="1:11" x14ac:dyDescent="0.25">
      <c r="A1075" s="19">
        <v>1070</v>
      </c>
      <c r="B1075" s="20">
        <v>101903</v>
      </c>
      <c r="C1075" s="20">
        <v>5111900199</v>
      </c>
      <c r="D1075" s="20" t="s">
        <v>2933</v>
      </c>
      <c r="E1075" s="20" t="s">
        <v>2916</v>
      </c>
      <c r="F1075" s="20" t="s">
        <v>53</v>
      </c>
      <c r="G1075" s="20" t="s">
        <v>2190</v>
      </c>
      <c r="H1075" s="26">
        <v>30865</v>
      </c>
      <c r="I1075" s="20">
        <v>79332590</v>
      </c>
      <c r="J1075" s="20" t="s">
        <v>15</v>
      </c>
      <c r="K1075" s="21" t="s">
        <v>1418</v>
      </c>
    </row>
    <row r="1076" spans="1:11" x14ac:dyDescent="0.25">
      <c r="A1076" s="19">
        <v>1071</v>
      </c>
      <c r="B1076" s="20">
        <v>101904</v>
      </c>
      <c r="C1076" s="20">
        <v>5111900199</v>
      </c>
      <c r="D1076" s="20" t="s">
        <v>2934</v>
      </c>
      <c r="E1076" s="20" t="s">
        <v>2916</v>
      </c>
      <c r="F1076" s="20" t="s">
        <v>53</v>
      </c>
      <c r="G1076" s="20" t="s">
        <v>2190</v>
      </c>
      <c r="H1076" s="26">
        <v>30865</v>
      </c>
      <c r="I1076" s="20">
        <v>79332590</v>
      </c>
      <c r="J1076" s="20" t="s">
        <v>15</v>
      </c>
      <c r="K1076" s="21" t="s">
        <v>1418</v>
      </c>
    </row>
    <row r="1077" spans="1:11" x14ac:dyDescent="0.25">
      <c r="A1077" s="19">
        <v>1072</v>
      </c>
      <c r="B1077" s="20">
        <v>101919</v>
      </c>
      <c r="C1077" s="20">
        <v>5111900199</v>
      </c>
      <c r="D1077" s="20" t="s">
        <v>2935</v>
      </c>
      <c r="E1077" s="20" t="s">
        <v>2936</v>
      </c>
      <c r="F1077" s="20" t="s">
        <v>53</v>
      </c>
      <c r="G1077" s="20" t="s">
        <v>2190</v>
      </c>
      <c r="H1077" s="26">
        <v>139478</v>
      </c>
      <c r="I1077" s="20">
        <v>79332590</v>
      </c>
      <c r="J1077" s="20" t="s">
        <v>15</v>
      </c>
      <c r="K1077" s="21" t="s">
        <v>1418</v>
      </c>
    </row>
    <row r="1078" spans="1:11" x14ac:dyDescent="0.25">
      <c r="A1078" s="19">
        <v>1073</v>
      </c>
      <c r="B1078" s="20">
        <v>101920</v>
      </c>
      <c r="C1078" s="20">
        <v>5111900199</v>
      </c>
      <c r="D1078" s="20" t="s">
        <v>2937</v>
      </c>
      <c r="E1078" s="20" t="s">
        <v>2936</v>
      </c>
      <c r="F1078" s="20" t="s">
        <v>53</v>
      </c>
      <c r="G1078" s="20" t="s">
        <v>2190</v>
      </c>
      <c r="H1078" s="26">
        <v>139478</v>
      </c>
      <c r="I1078" s="20">
        <v>79332590</v>
      </c>
      <c r="J1078" s="20" t="s">
        <v>15</v>
      </c>
      <c r="K1078" s="21" t="s">
        <v>1418</v>
      </c>
    </row>
    <row r="1079" spans="1:11" x14ac:dyDescent="0.25">
      <c r="A1079" s="19">
        <v>1074</v>
      </c>
      <c r="B1079" s="20">
        <v>101921</v>
      </c>
      <c r="C1079" s="20">
        <v>5111900199</v>
      </c>
      <c r="D1079" s="20" t="s">
        <v>2938</v>
      </c>
      <c r="E1079" s="20" t="s">
        <v>2936</v>
      </c>
      <c r="F1079" s="20" t="s">
        <v>53</v>
      </c>
      <c r="G1079" s="20" t="s">
        <v>2190</v>
      </c>
      <c r="H1079" s="26">
        <v>139478</v>
      </c>
      <c r="I1079" s="20">
        <v>79332590</v>
      </c>
      <c r="J1079" s="20" t="s">
        <v>15</v>
      </c>
      <c r="K1079" s="21" t="s">
        <v>1418</v>
      </c>
    </row>
    <row r="1080" spans="1:11" x14ac:dyDescent="0.25">
      <c r="A1080" s="19">
        <v>1075</v>
      </c>
      <c r="B1080" s="20">
        <v>101922</v>
      </c>
      <c r="C1080" s="20">
        <v>5111900199</v>
      </c>
      <c r="D1080" s="20" t="s">
        <v>2939</v>
      </c>
      <c r="E1080" s="20" t="s">
        <v>2936</v>
      </c>
      <c r="F1080" s="20" t="s">
        <v>53</v>
      </c>
      <c r="G1080" s="20" t="s">
        <v>2190</v>
      </c>
      <c r="H1080" s="26">
        <v>139478</v>
      </c>
      <c r="I1080" s="20">
        <v>79332590</v>
      </c>
      <c r="J1080" s="20" t="s">
        <v>15</v>
      </c>
      <c r="K1080" s="21" t="s">
        <v>1418</v>
      </c>
    </row>
    <row r="1081" spans="1:11" x14ac:dyDescent="0.25">
      <c r="A1081" s="19">
        <v>1076</v>
      </c>
      <c r="B1081" s="20">
        <v>101923</v>
      </c>
      <c r="C1081" s="20">
        <v>5111900199</v>
      </c>
      <c r="D1081" s="20" t="s">
        <v>2940</v>
      </c>
      <c r="E1081" s="20" t="s">
        <v>2936</v>
      </c>
      <c r="F1081" s="20" t="s">
        <v>53</v>
      </c>
      <c r="G1081" s="20" t="s">
        <v>2190</v>
      </c>
      <c r="H1081" s="26">
        <v>139478</v>
      </c>
      <c r="I1081" s="20">
        <v>79332590</v>
      </c>
      <c r="J1081" s="20" t="s">
        <v>15</v>
      </c>
      <c r="K1081" s="21" t="s">
        <v>1418</v>
      </c>
    </row>
    <row r="1082" spans="1:11" x14ac:dyDescent="0.25">
      <c r="A1082" s="19">
        <v>1077</v>
      </c>
      <c r="B1082" s="20">
        <v>101924</v>
      </c>
      <c r="C1082" s="20">
        <v>5111900199</v>
      </c>
      <c r="D1082" s="20" t="s">
        <v>2941</v>
      </c>
      <c r="E1082" s="20" t="s">
        <v>2936</v>
      </c>
      <c r="F1082" s="20" t="s">
        <v>53</v>
      </c>
      <c r="G1082" s="20" t="s">
        <v>2190</v>
      </c>
      <c r="H1082" s="26">
        <v>139478</v>
      </c>
      <c r="I1082" s="20">
        <v>79332590</v>
      </c>
      <c r="J1082" s="20" t="s">
        <v>15</v>
      </c>
      <c r="K1082" s="21" t="s">
        <v>1418</v>
      </c>
    </row>
    <row r="1083" spans="1:11" x14ac:dyDescent="0.25">
      <c r="A1083" s="19">
        <v>1078</v>
      </c>
      <c r="B1083" s="20">
        <v>101925</v>
      </c>
      <c r="C1083" s="20">
        <v>5111900199</v>
      </c>
      <c r="D1083" s="20" t="s">
        <v>2942</v>
      </c>
      <c r="E1083" s="20" t="s">
        <v>2936</v>
      </c>
      <c r="F1083" s="20" t="s">
        <v>53</v>
      </c>
      <c r="G1083" s="20" t="s">
        <v>2190</v>
      </c>
      <c r="H1083" s="26">
        <v>139478</v>
      </c>
      <c r="I1083" s="20">
        <v>79332590</v>
      </c>
      <c r="J1083" s="20" t="s">
        <v>15</v>
      </c>
      <c r="K1083" s="21" t="s">
        <v>1418</v>
      </c>
    </row>
    <row r="1084" spans="1:11" x14ac:dyDescent="0.25">
      <c r="A1084" s="19">
        <v>1079</v>
      </c>
      <c r="B1084" s="20">
        <v>101926</v>
      </c>
      <c r="C1084" s="20">
        <v>5111900199</v>
      </c>
      <c r="D1084" s="20" t="s">
        <v>2943</v>
      </c>
      <c r="E1084" s="20" t="s">
        <v>2936</v>
      </c>
      <c r="F1084" s="20" t="s">
        <v>53</v>
      </c>
      <c r="G1084" s="20" t="s">
        <v>2190</v>
      </c>
      <c r="H1084" s="26">
        <v>139478</v>
      </c>
      <c r="I1084" s="20">
        <v>79332590</v>
      </c>
      <c r="J1084" s="20" t="s">
        <v>15</v>
      </c>
      <c r="K1084" s="21" t="s">
        <v>1418</v>
      </c>
    </row>
    <row r="1085" spans="1:11" x14ac:dyDescent="0.25">
      <c r="A1085" s="19">
        <v>1080</v>
      </c>
      <c r="B1085" s="20">
        <v>101927</v>
      </c>
      <c r="C1085" s="20">
        <v>5111900199</v>
      </c>
      <c r="D1085" s="20" t="s">
        <v>2944</v>
      </c>
      <c r="E1085" s="20" t="s">
        <v>2936</v>
      </c>
      <c r="F1085" s="20" t="s">
        <v>53</v>
      </c>
      <c r="G1085" s="20" t="s">
        <v>2190</v>
      </c>
      <c r="H1085" s="26">
        <v>139478</v>
      </c>
      <c r="I1085" s="20">
        <v>79332590</v>
      </c>
      <c r="J1085" s="20" t="s">
        <v>15</v>
      </c>
      <c r="K1085" s="21" t="s">
        <v>1418</v>
      </c>
    </row>
    <row r="1086" spans="1:11" x14ac:dyDescent="0.25">
      <c r="A1086" s="19">
        <v>1081</v>
      </c>
      <c r="B1086" s="20">
        <v>101928</v>
      </c>
      <c r="C1086" s="20">
        <v>5111900199</v>
      </c>
      <c r="D1086" s="20" t="s">
        <v>2945</v>
      </c>
      <c r="E1086" s="20" t="s">
        <v>2936</v>
      </c>
      <c r="F1086" s="20" t="s">
        <v>53</v>
      </c>
      <c r="G1086" s="20" t="s">
        <v>2190</v>
      </c>
      <c r="H1086" s="26">
        <v>139478</v>
      </c>
      <c r="I1086" s="20">
        <v>79332590</v>
      </c>
      <c r="J1086" s="20" t="s">
        <v>15</v>
      </c>
      <c r="K1086" s="21" t="s">
        <v>1418</v>
      </c>
    </row>
    <row r="1087" spans="1:11" x14ac:dyDescent="0.25">
      <c r="A1087" s="19">
        <v>1082</v>
      </c>
      <c r="B1087" s="20">
        <v>101929</v>
      </c>
      <c r="C1087" s="20">
        <v>5111900199</v>
      </c>
      <c r="D1087" s="20" t="s">
        <v>2946</v>
      </c>
      <c r="E1087" s="20" t="s">
        <v>2936</v>
      </c>
      <c r="F1087" s="20" t="s">
        <v>53</v>
      </c>
      <c r="G1087" s="20" t="s">
        <v>2190</v>
      </c>
      <c r="H1087" s="26">
        <v>139478</v>
      </c>
      <c r="I1087" s="20">
        <v>79332590</v>
      </c>
      <c r="J1087" s="20" t="s">
        <v>15</v>
      </c>
      <c r="K1087" s="21" t="s">
        <v>1418</v>
      </c>
    </row>
    <row r="1088" spans="1:11" x14ac:dyDescent="0.25">
      <c r="A1088" s="19">
        <v>1083</v>
      </c>
      <c r="B1088" s="20">
        <v>101931</v>
      </c>
      <c r="C1088" s="20">
        <v>5111900199</v>
      </c>
      <c r="D1088" s="20" t="s">
        <v>2947</v>
      </c>
      <c r="E1088" s="20" t="s">
        <v>2936</v>
      </c>
      <c r="F1088" s="20" t="s">
        <v>53</v>
      </c>
      <c r="G1088" s="20" t="s">
        <v>2190</v>
      </c>
      <c r="H1088" s="26">
        <v>139478</v>
      </c>
      <c r="I1088" s="20">
        <v>79332590</v>
      </c>
      <c r="J1088" s="20" t="s">
        <v>15</v>
      </c>
      <c r="K1088" s="21" t="s">
        <v>1418</v>
      </c>
    </row>
    <row r="1089" spans="1:11" x14ac:dyDescent="0.25">
      <c r="A1089" s="19">
        <v>1084</v>
      </c>
      <c r="B1089" s="20">
        <v>101932</v>
      </c>
      <c r="C1089" s="20">
        <v>5111900199</v>
      </c>
      <c r="D1089" s="20" t="s">
        <v>2948</v>
      </c>
      <c r="E1089" s="20" t="s">
        <v>2949</v>
      </c>
      <c r="F1089" s="20" t="s">
        <v>53</v>
      </c>
      <c r="G1089" s="20" t="s">
        <v>2190</v>
      </c>
      <c r="H1089" s="26">
        <v>37468</v>
      </c>
      <c r="I1089" s="20">
        <v>1049624327</v>
      </c>
      <c r="J1089" s="20" t="s">
        <v>1288</v>
      </c>
      <c r="K1089" s="21" t="s">
        <v>1268</v>
      </c>
    </row>
    <row r="1090" spans="1:11" x14ac:dyDescent="0.25">
      <c r="A1090" s="19">
        <v>1085</v>
      </c>
      <c r="B1090" s="20">
        <v>101933</v>
      </c>
      <c r="C1090" s="20">
        <v>5111900199</v>
      </c>
      <c r="D1090" s="20" t="s">
        <v>2950</v>
      </c>
      <c r="E1090" s="20" t="s">
        <v>2949</v>
      </c>
      <c r="F1090" s="20" t="s">
        <v>53</v>
      </c>
      <c r="G1090" s="20" t="s">
        <v>2190</v>
      </c>
      <c r="H1090" s="26">
        <v>37468</v>
      </c>
      <c r="I1090" s="20">
        <v>1049624327</v>
      </c>
      <c r="J1090" s="20" t="s">
        <v>1288</v>
      </c>
      <c r="K1090" s="21" t="s">
        <v>1268</v>
      </c>
    </row>
    <row r="1091" spans="1:11" x14ac:dyDescent="0.25">
      <c r="A1091" s="19">
        <v>1086</v>
      </c>
      <c r="B1091" s="20">
        <v>101972</v>
      </c>
      <c r="C1091" s="20">
        <v>5111900199</v>
      </c>
      <c r="D1091" s="20" t="s">
        <v>2951</v>
      </c>
      <c r="E1091" s="20" t="s">
        <v>2949</v>
      </c>
      <c r="F1091" s="20" t="s">
        <v>53</v>
      </c>
      <c r="G1091" s="20" t="s">
        <v>2190</v>
      </c>
      <c r="H1091" s="26">
        <v>37468</v>
      </c>
      <c r="I1091" s="20">
        <v>1049624327</v>
      </c>
      <c r="J1091" s="20" t="s">
        <v>1288</v>
      </c>
      <c r="K1091" s="21" t="s">
        <v>1268</v>
      </c>
    </row>
    <row r="1092" spans="1:11" x14ac:dyDescent="0.25">
      <c r="A1092" s="19">
        <v>1087</v>
      </c>
      <c r="B1092" s="20">
        <v>101933</v>
      </c>
      <c r="C1092" s="20">
        <v>5111900199</v>
      </c>
      <c r="D1092" s="20" t="s">
        <v>2952</v>
      </c>
      <c r="E1092" s="20" t="s">
        <v>2949</v>
      </c>
      <c r="F1092" s="20" t="s">
        <v>53</v>
      </c>
      <c r="G1092" s="20" t="s">
        <v>2190</v>
      </c>
      <c r="H1092" s="26">
        <v>37468</v>
      </c>
      <c r="I1092" s="20">
        <v>1049624327</v>
      </c>
      <c r="J1092" s="20" t="s">
        <v>1288</v>
      </c>
      <c r="K1092" s="21" t="s">
        <v>1268</v>
      </c>
    </row>
    <row r="1093" spans="1:11" x14ac:dyDescent="0.25">
      <c r="A1093" s="19">
        <v>1088</v>
      </c>
      <c r="B1093" s="20">
        <v>101934</v>
      </c>
      <c r="C1093" s="20">
        <v>5111900199</v>
      </c>
      <c r="D1093" s="20" t="s">
        <v>2953</v>
      </c>
      <c r="E1093" s="20" t="s">
        <v>2949</v>
      </c>
      <c r="F1093" s="20" t="s">
        <v>53</v>
      </c>
      <c r="G1093" s="20" t="s">
        <v>2190</v>
      </c>
      <c r="H1093" s="26">
        <v>37468</v>
      </c>
      <c r="I1093" s="20">
        <v>1049624327</v>
      </c>
      <c r="J1093" s="20" t="s">
        <v>1288</v>
      </c>
      <c r="K1093" s="21" t="s">
        <v>1268</v>
      </c>
    </row>
    <row r="1094" spans="1:11" x14ac:dyDescent="0.25">
      <c r="A1094" s="19">
        <v>1089</v>
      </c>
      <c r="B1094" s="20">
        <v>101935</v>
      </c>
      <c r="C1094" s="20">
        <v>5111900199</v>
      </c>
      <c r="D1094" s="20" t="s">
        <v>2954</v>
      </c>
      <c r="E1094" s="20" t="s">
        <v>2949</v>
      </c>
      <c r="F1094" s="20" t="s">
        <v>53</v>
      </c>
      <c r="G1094" s="20" t="s">
        <v>2190</v>
      </c>
      <c r="H1094" s="26">
        <v>37468</v>
      </c>
      <c r="I1094" s="20">
        <v>1049624327</v>
      </c>
      <c r="J1094" s="20" t="s">
        <v>1288</v>
      </c>
      <c r="K1094" s="21" t="s">
        <v>1268</v>
      </c>
    </row>
    <row r="1095" spans="1:11" x14ac:dyDescent="0.25">
      <c r="A1095" s="19">
        <v>1090</v>
      </c>
      <c r="B1095" s="20">
        <v>101936</v>
      </c>
      <c r="C1095" s="20">
        <v>5111900199</v>
      </c>
      <c r="D1095" s="20" t="s">
        <v>2955</v>
      </c>
      <c r="E1095" s="20" t="s">
        <v>2949</v>
      </c>
      <c r="F1095" s="20" t="s">
        <v>53</v>
      </c>
      <c r="G1095" s="20" t="s">
        <v>2190</v>
      </c>
      <c r="H1095" s="26">
        <v>37468</v>
      </c>
      <c r="I1095" s="20">
        <v>1049624327</v>
      </c>
      <c r="J1095" s="20" t="s">
        <v>1288</v>
      </c>
      <c r="K1095" s="21" t="s">
        <v>1268</v>
      </c>
    </row>
    <row r="1096" spans="1:11" x14ac:dyDescent="0.25">
      <c r="A1096" s="19">
        <v>1091</v>
      </c>
      <c r="B1096" s="20">
        <v>101937</v>
      </c>
      <c r="C1096" s="20">
        <v>5111900199</v>
      </c>
      <c r="D1096" s="20" t="s">
        <v>2956</v>
      </c>
      <c r="E1096" s="20" t="s">
        <v>2949</v>
      </c>
      <c r="F1096" s="20" t="s">
        <v>53</v>
      </c>
      <c r="G1096" s="20" t="s">
        <v>2190</v>
      </c>
      <c r="H1096" s="26">
        <v>37468</v>
      </c>
      <c r="I1096" s="20">
        <v>1049624327</v>
      </c>
      <c r="J1096" s="20" t="s">
        <v>1288</v>
      </c>
      <c r="K1096" s="21" t="s">
        <v>1268</v>
      </c>
    </row>
    <row r="1097" spans="1:11" x14ac:dyDescent="0.25">
      <c r="A1097" s="19">
        <v>1092</v>
      </c>
      <c r="B1097" s="20">
        <v>101938</v>
      </c>
      <c r="C1097" s="20">
        <v>5111900199</v>
      </c>
      <c r="D1097" s="20" t="s">
        <v>2957</v>
      </c>
      <c r="E1097" s="20" t="s">
        <v>2949</v>
      </c>
      <c r="F1097" s="20" t="s">
        <v>53</v>
      </c>
      <c r="G1097" s="20" t="s">
        <v>2190</v>
      </c>
      <c r="H1097" s="26">
        <v>37468</v>
      </c>
      <c r="I1097" s="20">
        <v>1049624327</v>
      </c>
      <c r="J1097" s="20" t="s">
        <v>1288</v>
      </c>
      <c r="K1097" s="21" t="s">
        <v>1268</v>
      </c>
    </row>
    <row r="1098" spans="1:11" x14ac:dyDescent="0.25">
      <c r="A1098" s="19">
        <v>1093</v>
      </c>
      <c r="B1098" s="20">
        <v>101939</v>
      </c>
      <c r="C1098" s="20">
        <v>5111900199</v>
      </c>
      <c r="D1098" s="20" t="s">
        <v>2958</v>
      </c>
      <c r="E1098" s="20" t="s">
        <v>2949</v>
      </c>
      <c r="F1098" s="20" t="s">
        <v>53</v>
      </c>
      <c r="G1098" s="20" t="s">
        <v>2190</v>
      </c>
      <c r="H1098" s="26">
        <v>37468</v>
      </c>
      <c r="I1098" s="20">
        <v>1049624327</v>
      </c>
      <c r="J1098" s="20" t="s">
        <v>1288</v>
      </c>
      <c r="K1098" s="21" t="s">
        <v>1268</v>
      </c>
    </row>
    <row r="1099" spans="1:11" x14ac:dyDescent="0.25">
      <c r="A1099" s="19">
        <v>1094</v>
      </c>
      <c r="B1099" s="20">
        <v>101940</v>
      </c>
      <c r="C1099" s="20">
        <v>5111900199</v>
      </c>
      <c r="D1099" s="20" t="s">
        <v>2959</v>
      </c>
      <c r="E1099" s="20" t="s">
        <v>2949</v>
      </c>
      <c r="F1099" s="20" t="s">
        <v>53</v>
      </c>
      <c r="G1099" s="20" t="s">
        <v>2190</v>
      </c>
      <c r="H1099" s="26">
        <v>37468</v>
      </c>
      <c r="I1099" s="20">
        <v>1049624327</v>
      </c>
      <c r="J1099" s="20" t="s">
        <v>1288</v>
      </c>
      <c r="K1099" s="21" t="s">
        <v>1268</v>
      </c>
    </row>
    <row r="1100" spans="1:11" x14ac:dyDescent="0.25">
      <c r="A1100" s="19">
        <v>1095</v>
      </c>
      <c r="B1100" s="20">
        <v>101941</v>
      </c>
      <c r="C1100" s="20">
        <v>5111900199</v>
      </c>
      <c r="D1100" s="20" t="s">
        <v>2960</v>
      </c>
      <c r="E1100" s="20" t="s">
        <v>2949</v>
      </c>
      <c r="F1100" s="20" t="s">
        <v>53</v>
      </c>
      <c r="G1100" s="20" t="s">
        <v>2190</v>
      </c>
      <c r="H1100" s="26">
        <v>37468</v>
      </c>
      <c r="I1100" s="20">
        <v>1049624327</v>
      </c>
      <c r="J1100" s="20" t="s">
        <v>1288</v>
      </c>
      <c r="K1100" s="21" t="s">
        <v>1268</v>
      </c>
    </row>
    <row r="1101" spans="1:11" x14ac:dyDescent="0.25">
      <c r="A1101" s="19">
        <v>1096</v>
      </c>
      <c r="B1101" s="20">
        <v>101942</v>
      </c>
      <c r="C1101" s="20">
        <v>5111900199</v>
      </c>
      <c r="D1101" s="20" t="s">
        <v>2961</v>
      </c>
      <c r="E1101" s="20" t="s">
        <v>2949</v>
      </c>
      <c r="F1101" s="20" t="s">
        <v>53</v>
      </c>
      <c r="G1101" s="20" t="s">
        <v>2190</v>
      </c>
      <c r="H1101" s="26">
        <v>37468</v>
      </c>
      <c r="I1101" s="20">
        <v>1049624327</v>
      </c>
      <c r="J1101" s="20" t="s">
        <v>1288</v>
      </c>
      <c r="K1101" s="21" t="s">
        <v>1268</v>
      </c>
    </row>
    <row r="1102" spans="1:11" x14ac:dyDescent="0.25">
      <c r="A1102" s="19">
        <v>1097</v>
      </c>
      <c r="B1102" s="20">
        <v>101943</v>
      </c>
      <c r="C1102" s="20">
        <v>5111900199</v>
      </c>
      <c r="D1102" s="20" t="s">
        <v>2962</v>
      </c>
      <c r="E1102" s="20" t="s">
        <v>2949</v>
      </c>
      <c r="F1102" s="20" t="s">
        <v>53</v>
      </c>
      <c r="G1102" s="20" t="s">
        <v>2190</v>
      </c>
      <c r="H1102" s="26">
        <v>37468</v>
      </c>
      <c r="I1102" s="20">
        <v>1049624327</v>
      </c>
      <c r="J1102" s="20" t="s">
        <v>1288</v>
      </c>
      <c r="K1102" s="21" t="s">
        <v>1268</v>
      </c>
    </row>
    <row r="1103" spans="1:11" x14ac:dyDescent="0.25">
      <c r="A1103" s="19">
        <v>1098</v>
      </c>
      <c r="B1103" s="20">
        <v>101944</v>
      </c>
      <c r="C1103" s="20">
        <v>5111900199</v>
      </c>
      <c r="D1103" s="20" t="s">
        <v>2963</v>
      </c>
      <c r="E1103" s="20" t="s">
        <v>2949</v>
      </c>
      <c r="F1103" s="20" t="s">
        <v>53</v>
      </c>
      <c r="G1103" s="20" t="s">
        <v>2190</v>
      </c>
      <c r="H1103" s="26">
        <v>37468</v>
      </c>
      <c r="I1103" s="20">
        <v>1049624327</v>
      </c>
      <c r="J1103" s="20" t="s">
        <v>1288</v>
      </c>
      <c r="K1103" s="21" t="s">
        <v>1268</v>
      </c>
    </row>
    <row r="1104" spans="1:11" x14ac:dyDescent="0.25">
      <c r="A1104" s="19">
        <v>1099</v>
      </c>
      <c r="B1104" s="20">
        <v>101971</v>
      </c>
      <c r="C1104" s="20">
        <v>5111900199</v>
      </c>
      <c r="D1104" s="20" t="s">
        <v>2964</v>
      </c>
      <c r="E1104" s="20" t="s">
        <v>2949</v>
      </c>
      <c r="F1104" s="20" t="s">
        <v>53</v>
      </c>
      <c r="G1104" s="20" t="s">
        <v>2190</v>
      </c>
      <c r="H1104" s="26">
        <v>37468</v>
      </c>
      <c r="I1104" s="20">
        <v>1049624327</v>
      </c>
      <c r="J1104" s="20" t="s">
        <v>1288</v>
      </c>
      <c r="K1104" s="21" t="s">
        <v>1268</v>
      </c>
    </row>
    <row r="1105" spans="1:11" x14ac:dyDescent="0.25">
      <c r="A1105" s="19">
        <v>1100</v>
      </c>
      <c r="B1105" s="20">
        <v>101945</v>
      </c>
      <c r="C1105" s="20">
        <v>5111900199</v>
      </c>
      <c r="D1105" s="20" t="s">
        <v>2965</v>
      </c>
      <c r="E1105" s="20" t="s">
        <v>2949</v>
      </c>
      <c r="F1105" s="20" t="s">
        <v>53</v>
      </c>
      <c r="G1105" s="20" t="s">
        <v>2190</v>
      </c>
      <c r="H1105" s="26">
        <v>37468</v>
      </c>
      <c r="I1105" s="20">
        <v>1049624327</v>
      </c>
      <c r="J1105" s="20" t="s">
        <v>1288</v>
      </c>
      <c r="K1105" s="21" t="s">
        <v>1268</v>
      </c>
    </row>
    <row r="1106" spans="1:11" x14ac:dyDescent="0.25">
      <c r="A1106" s="19">
        <v>1101</v>
      </c>
      <c r="B1106" s="20">
        <v>101946</v>
      </c>
      <c r="C1106" s="20">
        <v>5111900199</v>
      </c>
      <c r="D1106" s="20" t="s">
        <v>2966</v>
      </c>
      <c r="E1106" s="20" t="s">
        <v>2949</v>
      </c>
      <c r="F1106" s="20" t="s">
        <v>53</v>
      </c>
      <c r="G1106" s="20" t="s">
        <v>2190</v>
      </c>
      <c r="H1106" s="26">
        <v>37468</v>
      </c>
      <c r="I1106" s="20">
        <v>1049624327</v>
      </c>
      <c r="J1106" s="20" t="s">
        <v>1288</v>
      </c>
      <c r="K1106" s="21" t="s">
        <v>1268</v>
      </c>
    </row>
    <row r="1107" spans="1:11" x14ac:dyDescent="0.25">
      <c r="A1107" s="19">
        <v>1102</v>
      </c>
      <c r="B1107" s="20">
        <v>101947</v>
      </c>
      <c r="C1107" s="20">
        <v>5111900199</v>
      </c>
      <c r="D1107" s="20" t="s">
        <v>2967</v>
      </c>
      <c r="E1107" s="20" t="s">
        <v>2949</v>
      </c>
      <c r="F1107" s="20" t="s">
        <v>53</v>
      </c>
      <c r="G1107" s="20" t="s">
        <v>2190</v>
      </c>
      <c r="H1107" s="26">
        <v>37468</v>
      </c>
      <c r="I1107" s="20">
        <v>1049624327</v>
      </c>
      <c r="J1107" s="20" t="s">
        <v>1288</v>
      </c>
      <c r="K1107" s="21" t="s">
        <v>1268</v>
      </c>
    </row>
    <row r="1108" spans="1:11" x14ac:dyDescent="0.25">
      <c r="A1108" s="19">
        <v>1103</v>
      </c>
      <c r="B1108" s="20">
        <v>101948</v>
      </c>
      <c r="C1108" s="20">
        <v>5111900199</v>
      </c>
      <c r="D1108" s="20" t="s">
        <v>2968</v>
      </c>
      <c r="E1108" s="20" t="s">
        <v>2949</v>
      </c>
      <c r="F1108" s="20" t="s">
        <v>53</v>
      </c>
      <c r="G1108" s="20" t="s">
        <v>2190</v>
      </c>
      <c r="H1108" s="26">
        <v>37468</v>
      </c>
      <c r="I1108" s="20">
        <v>1049624327</v>
      </c>
      <c r="J1108" s="20" t="s">
        <v>1288</v>
      </c>
      <c r="K1108" s="21" t="s">
        <v>1268</v>
      </c>
    </row>
    <row r="1109" spans="1:11" x14ac:dyDescent="0.25">
      <c r="A1109" s="19">
        <v>1104</v>
      </c>
      <c r="B1109" s="20">
        <v>101949</v>
      </c>
      <c r="C1109" s="20">
        <v>5111900199</v>
      </c>
      <c r="D1109" s="20" t="s">
        <v>2969</v>
      </c>
      <c r="E1109" s="20" t="s">
        <v>2949</v>
      </c>
      <c r="F1109" s="20" t="s">
        <v>53</v>
      </c>
      <c r="G1109" s="20" t="s">
        <v>2190</v>
      </c>
      <c r="H1109" s="26">
        <v>37468</v>
      </c>
      <c r="I1109" s="20">
        <v>1049624327</v>
      </c>
      <c r="J1109" s="20" t="s">
        <v>1288</v>
      </c>
      <c r="K1109" s="21" t="s">
        <v>1268</v>
      </c>
    </row>
    <row r="1110" spans="1:11" x14ac:dyDescent="0.25">
      <c r="A1110" s="19">
        <v>1105</v>
      </c>
      <c r="B1110" s="20">
        <v>101950</v>
      </c>
      <c r="C1110" s="20">
        <v>5111900199</v>
      </c>
      <c r="D1110" s="20" t="s">
        <v>2970</v>
      </c>
      <c r="E1110" s="20" t="s">
        <v>2949</v>
      </c>
      <c r="F1110" s="20" t="s">
        <v>53</v>
      </c>
      <c r="G1110" s="20" t="s">
        <v>2190</v>
      </c>
      <c r="H1110" s="26">
        <v>37468</v>
      </c>
      <c r="I1110" s="20">
        <v>1049624327</v>
      </c>
      <c r="J1110" s="20" t="s">
        <v>1288</v>
      </c>
      <c r="K1110" s="21" t="s">
        <v>1268</v>
      </c>
    </row>
    <row r="1111" spans="1:11" x14ac:dyDescent="0.25">
      <c r="A1111" s="19">
        <v>1106</v>
      </c>
      <c r="B1111" s="20">
        <v>101951</v>
      </c>
      <c r="C1111" s="20">
        <v>5111900199</v>
      </c>
      <c r="D1111" s="20" t="s">
        <v>2971</v>
      </c>
      <c r="E1111" s="20" t="s">
        <v>2949</v>
      </c>
      <c r="F1111" s="20" t="s">
        <v>53</v>
      </c>
      <c r="G1111" s="20" t="s">
        <v>2190</v>
      </c>
      <c r="H1111" s="26">
        <v>37468</v>
      </c>
      <c r="I1111" s="20">
        <v>1049624327</v>
      </c>
      <c r="J1111" s="20" t="s">
        <v>1288</v>
      </c>
      <c r="K1111" s="21" t="s">
        <v>1268</v>
      </c>
    </row>
    <row r="1112" spans="1:11" x14ac:dyDescent="0.25">
      <c r="A1112" s="19">
        <v>1107</v>
      </c>
      <c r="B1112" s="20">
        <v>101952</v>
      </c>
      <c r="C1112" s="20">
        <v>5111900199</v>
      </c>
      <c r="D1112" s="20" t="s">
        <v>2972</v>
      </c>
      <c r="E1112" s="20" t="s">
        <v>2949</v>
      </c>
      <c r="F1112" s="20" t="s">
        <v>53</v>
      </c>
      <c r="G1112" s="20" t="s">
        <v>2190</v>
      </c>
      <c r="H1112" s="26">
        <v>37468</v>
      </c>
      <c r="I1112" s="20">
        <v>1049624327</v>
      </c>
      <c r="J1112" s="20" t="s">
        <v>1288</v>
      </c>
      <c r="K1112" s="21" t="s">
        <v>1268</v>
      </c>
    </row>
    <row r="1113" spans="1:11" x14ac:dyDescent="0.25">
      <c r="A1113" s="19">
        <v>1108</v>
      </c>
      <c r="B1113" s="20">
        <v>101953</v>
      </c>
      <c r="C1113" s="20">
        <v>5111900199</v>
      </c>
      <c r="D1113" s="20" t="s">
        <v>2973</v>
      </c>
      <c r="E1113" s="20" t="s">
        <v>2949</v>
      </c>
      <c r="F1113" s="20" t="s">
        <v>53</v>
      </c>
      <c r="G1113" s="20" t="s">
        <v>2190</v>
      </c>
      <c r="H1113" s="26">
        <v>37468</v>
      </c>
      <c r="I1113" s="20">
        <v>1049624327</v>
      </c>
      <c r="J1113" s="20" t="s">
        <v>1288</v>
      </c>
      <c r="K1113" s="21" t="s">
        <v>1268</v>
      </c>
    </row>
    <row r="1114" spans="1:11" x14ac:dyDescent="0.25">
      <c r="A1114" s="19">
        <v>1109</v>
      </c>
      <c r="B1114" s="20">
        <v>101954</v>
      </c>
      <c r="C1114" s="20">
        <v>5111900199</v>
      </c>
      <c r="D1114" s="20" t="s">
        <v>2974</v>
      </c>
      <c r="E1114" s="20" t="s">
        <v>2949</v>
      </c>
      <c r="F1114" s="20" t="s">
        <v>53</v>
      </c>
      <c r="G1114" s="20" t="s">
        <v>2190</v>
      </c>
      <c r="H1114" s="26">
        <v>37468</v>
      </c>
      <c r="I1114" s="20">
        <v>1049624327</v>
      </c>
      <c r="J1114" s="20" t="s">
        <v>1288</v>
      </c>
      <c r="K1114" s="21" t="s">
        <v>1268</v>
      </c>
    </row>
    <row r="1115" spans="1:11" x14ac:dyDescent="0.25">
      <c r="A1115" s="19">
        <v>1110</v>
      </c>
      <c r="B1115" s="20">
        <v>101955</v>
      </c>
      <c r="C1115" s="20">
        <v>5111900199</v>
      </c>
      <c r="D1115" s="20" t="s">
        <v>2975</v>
      </c>
      <c r="E1115" s="20" t="s">
        <v>2949</v>
      </c>
      <c r="F1115" s="20" t="s">
        <v>53</v>
      </c>
      <c r="G1115" s="20" t="s">
        <v>2190</v>
      </c>
      <c r="H1115" s="26">
        <v>37468</v>
      </c>
      <c r="I1115" s="20">
        <v>1049624327</v>
      </c>
      <c r="J1115" s="20" t="s">
        <v>1288</v>
      </c>
      <c r="K1115" s="21" t="s">
        <v>1268</v>
      </c>
    </row>
    <row r="1116" spans="1:11" x14ac:dyDescent="0.25">
      <c r="A1116" s="19">
        <v>1111</v>
      </c>
      <c r="B1116" s="20">
        <v>101956</v>
      </c>
      <c r="C1116" s="20">
        <v>5111900199</v>
      </c>
      <c r="D1116" s="20" t="s">
        <v>2976</v>
      </c>
      <c r="E1116" s="20" t="s">
        <v>2949</v>
      </c>
      <c r="F1116" s="20" t="s">
        <v>53</v>
      </c>
      <c r="G1116" s="20" t="s">
        <v>2190</v>
      </c>
      <c r="H1116" s="26">
        <v>37468</v>
      </c>
      <c r="I1116" s="20">
        <v>1049624327</v>
      </c>
      <c r="J1116" s="20" t="s">
        <v>1288</v>
      </c>
      <c r="K1116" s="21" t="s">
        <v>1268</v>
      </c>
    </row>
    <row r="1117" spans="1:11" x14ac:dyDescent="0.25">
      <c r="A1117" s="19">
        <v>1112</v>
      </c>
      <c r="B1117" s="20">
        <v>101957</v>
      </c>
      <c r="C1117" s="20">
        <v>5111900199</v>
      </c>
      <c r="D1117" s="20" t="s">
        <v>2977</v>
      </c>
      <c r="E1117" s="20" t="s">
        <v>2949</v>
      </c>
      <c r="F1117" s="20" t="s">
        <v>53</v>
      </c>
      <c r="G1117" s="20" t="s">
        <v>2190</v>
      </c>
      <c r="H1117" s="26">
        <v>37468</v>
      </c>
      <c r="I1117" s="20">
        <v>1049624327</v>
      </c>
      <c r="J1117" s="20" t="s">
        <v>1288</v>
      </c>
      <c r="K1117" s="21" t="s">
        <v>1268</v>
      </c>
    </row>
    <row r="1118" spans="1:11" x14ac:dyDescent="0.25">
      <c r="A1118" s="19">
        <v>1113</v>
      </c>
      <c r="B1118" s="20">
        <v>101958</v>
      </c>
      <c r="C1118" s="20">
        <v>5111900199</v>
      </c>
      <c r="D1118" s="20" t="s">
        <v>2978</v>
      </c>
      <c r="E1118" s="20" t="s">
        <v>2949</v>
      </c>
      <c r="F1118" s="20" t="s">
        <v>53</v>
      </c>
      <c r="G1118" s="20" t="s">
        <v>2190</v>
      </c>
      <c r="H1118" s="26">
        <v>37468</v>
      </c>
      <c r="I1118" s="20">
        <v>1049624327</v>
      </c>
      <c r="J1118" s="20" t="s">
        <v>1288</v>
      </c>
      <c r="K1118" s="21" t="s">
        <v>1268</v>
      </c>
    </row>
    <row r="1119" spans="1:11" x14ac:dyDescent="0.25">
      <c r="A1119" s="19">
        <v>1114</v>
      </c>
      <c r="B1119" s="20">
        <v>101959</v>
      </c>
      <c r="C1119" s="20">
        <v>5111900199</v>
      </c>
      <c r="D1119" s="20" t="s">
        <v>2979</v>
      </c>
      <c r="E1119" s="20" t="s">
        <v>2949</v>
      </c>
      <c r="F1119" s="20" t="s">
        <v>53</v>
      </c>
      <c r="G1119" s="20" t="s">
        <v>2190</v>
      </c>
      <c r="H1119" s="26">
        <v>37468</v>
      </c>
      <c r="I1119" s="20">
        <v>1049624327</v>
      </c>
      <c r="J1119" s="20" t="s">
        <v>1288</v>
      </c>
      <c r="K1119" s="21" t="s">
        <v>1268</v>
      </c>
    </row>
    <row r="1120" spans="1:11" x14ac:dyDescent="0.25">
      <c r="A1120" s="19">
        <v>1115</v>
      </c>
      <c r="B1120" s="20">
        <v>101960</v>
      </c>
      <c r="C1120" s="20">
        <v>5111900199</v>
      </c>
      <c r="D1120" s="20" t="s">
        <v>2980</v>
      </c>
      <c r="E1120" s="20" t="s">
        <v>2949</v>
      </c>
      <c r="F1120" s="20" t="s">
        <v>53</v>
      </c>
      <c r="G1120" s="20" t="s">
        <v>2190</v>
      </c>
      <c r="H1120" s="26">
        <v>37468</v>
      </c>
      <c r="I1120" s="20">
        <v>1049624327</v>
      </c>
      <c r="J1120" s="20" t="s">
        <v>1288</v>
      </c>
      <c r="K1120" s="21" t="s">
        <v>1268</v>
      </c>
    </row>
    <row r="1121" spans="1:11" x14ac:dyDescent="0.25">
      <c r="A1121" s="19">
        <v>1116</v>
      </c>
      <c r="B1121" s="20">
        <v>101961</v>
      </c>
      <c r="C1121" s="20">
        <v>5111900199</v>
      </c>
      <c r="D1121" s="20" t="s">
        <v>2981</v>
      </c>
      <c r="E1121" s="20" t="s">
        <v>2949</v>
      </c>
      <c r="F1121" s="20" t="s">
        <v>53</v>
      </c>
      <c r="G1121" s="20" t="s">
        <v>2190</v>
      </c>
      <c r="H1121" s="26">
        <v>37468</v>
      </c>
      <c r="I1121" s="20">
        <v>1049624327</v>
      </c>
      <c r="J1121" s="20" t="s">
        <v>1288</v>
      </c>
      <c r="K1121" s="21" t="s">
        <v>1268</v>
      </c>
    </row>
    <row r="1122" spans="1:11" x14ac:dyDescent="0.25">
      <c r="A1122" s="19">
        <v>1117</v>
      </c>
      <c r="B1122" s="20">
        <v>101962</v>
      </c>
      <c r="C1122" s="20">
        <v>5111900199</v>
      </c>
      <c r="D1122" s="20" t="s">
        <v>2982</v>
      </c>
      <c r="E1122" s="20" t="s">
        <v>2949</v>
      </c>
      <c r="F1122" s="20" t="s">
        <v>53</v>
      </c>
      <c r="G1122" s="20" t="s">
        <v>2190</v>
      </c>
      <c r="H1122" s="26">
        <v>37468</v>
      </c>
      <c r="I1122" s="20">
        <v>1049624327</v>
      </c>
      <c r="J1122" s="20" t="s">
        <v>1288</v>
      </c>
      <c r="K1122" s="21" t="s">
        <v>1268</v>
      </c>
    </row>
    <row r="1123" spans="1:11" x14ac:dyDescent="0.25">
      <c r="A1123" s="19">
        <v>1118</v>
      </c>
      <c r="B1123" s="20">
        <v>101963</v>
      </c>
      <c r="C1123" s="20">
        <v>5111900199</v>
      </c>
      <c r="D1123" s="20" t="s">
        <v>2983</v>
      </c>
      <c r="E1123" s="20" t="s">
        <v>2949</v>
      </c>
      <c r="F1123" s="20" t="s">
        <v>53</v>
      </c>
      <c r="G1123" s="20" t="s">
        <v>2190</v>
      </c>
      <c r="H1123" s="26">
        <v>37468</v>
      </c>
      <c r="I1123" s="20">
        <v>1049624327</v>
      </c>
      <c r="J1123" s="20" t="s">
        <v>1288</v>
      </c>
      <c r="K1123" s="21" t="s">
        <v>1268</v>
      </c>
    </row>
    <row r="1124" spans="1:11" x14ac:dyDescent="0.25">
      <c r="A1124" s="19">
        <v>1119</v>
      </c>
      <c r="B1124" s="20">
        <v>101964</v>
      </c>
      <c r="C1124" s="20">
        <v>5111900199</v>
      </c>
      <c r="D1124" s="20" t="s">
        <v>2984</v>
      </c>
      <c r="E1124" s="20" t="s">
        <v>2949</v>
      </c>
      <c r="F1124" s="20" t="s">
        <v>53</v>
      </c>
      <c r="G1124" s="20" t="s">
        <v>2190</v>
      </c>
      <c r="H1124" s="26">
        <v>37468</v>
      </c>
      <c r="I1124" s="20">
        <v>1049624327</v>
      </c>
      <c r="J1124" s="20" t="s">
        <v>1288</v>
      </c>
      <c r="K1124" s="21" t="s">
        <v>1268</v>
      </c>
    </row>
    <row r="1125" spans="1:11" x14ac:dyDescent="0.25">
      <c r="A1125" s="19">
        <v>1120</v>
      </c>
      <c r="B1125" s="20">
        <v>101965</v>
      </c>
      <c r="C1125" s="20">
        <v>5111900199</v>
      </c>
      <c r="D1125" s="20" t="s">
        <v>2985</v>
      </c>
      <c r="E1125" s="20" t="s">
        <v>2949</v>
      </c>
      <c r="F1125" s="20" t="s">
        <v>53</v>
      </c>
      <c r="G1125" s="20" t="s">
        <v>2190</v>
      </c>
      <c r="H1125" s="26">
        <v>37468</v>
      </c>
      <c r="I1125" s="20">
        <v>1049624327</v>
      </c>
      <c r="J1125" s="20" t="s">
        <v>1288</v>
      </c>
      <c r="K1125" s="21" t="s">
        <v>1268</v>
      </c>
    </row>
    <row r="1126" spans="1:11" x14ac:dyDescent="0.25">
      <c r="A1126" s="19">
        <v>1121</v>
      </c>
      <c r="B1126" s="20">
        <v>101966</v>
      </c>
      <c r="C1126" s="20">
        <v>5111900199</v>
      </c>
      <c r="D1126" s="20" t="s">
        <v>2986</v>
      </c>
      <c r="E1126" s="20" t="s">
        <v>2949</v>
      </c>
      <c r="F1126" s="20" t="s">
        <v>53</v>
      </c>
      <c r="G1126" s="20" t="s">
        <v>2190</v>
      </c>
      <c r="H1126" s="26">
        <v>37468</v>
      </c>
      <c r="I1126" s="20">
        <v>1049624327</v>
      </c>
      <c r="J1126" s="20" t="s">
        <v>1288</v>
      </c>
      <c r="K1126" s="21" t="s">
        <v>1268</v>
      </c>
    </row>
    <row r="1127" spans="1:11" x14ac:dyDescent="0.25">
      <c r="A1127" s="19">
        <v>1122</v>
      </c>
      <c r="B1127" s="20">
        <v>101967</v>
      </c>
      <c r="C1127" s="20">
        <v>5111900199</v>
      </c>
      <c r="D1127" s="20" t="s">
        <v>2987</v>
      </c>
      <c r="E1127" s="20" t="s">
        <v>2949</v>
      </c>
      <c r="F1127" s="20" t="s">
        <v>53</v>
      </c>
      <c r="G1127" s="20" t="s">
        <v>2190</v>
      </c>
      <c r="H1127" s="26">
        <v>37468</v>
      </c>
      <c r="I1127" s="20">
        <v>1049624327</v>
      </c>
      <c r="J1127" s="20" t="s">
        <v>1288</v>
      </c>
      <c r="K1127" s="21" t="s">
        <v>1268</v>
      </c>
    </row>
    <row r="1128" spans="1:11" x14ac:dyDescent="0.25">
      <c r="A1128" s="19">
        <v>1123</v>
      </c>
      <c r="B1128" s="20">
        <v>101973</v>
      </c>
      <c r="C1128" s="20">
        <v>5111900199</v>
      </c>
      <c r="D1128" s="20" t="s">
        <v>2988</v>
      </c>
      <c r="E1128" s="20" t="s">
        <v>2949</v>
      </c>
      <c r="F1128" s="20" t="s">
        <v>53</v>
      </c>
      <c r="G1128" s="20" t="s">
        <v>2190</v>
      </c>
      <c r="H1128" s="26">
        <v>37468</v>
      </c>
      <c r="I1128" s="20">
        <v>1049624327</v>
      </c>
      <c r="J1128" s="20" t="s">
        <v>1288</v>
      </c>
      <c r="K1128" s="21" t="s">
        <v>1268</v>
      </c>
    </row>
    <row r="1129" spans="1:11" x14ac:dyDescent="0.25">
      <c r="A1129" s="19">
        <v>1124</v>
      </c>
      <c r="B1129" s="20">
        <v>101968</v>
      </c>
      <c r="C1129" s="20">
        <v>5111900199</v>
      </c>
      <c r="D1129" s="20" t="s">
        <v>2989</v>
      </c>
      <c r="E1129" s="20" t="s">
        <v>2949</v>
      </c>
      <c r="F1129" s="20" t="s">
        <v>53</v>
      </c>
      <c r="G1129" s="20" t="s">
        <v>2190</v>
      </c>
      <c r="H1129" s="26">
        <v>37468</v>
      </c>
      <c r="I1129" s="20">
        <v>1049624327</v>
      </c>
      <c r="J1129" s="20" t="s">
        <v>1288</v>
      </c>
      <c r="K1129" s="21" t="s">
        <v>1268</v>
      </c>
    </row>
    <row r="1130" spans="1:11" x14ac:dyDescent="0.25">
      <c r="A1130" s="19">
        <v>1125</v>
      </c>
      <c r="B1130" s="20">
        <v>101969</v>
      </c>
      <c r="C1130" s="20">
        <v>5111900199</v>
      </c>
      <c r="D1130" s="20" t="s">
        <v>2990</v>
      </c>
      <c r="E1130" s="20" t="s">
        <v>2949</v>
      </c>
      <c r="F1130" s="20" t="s">
        <v>53</v>
      </c>
      <c r="G1130" s="20" t="s">
        <v>2190</v>
      </c>
      <c r="H1130" s="26">
        <v>37468</v>
      </c>
      <c r="I1130" s="20">
        <v>1049624327</v>
      </c>
      <c r="J1130" s="20" t="s">
        <v>1288</v>
      </c>
      <c r="K1130" s="21" t="s">
        <v>1268</v>
      </c>
    </row>
    <row r="1131" spans="1:11" x14ac:dyDescent="0.25">
      <c r="A1131" s="19">
        <v>1126</v>
      </c>
      <c r="B1131" s="20">
        <v>101970</v>
      </c>
      <c r="C1131" s="20">
        <v>5111900199</v>
      </c>
      <c r="D1131" s="20" t="s">
        <v>2991</v>
      </c>
      <c r="E1131" s="20" t="s">
        <v>2949</v>
      </c>
      <c r="F1131" s="20" t="s">
        <v>53</v>
      </c>
      <c r="G1131" s="20" t="s">
        <v>2190</v>
      </c>
      <c r="H1131" s="26">
        <v>37468</v>
      </c>
      <c r="I1131" s="20">
        <v>1049624327</v>
      </c>
      <c r="J1131" s="20" t="s">
        <v>1288</v>
      </c>
      <c r="K1131" s="21" t="s">
        <v>1268</v>
      </c>
    </row>
    <row r="1132" spans="1:11" x14ac:dyDescent="0.25">
      <c r="A1132" s="19">
        <v>1127</v>
      </c>
      <c r="B1132" s="20">
        <v>101975</v>
      </c>
      <c r="C1132" s="20">
        <v>5111900199</v>
      </c>
      <c r="D1132" s="20" t="s">
        <v>2992</v>
      </c>
      <c r="E1132" s="20" t="s">
        <v>2993</v>
      </c>
      <c r="F1132" s="20" t="s">
        <v>53</v>
      </c>
      <c r="G1132" s="20" t="s">
        <v>2190</v>
      </c>
      <c r="H1132" s="26">
        <v>52200</v>
      </c>
      <c r="I1132" s="20">
        <v>1049624327</v>
      </c>
      <c r="J1132" s="20" t="s">
        <v>1288</v>
      </c>
      <c r="K1132" s="21" t="s">
        <v>1268</v>
      </c>
    </row>
    <row r="1133" spans="1:11" x14ac:dyDescent="0.25">
      <c r="A1133" s="19">
        <v>1128</v>
      </c>
      <c r="B1133" s="20">
        <v>101987</v>
      </c>
      <c r="C1133" s="20">
        <v>5111900199</v>
      </c>
      <c r="D1133" s="20" t="s">
        <v>2994</v>
      </c>
      <c r="E1133" s="20" t="s">
        <v>2993</v>
      </c>
      <c r="F1133" s="20" t="s">
        <v>53</v>
      </c>
      <c r="G1133" s="20" t="s">
        <v>2190</v>
      </c>
      <c r="H1133" s="26">
        <v>52200</v>
      </c>
      <c r="I1133" s="20">
        <v>53107569</v>
      </c>
      <c r="J1133" s="20" t="s">
        <v>2830</v>
      </c>
      <c r="K1133" s="21" t="s">
        <v>1268</v>
      </c>
    </row>
    <row r="1134" spans="1:11" x14ac:dyDescent="0.25">
      <c r="A1134" s="19">
        <v>1129</v>
      </c>
      <c r="B1134" s="20">
        <v>101976</v>
      </c>
      <c r="C1134" s="20">
        <v>5111900199</v>
      </c>
      <c r="D1134" s="20" t="s">
        <v>2995</v>
      </c>
      <c r="E1134" s="20" t="s">
        <v>2993</v>
      </c>
      <c r="F1134" s="20" t="s">
        <v>53</v>
      </c>
      <c r="G1134" s="20" t="s">
        <v>2190</v>
      </c>
      <c r="H1134" s="26">
        <v>52200</v>
      </c>
      <c r="I1134" s="20">
        <v>1049624327</v>
      </c>
      <c r="J1134" s="20" t="s">
        <v>1288</v>
      </c>
      <c r="K1134" s="21" t="s">
        <v>1268</v>
      </c>
    </row>
    <row r="1135" spans="1:11" x14ac:dyDescent="0.25">
      <c r="A1135" s="19">
        <v>1130</v>
      </c>
      <c r="B1135" s="20">
        <v>101977</v>
      </c>
      <c r="C1135" s="20">
        <v>5111900199</v>
      </c>
      <c r="D1135" s="20" t="s">
        <v>2996</v>
      </c>
      <c r="E1135" s="20" t="s">
        <v>2993</v>
      </c>
      <c r="F1135" s="20" t="s">
        <v>53</v>
      </c>
      <c r="G1135" s="20" t="s">
        <v>2190</v>
      </c>
      <c r="H1135" s="26">
        <v>52200</v>
      </c>
      <c r="I1135" s="20">
        <v>1049624327</v>
      </c>
      <c r="J1135" s="20" t="s">
        <v>1288</v>
      </c>
      <c r="K1135" s="21" t="s">
        <v>1268</v>
      </c>
    </row>
    <row r="1136" spans="1:11" x14ac:dyDescent="0.25">
      <c r="A1136" s="19">
        <v>1131</v>
      </c>
      <c r="B1136" s="20">
        <v>101978</v>
      </c>
      <c r="C1136" s="20">
        <v>5111900199</v>
      </c>
      <c r="D1136" s="20" t="s">
        <v>2997</v>
      </c>
      <c r="E1136" s="20" t="s">
        <v>2993</v>
      </c>
      <c r="F1136" s="20" t="s">
        <v>53</v>
      </c>
      <c r="G1136" s="20" t="s">
        <v>2190</v>
      </c>
      <c r="H1136" s="26">
        <v>52200</v>
      </c>
      <c r="I1136" s="20">
        <v>1049624327</v>
      </c>
      <c r="J1136" s="20" t="s">
        <v>1288</v>
      </c>
      <c r="K1136" s="21" t="s">
        <v>1268</v>
      </c>
    </row>
    <row r="1137" spans="1:11" x14ac:dyDescent="0.25">
      <c r="A1137" s="19">
        <v>1132</v>
      </c>
      <c r="B1137" s="20">
        <v>101988</v>
      </c>
      <c r="C1137" s="20">
        <v>5111900199</v>
      </c>
      <c r="D1137" s="20" t="s">
        <v>2998</v>
      </c>
      <c r="E1137" s="20" t="s">
        <v>2993</v>
      </c>
      <c r="F1137" s="20" t="s">
        <v>53</v>
      </c>
      <c r="G1137" s="20" t="s">
        <v>2190</v>
      </c>
      <c r="H1137" s="26">
        <v>52200</v>
      </c>
      <c r="I1137" s="20">
        <v>53107569</v>
      </c>
      <c r="J1137" s="20" t="s">
        <v>2830</v>
      </c>
      <c r="K1137" s="21" t="s">
        <v>1268</v>
      </c>
    </row>
    <row r="1138" spans="1:11" x14ac:dyDescent="0.25">
      <c r="A1138" s="19">
        <v>1133</v>
      </c>
      <c r="B1138" s="20">
        <v>101989</v>
      </c>
      <c r="C1138" s="20">
        <v>5111900199</v>
      </c>
      <c r="D1138" s="20" t="s">
        <v>2999</v>
      </c>
      <c r="E1138" s="20" t="s">
        <v>2993</v>
      </c>
      <c r="F1138" s="20" t="s">
        <v>53</v>
      </c>
      <c r="G1138" s="20" t="s">
        <v>2190</v>
      </c>
      <c r="H1138" s="26">
        <v>52200</v>
      </c>
      <c r="I1138" s="20">
        <v>53107569</v>
      </c>
      <c r="J1138" s="20" t="s">
        <v>2830</v>
      </c>
      <c r="K1138" s="21" t="s">
        <v>1268</v>
      </c>
    </row>
    <row r="1139" spans="1:11" x14ac:dyDescent="0.25">
      <c r="A1139" s="19">
        <v>1134</v>
      </c>
      <c r="B1139" s="20">
        <v>101990</v>
      </c>
      <c r="C1139" s="20">
        <v>5111900199</v>
      </c>
      <c r="D1139" s="20" t="s">
        <v>3000</v>
      </c>
      <c r="E1139" s="20" t="s">
        <v>2993</v>
      </c>
      <c r="F1139" s="20" t="s">
        <v>53</v>
      </c>
      <c r="G1139" s="20" t="s">
        <v>2190</v>
      </c>
      <c r="H1139" s="26">
        <v>52200</v>
      </c>
      <c r="I1139" s="20">
        <v>53107569</v>
      </c>
      <c r="J1139" s="20" t="s">
        <v>2830</v>
      </c>
      <c r="K1139" s="21" t="s">
        <v>1268</v>
      </c>
    </row>
    <row r="1140" spans="1:11" x14ac:dyDescent="0.25">
      <c r="A1140" s="19">
        <v>1135</v>
      </c>
      <c r="B1140" s="20">
        <v>101991</v>
      </c>
      <c r="C1140" s="20">
        <v>5111900199</v>
      </c>
      <c r="D1140" s="20" t="s">
        <v>3001</v>
      </c>
      <c r="E1140" s="20" t="s">
        <v>2993</v>
      </c>
      <c r="F1140" s="20" t="s">
        <v>53</v>
      </c>
      <c r="G1140" s="20" t="s">
        <v>2190</v>
      </c>
      <c r="H1140" s="26">
        <v>52200</v>
      </c>
      <c r="I1140" s="20">
        <v>53107569</v>
      </c>
      <c r="J1140" s="20" t="s">
        <v>2830</v>
      </c>
      <c r="K1140" s="21" t="s">
        <v>1268</v>
      </c>
    </row>
    <row r="1141" spans="1:11" x14ac:dyDescent="0.25">
      <c r="A1141" s="19">
        <v>1136</v>
      </c>
      <c r="B1141" s="20">
        <v>101992</v>
      </c>
      <c r="C1141" s="20">
        <v>5111900199</v>
      </c>
      <c r="D1141" s="20" t="s">
        <v>3002</v>
      </c>
      <c r="E1141" s="20" t="s">
        <v>2993</v>
      </c>
      <c r="F1141" s="20" t="s">
        <v>53</v>
      </c>
      <c r="G1141" s="20" t="s">
        <v>2190</v>
      </c>
      <c r="H1141" s="26">
        <v>52200</v>
      </c>
      <c r="I1141" s="20">
        <v>1049624327</v>
      </c>
      <c r="J1141" s="20" t="s">
        <v>1288</v>
      </c>
      <c r="K1141" s="21" t="s">
        <v>1268</v>
      </c>
    </row>
    <row r="1142" spans="1:11" x14ac:dyDescent="0.25">
      <c r="A1142" s="19">
        <v>1137</v>
      </c>
      <c r="B1142" s="20">
        <v>101993</v>
      </c>
      <c r="C1142" s="20">
        <v>5111900199</v>
      </c>
      <c r="D1142" s="20" t="s">
        <v>3003</v>
      </c>
      <c r="E1142" s="20" t="s">
        <v>2993</v>
      </c>
      <c r="F1142" s="20" t="s">
        <v>53</v>
      </c>
      <c r="G1142" s="20" t="s">
        <v>2190</v>
      </c>
      <c r="H1142" s="26">
        <v>52200</v>
      </c>
      <c r="I1142" s="20">
        <v>1049624327</v>
      </c>
      <c r="J1142" s="20" t="s">
        <v>1288</v>
      </c>
      <c r="K1142" s="21" t="s">
        <v>1268</v>
      </c>
    </row>
    <row r="1143" spans="1:11" x14ac:dyDescent="0.25">
      <c r="A1143" s="19">
        <v>1138</v>
      </c>
      <c r="B1143" s="20">
        <v>101994</v>
      </c>
      <c r="C1143" s="20">
        <v>5111900199</v>
      </c>
      <c r="D1143" s="20" t="s">
        <v>3004</v>
      </c>
      <c r="E1143" s="20" t="s">
        <v>2993</v>
      </c>
      <c r="F1143" s="20" t="s">
        <v>53</v>
      </c>
      <c r="G1143" s="20" t="s">
        <v>2190</v>
      </c>
      <c r="H1143" s="26">
        <v>52200</v>
      </c>
      <c r="I1143" s="20">
        <v>1049624327</v>
      </c>
      <c r="J1143" s="20" t="s">
        <v>1288</v>
      </c>
      <c r="K1143" s="21" t="s">
        <v>1268</v>
      </c>
    </row>
    <row r="1144" spans="1:11" x14ac:dyDescent="0.25">
      <c r="A1144" s="19">
        <v>1139</v>
      </c>
      <c r="B1144" s="20">
        <v>101982</v>
      </c>
      <c r="C1144" s="20">
        <v>5111900199</v>
      </c>
      <c r="D1144" s="20" t="s">
        <v>3005</v>
      </c>
      <c r="E1144" s="20" t="s">
        <v>2993</v>
      </c>
      <c r="F1144" s="20" t="s">
        <v>53</v>
      </c>
      <c r="G1144" s="20" t="s">
        <v>2190</v>
      </c>
      <c r="H1144" s="26">
        <v>52200</v>
      </c>
      <c r="I1144" s="20">
        <v>53107569</v>
      </c>
      <c r="J1144" s="20" t="s">
        <v>2830</v>
      </c>
      <c r="K1144" s="21" t="s">
        <v>1268</v>
      </c>
    </row>
    <row r="1145" spans="1:11" x14ac:dyDescent="0.25">
      <c r="A1145" s="19">
        <v>1140</v>
      </c>
      <c r="B1145" s="20">
        <v>101979</v>
      </c>
      <c r="C1145" s="20">
        <v>5111900199</v>
      </c>
      <c r="D1145" s="20" t="s">
        <v>3006</v>
      </c>
      <c r="E1145" s="20" t="s">
        <v>2993</v>
      </c>
      <c r="F1145" s="20" t="s">
        <v>53</v>
      </c>
      <c r="G1145" s="20" t="s">
        <v>2190</v>
      </c>
      <c r="H1145" s="26">
        <v>52200</v>
      </c>
      <c r="I1145" s="20">
        <v>1049624327</v>
      </c>
      <c r="J1145" s="20" t="s">
        <v>1288</v>
      </c>
      <c r="K1145" s="21" t="s">
        <v>1268</v>
      </c>
    </row>
    <row r="1146" spans="1:11" x14ac:dyDescent="0.25">
      <c r="A1146" s="19">
        <v>1141</v>
      </c>
      <c r="B1146" s="20">
        <v>101983</v>
      </c>
      <c r="C1146" s="20">
        <v>5111900199</v>
      </c>
      <c r="D1146" s="20" t="s">
        <v>3007</v>
      </c>
      <c r="E1146" s="20" t="s">
        <v>2993</v>
      </c>
      <c r="F1146" s="20" t="s">
        <v>53</v>
      </c>
      <c r="G1146" s="20" t="s">
        <v>2190</v>
      </c>
      <c r="H1146" s="26">
        <v>52200</v>
      </c>
      <c r="I1146" s="20">
        <v>53107569</v>
      </c>
      <c r="J1146" s="20" t="s">
        <v>2830</v>
      </c>
      <c r="K1146" s="21" t="s">
        <v>1268</v>
      </c>
    </row>
    <row r="1147" spans="1:11" x14ac:dyDescent="0.25">
      <c r="A1147" s="19">
        <v>1142</v>
      </c>
      <c r="B1147" s="20">
        <v>101980</v>
      </c>
      <c r="C1147" s="20">
        <v>5111900199</v>
      </c>
      <c r="D1147" s="20" t="s">
        <v>3008</v>
      </c>
      <c r="E1147" s="20" t="s">
        <v>2993</v>
      </c>
      <c r="F1147" s="20" t="s">
        <v>53</v>
      </c>
      <c r="G1147" s="20" t="s">
        <v>2190</v>
      </c>
      <c r="H1147" s="26">
        <v>52200</v>
      </c>
      <c r="I1147" s="20">
        <v>1049624327</v>
      </c>
      <c r="J1147" s="20" t="s">
        <v>1288</v>
      </c>
      <c r="K1147" s="21" t="s">
        <v>1268</v>
      </c>
    </row>
    <row r="1148" spans="1:11" x14ac:dyDescent="0.25">
      <c r="A1148" s="19">
        <v>1143</v>
      </c>
      <c r="B1148" s="20">
        <v>101981</v>
      </c>
      <c r="C1148" s="20">
        <v>5111900199</v>
      </c>
      <c r="D1148" s="20" t="s">
        <v>3009</v>
      </c>
      <c r="E1148" s="20" t="s">
        <v>2993</v>
      </c>
      <c r="F1148" s="20" t="s">
        <v>53</v>
      </c>
      <c r="G1148" s="20" t="s">
        <v>2190</v>
      </c>
      <c r="H1148" s="26">
        <v>52200</v>
      </c>
      <c r="I1148" s="20">
        <v>53107569</v>
      </c>
      <c r="J1148" s="20" t="s">
        <v>2830</v>
      </c>
      <c r="K1148" s="21" t="s">
        <v>1268</v>
      </c>
    </row>
    <row r="1149" spans="1:11" x14ac:dyDescent="0.25">
      <c r="A1149" s="19">
        <v>1144</v>
      </c>
      <c r="B1149" s="20">
        <v>101984</v>
      </c>
      <c r="C1149" s="20">
        <v>5111900199</v>
      </c>
      <c r="D1149" s="20" t="s">
        <v>3010</v>
      </c>
      <c r="E1149" s="20" t="s">
        <v>2993</v>
      </c>
      <c r="F1149" s="20" t="s">
        <v>53</v>
      </c>
      <c r="G1149" s="20" t="s">
        <v>2190</v>
      </c>
      <c r="H1149" s="26">
        <v>52200</v>
      </c>
      <c r="I1149" s="20">
        <v>53107569</v>
      </c>
      <c r="J1149" s="20" t="s">
        <v>2830</v>
      </c>
      <c r="K1149" s="21" t="s">
        <v>1268</v>
      </c>
    </row>
    <row r="1150" spans="1:11" x14ac:dyDescent="0.25">
      <c r="A1150" s="19">
        <v>1145</v>
      </c>
      <c r="B1150" s="20">
        <v>101985</v>
      </c>
      <c r="C1150" s="20">
        <v>5111900199</v>
      </c>
      <c r="D1150" s="20" t="s">
        <v>3011</v>
      </c>
      <c r="E1150" s="20" t="s">
        <v>2993</v>
      </c>
      <c r="F1150" s="20" t="s">
        <v>53</v>
      </c>
      <c r="G1150" s="20" t="s">
        <v>2190</v>
      </c>
      <c r="H1150" s="26">
        <v>52200</v>
      </c>
      <c r="I1150" s="20">
        <v>53107569</v>
      </c>
      <c r="J1150" s="20" t="s">
        <v>2830</v>
      </c>
      <c r="K1150" s="21" t="s">
        <v>1268</v>
      </c>
    </row>
    <row r="1151" spans="1:11" x14ac:dyDescent="0.25">
      <c r="A1151" s="19">
        <v>1146</v>
      </c>
      <c r="B1151" s="20">
        <v>101986</v>
      </c>
      <c r="C1151" s="20">
        <v>5111900199</v>
      </c>
      <c r="D1151" s="20" t="s">
        <v>3012</v>
      </c>
      <c r="E1151" s="20" t="s">
        <v>2993</v>
      </c>
      <c r="F1151" s="20" t="s">
        <v>53</v>
      </c>
      <c r="G1151" s="20" t="s">
        <v>2190</v>
      </c>
      <c r="H1151" s="26">
        <v>52200</v>
      </c>
      <c r="I1151" s="20">
        <v>53107569</v>
      </c>
      <c r="J1151" s="20" t="s">
        <v>2830</v>
      </c>
      <c r="K1151" s="21" t="s">
        <v>1268</v>
      </c>
    </row>
    <row r="1152" spans="1:11" x14ac:dyDescent="0.25">
      <c r="A1152" s="19">
        <v>1147</v>
      </c>
      <c r="B1152" s="20">
        <v>101995</v>
      </c>
      <c r="C1152" s="20">
        <v>5111900199</v>
      </c>
      <c r="D1152" s="20" t="s">
        <v>3013</v>
      </c>
      <c r="E1152" s="20" t="s">
        <v>2288</v>
      </c>
      <c r="F1152" s="20" t="s">
        <v>53</v>
      </c>
      <c r="G1152" s="20" t="s">
        <v>2190</v>
      </c>
      <c r="H1152" s="26">
        <v>88102</v>
      </c>
      <c r="I1152" s="20">
        <v>1049624327</v>
      </c>
      <c r="J1152" s="20" t="s">
        <v>1288</v>
      </c>
      <c r="K1152" s="21" t="s">
        <v>1268</v>
      </c>
    </row>
    <row r="1153" spans="1:11" x14ac:dyDescent="0.25">
      <c r="A1153" s="19">
        <v>1148</v>
      </c>
      <c r="B1153" s="20">
        <v>101996</v>
      </c>
      <c r="C1153" s="20">
        <v>5111900199</v>
      </c>
      <c r="D1153" s="20" t="s">
        <v>3014</v>
      </c>
      <c r="E1153" s="20" t="s">
        <v>2288</v>
      </c>
      <c r="F1153" s="20" t="s">
        <v>53</v>
      </c>
      <c r="G1153" s="20" t="s">
        <v>2190</v>
      </c>
      <c r="H1153" s="26">
        <v>88102</v>
      </c>
      <c r="I1153" s="20">
        <v>1049624327</v>
      </c>
      <c r="J1153" s="20" t="s">
        <v>1288</v>
      </c>
      <c r="K1153" s="21" t="s">
        <v>1268</v>
      </c>
    </row>
    <row r="1154" spans="1:11" x14ac:dyDescent="0.25">
      <c r="A1154" s="19">
        <v>1149</v>
      </c>
      <c r="B1154" s="20">
        <v>101997</v>
      </c>
      <c r="C1154" s="20">
        <v>5111900199</v>
      </c>
      <c r="D1154" s="20" t="s">
        <v>3015</v>
      </c>
      <c r="E1154" s="20" t="s">
        <v>2288</v>
      </c>
      <c r="F1154" s="20" t="s">
        <v>53</v>
      </c>
      <c r="G1154" s="20" t="s">
        <v>2190</v>
      </c>
      <c r="H1154" s="26">
        <v>88102</v>
      </c>
      <c r="I1154" s="20">
        <v>1049624327</v>
      </c>
      <c r="J1154" s="20" t="s">
        <v>1288</v>
      </c>
      <c r="K1154" s="21" t="s">
        <v>1268</v>
      </c>
    </row>
    <row r="1155" spans="1:11" x14ac:dyDescent="0.25">
      <c r="A1155" s="19">
        <v>1150</v>
      </c>
      <c r="B1155" s="20">
        <v>103087</v>
      </c>
      <c r="C1155" s="20">
        <v>5111900199</v>
      </c>
      <c r="D1155" s="20" t="s">
        <v>3016</v>
      </c>
      <c r="E1155" s="20" t="s">
        <v>3017</v>
      </c>
      <c r="F1155" s="20" t="s">
        <v>53</v>
      </c>
      <c r="G1155" s="20" t="s">
        <v>2190</v>
      </c>
      <c r="H1155" s="26">
        <v>744559</v>
      </c>
      <c r="I1155" s="20">
        <v>52703963</v>
      </c>
      <c r="J1155" s="20" t="s">
        <v>1275</v>
      </c>
      <c r="K1155" s="21" t="s">
        <v>1268</v>
      </c>
    </row>
    <row r="1156" spans="1:11" x14ac:dyDescent="0.25">
      <c r="A1156" s="19">
        <v>1151</v>
      </c>
      <c r="B1156" s="20">
        <v>103401</v>
      </c>
      <c r="C1156" s="20">
        <v>5111900199</v>
      </c>
      <c r="D1156" s="20" t="s">
        <v>3018</v>
      </c>
      <c r="E1156" s="20" t="s">
        <v>3019</v>
      </c>
      <c r="F1156" s="20" t="s">
        <v>53</v>
      </c>
      <c r="G1156" s="20" t="s">
        <v>2190</v>
      </c>
      <c r="H1156" s="26">
        <v>341395</v>
      </c>
      <c r="I1156" s="20">
        <v>79332590</v>
      </c>
      <c r="J1156" s="20" t="s">
        <v>15</v>
      </c>
      <c r="K1156" s="21" t="s">
        <v>1418</v>
      </c>
    </row>
    <row r="1157" spans="1:11" x14ac:dyDescent="0.25">
      <c r="A1157" s="19">
        <v>1152</v>
      </c>
      <c r="B1157" s="20">
        <v>105377</v>
      </c>
      <c r="C1157" s="20">
        <v>5111900199</v>
      </c>
      <c r="D1157" s="20" t="s">
        <v>3020</v>
      </c>
      <c r="E1157" s="20" t="s">
        <v>3021</v>
      </c>
      <c r="F1157" s="20" t="s">
        <v>53</v>
      </c>
      <c r="G1157" s="20" t="s">
        <v>2190</v>
      </c>
      <c r="H1157" s="26">
        <v>223032</v>
      </c>
      <c r="I1157" s="20">
        <v>79332590</v>
      </c>
      <c r="J1157" s="20" t="s">
        <v>15</v>
      </c>
      <c r="K1157" s="21" t="s">
        <v>1418</v>
      </c>
    </row>
    <row r="1158" spans="1:11" x14ac:dyDescent="0.25">
      <c r="A1158" s="19">
        <v>1153</v>
      </c>
      <c r="B1158" s="20">
        <v>105378</v>
      </c>
      <c r="C1158" s="20">
        <v>5111900199</v>
      </c>
      <c r="D1158" s="20" t="s">
        <v>3022</v>
      </c>
      <c r="E1158" s="20" t="s">
        <v>3021</v>
      </c>
      <c r="F1158" s="20" t="s">
        <v>53</v>
      </c>
      <c r="G1158" s="20" t="s">
        <v>2190</v>
      </c>
      <c r="H1158" s="26">
        <v>223032</v>
      </c>
      <c r="I1158" s="20">
        <v>79332590</v>
      </c>
      <c r="J1158" s="20" t="s">
        <v>15</v>
      </c>
      <c r="K1158" s="21" t="s">
        <v>1418</v>
      </c>
    </row>
    <row r="1159" spans="1:11" x14ac:dyDescent="0.25">
      <c r="A1159" s="19">
        <v>1154</v>
      </c>
      <c r="B1159" s="20">
        <v>100170</v>
      </c>
      <c r="C1159" s="20">
        <v>5111900199</v>
      </c>
      <c r="D1159" s="20" t="s">
        <v>3023</v>
      </c>
      <c r="E1159" s="20" t="s">
        <v>3024</v>
      </c>
      <c r="F1159" s="20" t="s">
        <v>53</v>
      </c>
      <c r="G1159" s="20" t="s">
        <v>2143</v>
      </c>
      <c r="H1159" s="26">
        <v>115768</v>
      </c>
      <c r="I1159" s="20">
        <v>79663901</v>
      </c>
      <c r="J1159" s="20" t="s">
        <v>3025</v>
      </c>
      <c r="K1159" s="21" t="s">
        <v>1268</v>
      </c>
    </row>
    <row r="1160" spans="1:11" x14ac:dyDescent="0.25">
      <c r="A1160" s="19">
        <v>1155</v>
      </c>
      <c r="B1160" s="20">
        <v>100171</v>
      </c>
      <c r="C1160" s="20">
        <v>5111900199</v>
      </c>
      <c r="D1160" s="20" t="s">
        <v>3026</v>
      </c>
      <c r="E1160" s="20" t="s">
        <v>3027</v>
      </c>
      <c r="F1160" s="20" t="s">
        <v>53</v>
      </c>
      <c r="G1160" s="20" t="s">
        <v>2143</v>
      </c>
      <c r="H1160" s="26">
        <v>115768</v>
      </c>
      <c r="I1160" s="20">
        <v>79663901</v>
      </c>
      <c r="J1160" s="20" t="s">
        <v>3025</v>
      </c>
      <c r="K1160" s="21" t="s">
        <v>1268</v>
      </c>
    </row>
    <row r="1161" spans="1:11" x14ac:dyDescent="0.25">
      <c r="A1161" s="19">
        <v>1156</v>
      </c>
      <c r="B1161" s="20">
        <v>100172</v>
      </c>
      <c r="C1161" s="20">
        <v>5111900199</v>
      </c>
      <c r="D1161" s="20" t="s">
        <v>3028</v>
      </c>
      <c r="E1161" s="20" t="s">
        <v>3029</v>
      </c>
      <c r="F1161" s="20" t="s">
        <v>53</v>
      </c>
      <c r="G1161" s="20" t="s">
        <v>2143</v>
      </c>
      <c r="H1161" s="26">
        <v>115768</v>
      </c>
      <c r="I1161" s="20">
        <v>79663901</v>
      </c>
      <c r="J1161" s="20" t="s">
        <v>3025</v>
      </c>
      <c r="K1161" s="21" t="s">
        <v>1268</v>
      </c>
    </row>
    <row r="1162" spans="1:11" x14ac:dyDescent="0.25">
      <c r="A1162" s="19">
        <v>1157</v>
      </c>
      <c r="B1162" s="20">
        <v>100175</v>
      </c>
      <c r="C1162" s="20">
        <v>5111900199</v>
      </c>
      <c r="D1162" s="20" t="s">
        <v>3030</v>
      </c>
      <c r="E1162" s="20" t="s">
        <v>3031</v>
      </c>
      <c r="F1162" s="20" t="s">
        <v>53</v>
      </c>
      <c r="G1162" s="20" t="s">
        <v>2143</v>
      </c>
      <c r="H1162" s="26">
        <v>103837</v>
      </c>
      <c r="I1162" s="20">
        <v>79332590</v>
      </c>
      <c r="J1162" s="20" t="s">
        <v>15</v>
      </c>
      <c r="K1162" s="21" t="s">
        <v>1418</v>
      </c>
    </row>
    <row r="1163" spans="1:11" x14ac:dyDescent="0.25">
      <c r="A1163" s="19">
        <v>1158</v>
      </c>
      <c r="B1163" s="20">
        <v>100176</v>
      </c>
      <c r="C1163" s="20">
        <v>5111900199</v>
      </c>
      <c r="D1163" s="20" t="s">
        <v>3032</v>
      </c>
      <c r="E1163" s="20" t="s">
        <v>3031</v>
      </c>
      <c r="F1163" s="20" t="s">
        <v>53</v>
      </c>
      <c r="G1163" s="20" t="s">
        <v>2143</v>
      </c>
      <c r="H1163" s="26">
        <v>103837</v>
      </c>
      <c r="I1163" s="20">
        <v>79332590</v>
      </c>
      <c r="J1163" s="20" t="s">
        <v>15</v>
      </c>
      <c r="K1163" s="21" t="s">
        <v>1418</v>
      </c>
    </row>
    <row r="1164" spans="1:11" x14ac:dyDescent="0.25">
      <c r="A1164" s="19">
        <v>1159</v>
      </c>
      <c r="B1164" s="20">
        <v>100177</v>
      </c>
      <c r="C1164" s="20">
        <v>5111900199</v>
      </c>
      <c r="D1164" s="20" t="s">
        <v>3033</v>
      </c>
      <c r="E1164" s="20" t="s">
        <v>3031</v>
      </c>
      <c r="F1164" s="20" t="s">
        <v>53</v>
      </c>
      <c r="G1164" s="20" t="s">
        <v>2143</v>
      </c>
      <c r="H1164" s="26">
        <v>103837</v>
      </c>
      <c r="I1164" s="20">
        <v>79332590</v>
      </c>
      <c r="J1164" s="20" t="s">
        <v>15</v>
      </c>
      <c r="K1164" s="21" t="s">
        <v>1418</v>
      </c>
    </row>
    <row r="1165" spans="1:11" x14ac:dyDescent="0.25">
      <c r="A1165" s="19">
        <v>1160</v>
      </c>
      <c r="B1165" s="20">
        <v>100178</v>
      </c>
      <c r="C1165" s="20">
        <v>5111900199</v>
      </c>
      <c r="D1165" s="20" t="s">
        <v>3034</v>
      </c>
      <c r="E1165" s="20" t="s">
        <v>3031</v>
      </c>
      <c r="F1165" s="20" t="s">
        <v>53</v>
      </c>
      <c r="G1165" s="20" t="s">
        <v>2143</v>
      </c>
      <c r="H1165" s="26">
        <v>103837</v>
      </c>
      <c r="I1165" s="20">
        <v>79332590</v>
      </c>
      <c r="J1165" s="20" t="s">
        <v>15</v>
      </c>
      <c r="K1165" s="21" t="s">
        <v>1418</v>
      </c>
    </row>
    <row r="1166" spans="1:11" x14ac:dyDescent="0.25">
      <c r="A1166" s="19">
        <v>1161</v>
      </c>
      <c r="B1166" s="20">
        <v>100179</v>
      </c>
      <c r="C1166" s="20">
        <v>5111900199</v>
      </c>
      <c r="D1166" s="20" t="s">
        <v>3035</v>
      </c>
      <c r="E1166" s="20" t="s">
        <v>3031</v>
      </c>
      <c r="F1166" s="20" t="s">
        <v>53</v>
      </c>
      <c r="G1166" s="20" t="s">
        <v>2143</v>
      </c>
      <c r="H1166" s="26">
        <v>103837</v>
      </c>
      <c r="I1166" s="20">
        <v>79332590</v>
      </c>
      <c r="J1166" s="20" t="s">
        <v>15</v>
      </c>
      <c r="K1166" s="21" t="s">
        <v>1418</v>
      </c>
    </row>
    <row r="1167" spans="1:11" x14ac:dyDescent="0.25">
      <c r="A1167" s="19">
        <v>1162</v>
      </c>
      <c r="B1167" s="20">
        <v>100180</v>
      </c>
      <c r="C1167" s="20">
        <v>5111900199</v>
      </c>
      <c r="D1167" s="20" t="s">
        <v>3036</v>
      </c>
      <c r="E1167" s="20" t="s">
        <v>3031</v>
      </c>
      <c r="F1167" s="20" t="s">
        <v>53</v>
      </c>
      <c r="G1167" s="20" t="s">
        <v>2143</v>
      </c>
      <c r="H1167" s="26">
        <v>103838</v>
      </c>
      <c r="I1167" s="20">
        <v>79332590</v>
      </c>
      <c r="J1167" s="20" t="s">
        <v>15</v>
      </c>
      <c r="K1167" s="21" t="s">
        <v>1418</v>
      </c>
    </row>
    <row r="1168" spans="1:11" x14ac:dyDescent="0.25">
      <c r="A1168" s="19">
        <v>1163</v>
      </c>
      <c r="B1168" s="20">
        <v>100181</v>
      </c>
      <c r="C1168" s="20">
        <v>5111900199</v>
      </c>
      <c r="D1168" s="20" t="s">
        <v>3037</v>
      </c>
      <c r="E1168" s="20" t="s">
        <v>3031</v>
      </c>
      <c r="F1168" s="20" t="s">
        <v>53</v>
      </c>
      <c r="G1168" s="20" t="s">
        <v>2143</v>
      </c>
      <c r="H1168" s="26">
        <v>103838</v>
      </c>
      <c r="I1168" s="20">
        <v>79332590</v>
      </c>
      <c r="J1168" s="20" t="s">
        <v>15</v>
      </c>
      <c r="K1168" s="21" t="s">
        <v>1418</v>
      </c>
    </row>
    <row r="1169" spans="1:11" x14ac:dyDescent="0.25">
      <c r="A1169" s="19">
        <v>1164</v>
      </c>
      <c r="B1169" s="20">
        <v>100182</v>
      </c>
      <c r="C1169" s="20">
        <v>5111900199</v>
      </c>
      <c r="D1169" s="20" t="s">
        <v>3038</v>
      </c>
      <c r="E1169" s="20" t="s">
        <v>3031</v>
      </c>
      <c r="F1169" s="20" t="s">
        <v>53</v>
      </c>
      <c r="G1169" s="20" t="s">
        <v>2143</v>
      </c>
      <c r="H1169" s="26">
        <v>103838</v>
      </c>
      <c r="I1169" s="20">
        <v>79332590</v>
      </c>
      <c r="J1169" s="20" t="s">
        <v>15</v>
      </c>
      <c r="K1169" s="21" t="s">
        <v>1418</v>
      </c>
    </row>
    <row r="1170" spans="1:11" x14ac:dyDescent="0.25">
      <c r="A1170" s="19">
        <v>1165</v>
      </c>
      <c r="B1170" s="20">
        <v>100183</v>
      </c>
      <c r="C1170" s="20">
        <v>5111900199</v>
      </c>
      <c r="D1170" s="20" t="s">
        <v>3039</v>
      </c>
      <c r="E1170" s="20" t="s">
        <v>3031</v>
      </c>
      <c r="F1170" s="20" t="s">
        <v>53</v>
      </c>
      <c r="G1170" s="20" t="s">
        <v>2143</v>
      </c>
      <c r="H1170" s="26">
        <v>103838</v>
      </c>
      <c r="I1170" s="20">
        <v>79332590</v>
      </c>
      <c r="J1170" s="20" t="s">
        <v>15</v>
      </c>
      <c r="K1170" s="21" t="s">
        <v>1418</v>
      </c>
    </row>
    <row r="1171" spans="1:11" x14ac:dyDescent="0.25">
      <c r="A1171" s="19">
        <v>1166</v>
      </c>
      <c r="B1171" s="20">
        <v>100184</v>
      </c>
      <c r="C1171" s="20">
        <v>5111900199</v>
      </c>
      <c r="D1171" s="20" t="s">
        <v>3040</v>
      </c>
      <c r="E1171" s="20" t="s">
        <v>3031</v>
      </c>
      <c r="F1171" s="20" t="s">
        <v>53</v>
      </c>
      <c r="G1171" s="20" t="s">
        <v>2143</v>
      </c>
      <c r="H1171" s="26">
        <v>103838</v>
      </c>
      <c r="I1171" s="20">
        <v>79332590</v>
      </c>
      <c r="J1171" s="20" t="s">
        <v>15</v>
      </c>
      <c r="K1171" s="21" t="s">
        <v>1418</v>
      </c>
    </row>
    <row r="1172" spans="1:11" x14ac:dyDescent="0.25">
      <c r="A1172" s="19">
        <v>1167</v>
      </c>
      <c r="B1172" s="20">
        <v>100826</v>
      </c>
      <c r="C1172" s="20">
        <v>5111900199</v>
      </c>
      <c r="D1172" s="20">
        <v>1656</v>
      </c>
      <c r="E1172" s="20" t="s">
        <v>3041</v>
      </c>
      <c r="F1172" s="20" t="s">
        <v>53</v>
      </c>
      <c r="G1172" s="20" t="s">
        <v>2143</v>
      </c>
      <c r="H1172" s="26">
        <v>872447</v>
      </c>
      <c r="I1172" s="20">
        <v>79332590</v>
      </c>
      <c r="J1172" s="20" t="s">
        <v>15</v>
      </c>
      <c r="K1172" s="21" t="s">
        <v>1418</v>
      </c>
    </row>
    <row r="1173" spans="1:11" x14ac:dyDescent="0.25">
      <c r="A1173" s="19">
        <v>1168</v>
      </c>
      <c r="B1173" s="20">
        <v>100824</v>
      </c>
      <c r="C1173" s="20">
        <v>5111900199</v>
      </c>
      <c r="D1173" s="20">
        <v>1657</v>
      </c>
      <c r="E1173" s="20" t="s">
        <v>3041</v>
      </c>
      <c r="F1173" s="20" t="s">
        <v>53</v>
      </c>
      <c r="G1173" s="20" t="s">
        <v>2143</v>
      </c>
      <c r="H1173" s="26">
        <v>872447</v>
      </c>
      <c r="I1173" s="20">
        <v>79332590</v>
      </c>
      <c r="J1173" s="20" t="s">
        <v>15</v>
      </c>
      <c r="K1173" s="21" t="s">
        <v>1418</v>
      </c>
    </row>
    <row r="1174" spans="1:11" x14ac:dyDescent="0.25">
      <c r="A1174" s="19">
        <v>1169</v>
      </c>
      <c r="B1174" s="20">
        <v>100825</v>
      </c>
      <c r="C1174" s="20">
        <v>5111900199</v>
      </c>
      <c r="D1174" s="20">
        <v>2663</v>
      </c>
      <c r="E1174" s="20" t="s">
        <v>3041</v>
      </c>
      <c r="F1174" s="20" t="s">
        <v>53</v>
      </c>
      <c r="G1174" s="20" t="s">
        <v>2143</v>
      </c>
      <c r="H1174" s="26">
        <v>872447</v>
      </c>
      <c r="I1174" s="20">
        <v>79332590</v>
      </c>
      <c r="J1174" s="20" t="s">
        <v>15</v>
      </c>
      <c r="K1174" s="21" t="s">
        <v>1418</v>
      </c>
    </row>
    <row r="1175" spans="1:11" x14ac:dyDescent="0.25">
      <c r="A1175" s="19">
        <v>1170</v>
      </c>
      <c r="B1175" s="20">
        <v>100492</v>
      </c>
      <c r="C1175" s="20">
        <v>5111900199</v>
      </c>
      <c r="D1175" s="20" t="s">
        <v>3042</v>
      </c>
      <c r="E1175" s="20" t="s">
        <v>3043</v>
      </c>
      <c r="F1175" s="20" t="s">
        <v>53</v>
      </c>
      <c r="G1175" s="20" t="s">
        <v>2143</v>
      </c>
      <c r="H1175" s="26">
        <v>115768</v>
      </c>
      <c r="I1175" s="20">
        <v>79663901</v>
      </c>
      <c r="J1175" s="20" t="s">
        <v>3025</v>
      </c>
      <c r="K1175" s="21" t="s">
        <v>1268</v>
      </c>
    </row>
    <row r="1176" spans="1:11" x14ac:dyDescent="0.25">
      <c r="A1176" s="19">
        <v>1171</v>
      </c>
      <c r="B1176" s="20">
        <v>100493</v>
      </c>
      <c r="C1176" s="20">
        <v>5111900199</v>
      </c>
      <c r="D1176" s="20" t="s">
        <v>3044</v>
      </c>
      <c r="E1176" s="20" t="s">
        <v>3045</v>
      </c>
      <c r="F1176" s="20" t="s">
        <v>53</v>
      </c>
      <c r="G1176" s="20" t="s">
        <v>2143</v>
      </c>
      <c r="H1176" s="26">
        <v>115768</v>
      </c>
      <c r="I1176" s="20">
        <v>79663901</v>
      </c>
      <c r="J1176" s="20" t="s">
        <v>3025</v>
      </c>
      <c r="K1176" s="21" t="s">
        <v>1268</v>
      </c>
    </row>
    <row r="1177" spans="1:11" x14ac:dyDescent="0.25">
      <c r="A1177" s="19">
        <v>1172</v>
      </c>
      <c r="B1177" s="20">
        <v>100494</v>
      </c>
      <c r="C1177" s="20">
        <v>5111900199</v>
      </c>
      <c r="D1177" s="20" t="s">
        <v>3046</v>
      </c>
      <c r="E1177" s="20" t="s">
        <v>3047</v>
      </c>
      <c r="F1177" s="20" t="s">
        <v>53</v>
      </c>
      <c r="G1177" s="20" t="s">
        <v>2143</v>
      </c>
      <c r="H1177" s="26">
        <v>115768</v>
      </c>
      <c r="I1177" s="20">
        <v>79663901</v>
      </c>
      <c r="J1177" s="20" t="s">
        <v>3025</v>
      </c>
      <c r="K1177" s="21" t="s">
        <v>1268</v>
      </c>
    </row>
    <row r="1178" spans="1:11" x14ac:dyDescent="0.25">
      <c r="A1178" s="19">
        <v>1173</v>
      </c>
      <c r="B1178" s="20">
        <v>100495</v>
      </c>
      <c r="C1178" s="20">
        <v>5111900199</v>
      </c>
      <c r="D1178" s="20" t="s">
        <v>3048</v>
      </c>
      <c r="E1178" s="20" t="s">
        <v>3049</v>
      </c>
      <c r="F1178" s="20" t="s">
        <v>53</v>
      </c>
      <c r="G1178" s="20" t="s">
        <v>2143</v>
      </c>
      <c r="H1178" s="26">
        <v>115768</v>
      </c>
      <c r="I1178" s="20">
        <v>79663901</v>
      </c>
      <c r="J1178" s="20" t="s">
        <v>3025</v>
      </c>
      <c r="K1178" s="21" t="s">
        <v>1268</v>
      </c>
    </row>
    <row r="1179" spans="1:11" x14ac:dyDescent="0.25">
      <c r="A1179" s="19">
        <v>1174</v>
      </c>
      <c r="B1179" s="20">
        <v>100496</v>
      </c>
      <c r="C1179" s="20">
        <v>5111900199</v>
      </c>
      <c r="D1179" s="20" t="s">
        <v>3050</v>
      </c>
      <c r="E1179" s="20" t="s">
        <v>3051</v>
      </c>
      <c r="F1179" s="20" t="s">
        <v>53</v>
      </c>
      <c r="G1179" s="20" t="s">
        <v>2143</v>
      </c>
      <c r="H1179" s="26">
        <v>115768</v>
      </c>
      <c r="I1179" s="20">
        <v>79663901</v>
      </c>
      <c r="J1179" s="20" t="s">
        <v>3025</v>
      </c>
      <c r="K1179" s="21" t="s">
        <v>1268</v>
      </c>
    </row>
    <row r="1180" spans="1:11" x14ac:dyDescent="0.25">
      <c r="A1180" s="19">
        <v>1175</v>
      </c>
      <c r="B1180" s="20">
        <v>100497</v>
      </c>
      <c r="C1180" s="20">
        <v>5111900199</v>
      </c>
      <c r="D1180" s="20" t="s">
        <v>3052</v>
      </c>
      <c r="E1180" s="20" t="s">
        <v>3053</v>
      </c>
      <c r="F1180" s="20" t="s">
        <v>53</v>
      </c>
      <c r="G1180" s="20" t="s">
        <v>2143</v>
      </c>
      <c r="H1180" s="26">
        <v>115768</v>
      </c>
      <c r="I1180" s="20">
        <v>79663901</v>
      </c>
      <c r="J1180" s="20" t="s">
        <v>3025</v>
      </c>
      <c r="K1180" s="21" t="s">
        <v>1268</v>
      </c>
    </row>
    <row r="1181" spans="1:11" x14ac:dyDescent="0.25">
      <c r="A1181" s="19">
        <v>1176</v>
      </c>
      <c r="B1181" s="20">
        <v>101483</v>
      </c>
      <c r="C1181" s="20">
        <v>5111900199</v>
      </c>
      <c r="D1181" s="20" t="s">
        <v>3054</v>
      </c>
      <c r="E1181" s="20" t="s">
        <v>3055</v>
      </c>
      <c r="F1181" s="20" t="s">
        <v>53</v>
      </c>
      <c r="G1181" s="20" t="s">
        <v>2143</v>
      </c>
      <c r="H1181" s="26">
        <v>347304</v>
      </c>
      <c r="I1181" s="20">
        <v>79332590</v>
      </c>
      <c r="J1181" s="20" t="s">
        <v>15</v>
      </c>
      <c r="K1181" s="21" t="s">
        <v>1418</v>
      </c>
    </row>
    <row r="1182" spans="1:11" x14ac:dyDescent="0.25">
      <c r="A1182" s="19">
        <v>1177</v>
      </c>
      <c r="B1182" s="20">
        <v>101484</v>
      </c>
      <c r="C1182" s="20">
        <v>5111900199</v>
      </c>
      <c r="D1182" s="20" t="s">
        <v>3056</v>
      </c>
      <c r="E1182" s="20" t="s">
        <v>3057</v>
      </c>
      <c r="F1182" s="20" t="s">
        <v>53</v>
      </c>
      <c r="G1182" s="20" t="s">
        <v>2143</v>
      </c>
      <c r="H1182" s="26">
        <v>570720</v>
      </c>
      <c r="I1182" s="20">
        <v>79332590</v>
      </c>
      <c r="J1182" s="20" t="s">
        <v>15</v>
      </c>
      <c r="K1182" s="21" t="s">
        <v>1418</v>
      </c>
    </row>
    <row r="1183" spans="1:11" x14ac:dyDescent="0.25">
      <c r="A1183" s="19">
        <v>1178</v>
      </c>
      <c r="B1183" s="20">
        <v>103434</v>
      </c>
      <c r="C1183" s="20">
        <v>5111900199</v>
      </c>
      <c r="D1183" s="20" t="s">
        <v>3058</v>
      </c>
      <c r="E1183" s="20" t="s">
        <v>3059</v>
      </c>
      <c r="F1183" s="20" t="s">
        <v>53</v>
      </c>
      <c r="G1183" s="20" t="s">
        <v>2143</v>
      </c>
      <c r="H1183" s="26">
        <v>487939</v>
      </c>
      <c r="I1183" s="20">
        <v>52703963</v>
      </c>
      <c r="J1183" s="20" t="s">
        <v>1275</v>
      </c>
      <c r="K1183" s="21" t="s">
        <v>1268</v>
      </c>
    </row>
    <row r="1184" spans="1:11" x14ac:dyDescent="0.25">
      <c r="A1184" s="19">
        <v>1179</v>
      </c>
      <c r="B1184" s="20">
        <v>100823</v>
      </c>
      <c r="C1184" s="20">
        <v>5111900199</v>
      </c>
      <c r="D1184" s="20" t="s">
        <v>3060</v>
      </c>
      <c r="E1184" s="20" t="s">
        <v>3041</v>
      </c>
      <c r="F1184" s="20" t="s">
        <v>53</v>
      </c>
      <c r="G1184" s="20" t="s">
        <v>2143</v>
      </c>
      <c r="H1184" s="26">
        <v>872447</v>
      </c>
      <c r="I1184" s="20">
        <v>79332590</v>
      </c>
      <c r="J1184" s="20" t="s">
        <v>15</v>
      </c>
      <c r="K1184" s="21" t="s">
        <v>1418</v>
      </c>
    </row>
    <row r="1185" spans="1:11" x14ac:dyDescent="0.25">
      <c r="A1185" s="19">
        <v>1180</v>
      </c>
      <c r="B1185" s="20">
        <v>100827</v>
      </c>
      <c r="C1185" s="20">
        <v>5111900199</v>
      </c>
      <c r="D1185" s="20" t="s">
        <v>3061</v>
      </c>
      <c r="E1185" s="20" t="s">
        <v>3041</v>
      </c>
      <c r="F1185" s="20" t="s">
        <v>53</v>
      </c>
      <c r="G1185" s="20" t="s">
        <v>2143</v>
      </c>
      <c r="H1185" s="26">
        <v>872447</v>
      </c>
      <c r="I1185" s="20">
        <v>79332590</v>
      </c>
      <c r="J1185" s="20" t="s">
        <v>15</v>
      </c>
      <c r="K1185" s="21" t="s">
        <v>1418</v>
      </c>
    </row>
    <row r="1186" spans="1:11" x14ac:dyDescent="0.25">
      <c r="A1186" s="19">
        <v>1181</v>
      </c>
      <c r="B1186" s="20">
        <v>100828</v>
      </c>
      <c r="C1186" s="20">
        <v>5111900199</v>
      </c>
      <c r="D1186" s="20" t="s">
        <v>3062</v>
      </c>
      <c r="E1186" s="20" t="s">
        <v>3041</v>
      </c>
      <c r="F1186" s="20" t="s">
        <v>53</v>
      </c>
      <c r="G1186" s="20" t="s">
        <v>2143</v>
      </c>
      <c r="H1186" s="26">
        <v>872447</v>
      </c>
      <c r="I1186" s="20">
        <v>79332590</v>
      </c>
      <c r="J1186" s="20" t="s">
        <v>15</v>
      </c>
      <c r="K1186" s="21" t="s">
        <v>1418</v>
      </c>
    </row>
    <row r="1187" spans="1:11" x14ac:dyDescent="0.25">
      <c r="A1187" s="19">
        <v>1182</v>
      </c>
      <c r="B1187" s="20">
        <v>100829</v>
      </c>
      <c r="C1187" s="20">
        <v>5111900199</v>
      </c>
      <c r="D1187" s="20" t="s">
        <v>3063</v>
      </c>
      <c r="E1187" s="20" t="s">
        <v>3041</v>
      </c>
      <c r="F1187" s="20" t="s">
        <v>53</v>
      </c>
      <c r="G1187" s="20" t="s">
        <v>2143</v>
      </c>
      <c r="H1187" s="26">
        <v>872447</v>
      </c>
      <c r="I1187" s="20">
        <v>79332590</v>
      </c>
      <c r="J1187" s="20" t="s">
        <v>15</v>
      </c>
      <c r="K1187" s="21" t="s">
        <v>1418</v>
      </c>
    </row>
    <row r="1188" spans="1:11" x14ac:dyDescent="0.25">
      <c r="A1188" s="19">
        <v>1183</v>
      </c>
      <c r="B1188" s="20">
        <v>100830</v>
      </c>
      <c r="C1188" s="20">
        <v>5111900199</v>
      </c>
      <c r="D1188" s="20" t="s">
        <v>3064</v>
      </c>
      <c r="E1188" s="20" t="s">
        <v>3041</v>
      </c>
      <c r="F1188" s="20" t="s">
        <v>53</v>
      </c>
      <c r="G1188" s="20" t="s">
        <v>2143</v>
      </c>
      <c r="H1188" s="26">
        <v>872447</v>
      </c>
      <c r="I1188" s="20">
        <v>79332590</v>
      </c>
      <c r="J1188" s="20" t="s">
        <v>15</v>
      </c>
      <c r="K1188" s="21" t="s">
        <v>1418</v>
      </c>
    </row>
    <row r="1189" spans="1:11" x14ac:dyDescent="0.25">
      <c r="A1189" s="19">
        <v>1184</v>
      </c>
      <c r="B1189" s="20">
        <v>100831</v>
      </c>
      <c r="C1189" s="20">
        <v>5111900199</v>
      </c>
      <c r="D1189" s="20" t="s">
        <v>3065</v>
      </c>
      <c r="E1189" s="20" t="s">
        <v>3041</v>
      </c>
      <c r="F1189" s="20" t="s">
        <v>53</v>
      </c>
      <c r="G1189" s="20" t="s">
        <v>2143</v>
      </c>
      <c r="H1189" s="26">
        <v>872447</v>
      </c>
      <c r="I1189" s="20">
        <v>79332590</v>
      </c>
      <c r="J1189" s="20" t="s">
        <v>15</v>
      </c>
      <c r="K1189" s="21" t="s">
        <v>1418</v>
      </c>
    </row>
    <row r="1190" spans="1:11" x14ac:dyDescent="0.25">
      <c r="A1190" s="19">
        <v>1185</v>
      </c>
      <c r="B1190" s="20">
        <v>100832</v>
      </c>
      <c r="C1190" s="20">
        <v>5111900199</v>
      </c>
      <c r="D1190" s="20" t="s">
        <v>3066</v>
      </c>
      <c r="E1190" s="20" t="s">
        <v>3041</v>
      </c>
      <c r="F1190" s="20" t="s">
        <v>53</v>
      </c>
      <c r="G1190" s="20" t="s">
        <v>2143</v>
      </c>
      <c r="H1190" s="26">
        <v>872447</v>
      </c>
      <c r="I1190" s="20">
        <v>79332590</v>
      </c>
      <c r="J1190" s="20" t="s">
        <v>15</v>
      </c>
      <c r="K1190" s="21" t="s">
        <v>1418</v>
      </c>
    </row>
    <row r="1191" spans="1:11" x14ac:dyDescent="0.25">
      <c r="A1191" s="19">
        <v>1186</v>
      </c>
      <c r="B1191" s="20">
        <v>100833</v>
      </c>
      <c r="C1191" s="20">
        <v>5111900199</v>
      </c>
      <c r="D1191" s="20" t="s">
        <v>3067</v>
      </c>
      <c r="E1191" s="20" t="s">
        <v>3041</v>
      </c>
      <c r="F1191" s="20" t="s">
        <v>53</v>
      </c>
      <c r="G1191" s="20" t="s">
        <v>2143</v>
      </c>
      <c r="H1191" s="26">
        <v>872447</v>
      </c>
      <c r="I1191" s="20">
        <v>79332590</v>
      </c>
      <c r="J1191" s="20" t="s">
        <v>15</v>
      </c>
      <c r="K1191" s="21" t="s">
        <v>1418</v>
      </c>
    </row>
    <row r="1192" spans="1:11" x14ac:dyDescent="0.25">
      <c r="A1192" s="19">
        <v>1187</v>
      </c>
      <c r="B1192" s="20">
        <v>100834</v>
      </c>
      <c r="C1192" s="20">
        <v>5111900199</v>
      </c>
      <c r="D1192" s="20" t="s">
        <v>3068</v>
      </c>
      <c r="E1192" s="20" t="s">
        <v>3041</v>
      </c>
      <c r="F1192" s="20" t="s">
        <v>53</v>
      </c>
      <c r="G1192" s="20" t="s">
        <v>2143</v>
      </c>
      <c r="H1192" s="26">
        <v>872447</v>
      </c>
      <c r="I1192" s="20">
        <v>79332590</v>
      </c>
      <c r="J1192" s="20" t="s">
        <v>15</v>
      </c>
      <c r="K1192" s="21" t="s">
        <v>1418</v>
      </c>
    </row>
    <row r="1193" spans="1:11" x14ac:dyDescent="0.25">
      <c r="A1193" s="19">
        <v>1188</v>
      </c>
      <c r="B1193" s="20">
        <v>100835</v>
      </c>
      <c r="C1193" s="20">
        <v>5111900199</v>
      </c>
      <c r="D1193" s="20" t="s">
        <v>3069</v>
      </c>
      <c r="E1193" s="20" t="s">
        <v>3041</v>
      </c>
      <c r="F1193" s="20" t="s">
        <v>53</v>
      </c>
      <c r="G1193" s="20" t="s">
        <v>2143</v>
      </c>
      <c r="H1193" s="26">
        <v>872447</v>
      </c>
      <c r="I1193" s="20">
        <v>79332590</v>
      </c>
      <c r="J1193" s="20" t="s">
        <v>15</v>
      </c>
      <c r="K1193" s="21" t="s">
        <v>1418</v>
      </c>
    </row>
    <row r="1194" spans="1:11" x14ac:dyDescent="0.25">
      <c r="A1194" s="19">
        <v>1189</v>
      </c>
      <c r="B1194" s="20">
        <v>100836</v>
      </c>
      <c r="C1194" s="20">
        <v>5111900199</v>
      </c>
      <c r="D1194" s="20" t="s">
        <v>3070</v>
      </c>
      <c r="E1194" s="20" t="s">
        <v>3041</v>
      </c>
      <c r="F1194" s="20" t="s">
        <v>53</v>
      </c>
      <c r="G1194" s="20" t="s">
        <v>2143</v>
      </c>
      <c r="H1194" s="26">
        <v>872447</v>
      </c>
      <c r="I1194" s="20">
        <v>79332590</v>
      </c>
      <c r="J1194" s="20" t="s">
        <v>15</v>
      </c>
      <c r="K1194" s="21" t="s">
        <v>1418</v>
      </c>
    </row>
    <row r="1195" spans="1:11" x14ac:dyDescent="0.25">
      <c r="A1195" s="19">
        <v>1190</v>
      </c>
      <c r="B1195" s="20">
        <v>100837</v>
      </c>
      <c r="C1195" s="20">
        <v>5111900199</v>
      </c>
      <c r="D1195" s="20" t="s">
        <v>3071</v>
      </c>
      <c r="E1195" s="20" t="s">
        <v>3041</v>
      </c>
      <c r="F1195" s="20" t="s">
        <v>53</v>
      </c>
      <c r="G1195" s="20" t="s">
        <v>2143</v>
      </c>
      <c r="H1195" s="26">
        <v>872447</v>
      </c>
      <c r="I1195" s="20">
        <v>79332590</v>
      </c>
      <c r="J1195" s="20" t="s">
        <v>15</v>
      </c>
      <c r="K1195" s="21" t="s">
        <v>1418</v>
      </c>
    </row>
    <row r="1196" spans="1:11" x14ac:dyDescent="0.25">
      <c r="A1196" s="19">
        <v>1191</v>
      </c>
      <c r="B1196" s="20">
        <v>100838</v>
      </c>
      <c r="C1196" s="20">
        <v>5111900199</v>
      </c>
      <c r="D1196" s="20" t="s">
        <v>3072</v>
      </c>
      <c r="E1196" s="20" t="s">
        <v>3041</v>
      </c>
      <c r="F1196" s="20" t="s">
        <v>53</v>
      </c>
      <c r="G1196" s="20" t="s">
        <v>2143</v>
      </c>
      <c r="H1196" s="26">
        <v>872447</v>
      </c>
      <c r="I1196" s="20">
        <v>79332590</v>
      </c>
      <c r="J1196" s="20" t="s">
        <v>15</v>
      </c>
      <c r="K1196" s="21" t="s">
        <v>1418</v>
      </c>
    </row>
    <row r="1197" spans="1:11" x14ac:dyDescent="0.25">
      <c r="A1197" s="19">
        <v>1192</v>
      </c>
      <c r="B1197" s="20">
        <v>100839</v>
      </c>
      <c r="C1197" s="20">
        <v>5111900199</v>
      </c>
      <c r="D1197" s="20" t="s">
        <v>3073</v>
      </c>
      <c r="E1197" s="20" t="s">
        <v>3041</v>
      </c>
      <c r="F1197" s="20" t="s">
        <v>53</v>
      </c>
      <c r="G1197" s="20" t="s">
        <v>2143</v>
      </c>
      <c r="H1197" s="26">
        <v>872447</v>
      </c>
      <c r="I1197" s="20">
        <v>79332590</v>
      </c>
      <c r="J1197" s="20" t="s">
        <v>15</v>
      </c>
      <c r="K1197" s="21" t="s">
        <v>1418</v>
      </c>
    </row>
    <row r="1198" spans="1:11" x14ac:dyDescent="0.25">
      <c r="A1198" s="19">
        <v>1193</v>
      </c>
      <c r="B1198" s="20">
        <v>100840</v>
      </c>
      <c r="C1198" s="20">
        <v>5111900199</v>
      </c>
      <c r="D1198" s="20" t="s">
        <v>3074</v>
      </c>
      <c r="E1198" s="20" t="s">
        <v>3041</v>
      </c>
      <c r="F1198" s="20" t="s">
        <v>53</v>
      </c>
      <c r="G1198" s="20" t="s">
        <v>2143</v>
      </c>
      <c r="H1198" s="26">
        <v>872447</v>
      </c>
      <c r="I1198" s="20">
        <v>79332590</v>
      </c>
      <c r="J1198" s="20" t="s">
        <v>15</v>
      </c>
      <c r="K1198" s="21" t="s">
        <v>1418</v>
      </c>
    </row>
    <row r="1199" spans="1:11" x14ac:dyDescent="0.25">
      <c r="A1199" s="19">
        <v>1194</v>
      </c>
      <c r="B1199" s="20">
        <v>100841</v>
      </c>
      <c r="C1199" s="20">
        <v>5111900199</v>
      </c>
      <c r="D1199" s="20" t="s">
        <v>3075</v>
      </c>
      <c r="E1199" s="20" t="s">
        <v>3041</v>
      </c>
      <c r="F1199" s="20" t="s">
        <v>53</v>
      </c>
      <c r="G1199" s="20" t="s">
        <v>2143</v>
      </c>
      <c r="H1199" s="26">
        <v>872447</v>
      </c>
      <c r="I1199" s="20">
        <v>79332590</v>
      </c>
      <c r="J1199" s="20" t="s">
        <v>15</v>
      </c>
      <c r="K1199" s="21" t="s">
        <v>1418</v>
      </c>
    </row>
    <row r="1200" spans="1:11" x14ac:dyDescent="0.25">
      <c r="A1200" s="19">
        <v>1195</v>
      </c>
      <c r="B1200" s="20">
        <v>100842</v>
      </c>
      <c r="C1200" s="20">
        <v>5111900199</v>
      </c>
      <c r="D1200" s="20" t="s">
        <v>3076</v>
      </c>
      <c r="E1200" s="20" t="s">
        <v>3041</v>
      </c>
      <c r="F1200" s="20" t="s">
        <v>53</v>
      </c>
      <c r="G1200" s="20" t="s">
        <v>2143</v>
      </c>
      <c r="H1200" s="26">
        <v>872447</v>
      </c>
      <c r="I1200" s="20">
        <v>79332590</v>
      </c>
      <c r="J1200" s="20" t="s">
        <v>15</v>
      </c>
      <c r="K1200" s="21" t="s">
        <v>1418</v>
      </c>
    </row>
    <row r="1201" spans="1:11" x14ac:dyDescent="0.25">
      <c r="A1201" s="19">
        <v>1196</v>
      </c>
      <c r="B1201" s="20">
        <v>100843</v>
      </c>
      <c r="C1201" s="20">
        <v>5111900199</v>
      </c>
      <c r="D1201" s="20" t="s">
        <v>3077</v>
      </c>
      <c r="E1201" s="20" t="s">
        <v>3078</v>
      </c>
      <c r="F1201" s="20" t="s">
        <v>53</v>
      </c>
      <c r="G1201" s="20" t="s">
        <v>2143</v>
      </c>
      <c r="H1201" s="26">
        <v>207104</v>
      </c>
      <c r="I1201" s="20">
        <v>79332590</v>
      </c>
      <c r="J1201" s="20" t="s">
        <v>15</v>
      </c>
      <c r="K1201" s="21" t="s">
        <v>1418</v>
      </c>
    </row>
    <row r="1202" spans="1:11" x14ac:dyDescent="0.25">
      <c r="A1202" s="19">
        <v>1197</v>
      </c>
      <c r="B1202" s="20">
        <v>100844</v>
      </c>
      <c r="C1202" s="20">
        <v>5111900199</v>
      </c>
      <c r="D1202" s="20" t="s">
        <v>3079</v>
      </c>
      <c r="E1202" s="20" t="s">
        <v>3078</v>
      </c>
      <c r="F1202" s="20" t="s">
        <v>53</v>
      </c>
      <c r="G1202" s="20" t="s">
        <v>2143</v>
      </c>
      <c r="H1202" s="26">
        <v>207104</v>
      </c>
      <c r="I1202" s="20">
        <v>79332590</v>
      </c>
      <c r="J1202" s="20" t="s">
        <v>15</v>
      </c>
      <c r="K1202" s="21" t="s">
        <v>1418</v>
      </c>
    </row>
    <row r="1203" spans="1:11" x14ac:dyDescent="0.25">
      <c r="A1203" s="19">
        <v>1198</v>
      </c>
      <c r="B1203" s="20">
        <v>100845</v>
      </c>
      <c r="C1203" s="20">
        <v>5111900199</v>
      </c>
      <c r="D1203" s="20" t="s">
        <v>3080</v>
      </c>
      <c r="E1203" s="20" t="s">
        <v>3078</v>
      </c>
      <c r="F1203" s="20" t="s">
        <v>53</v>
      </c>
      <c r="G1203" s="20" t="s">
        <v>2143</v>
      </c>
      <c r="H1203" s="26">
        <v>207104</v>
      </c>
      <c r="I1203" s="20">
        <v>79332590</v>
      </c>
      <c r="J1203" s="20" t="s">
        <v>15</v>
      </c>
      <c r="K1203" s="21" t="s">
        <v>1418</v>
      </c>
    </row>
    <row r="1204" spans="1:11" x14ac:dyDescent="0.25">
      <c r="A1204" s="19">
        <v>1199</v>
      </c>
      <c r="B1204" s="20">
        <v>100846</v>
      </c>
      <c r="C1204" s="20">
        <v>5111900199</v>
      </c>
      <c r="D1204" s="20" t="s">
        <v>3081</v>
      </c>
      <c r="E1204" s="20" t="s">
        <v>3078</v>
      </c>
      <c r="F1204" s="20" t="s">
        <v>53</v>
      </c>
      <c r="G1204" s="20" t="s">
        <v>2143</v>
      </c>
      <c r="H1204" s="26">
        <v>207104</v>
      </c>
      <c r="I1204" s="20">
        <v>79332590</v>
      </c>
      <c r="J1204" s="20" t="s">
        <v>15</v>
      </c>
      <c r="K1204" s="21" t="s">
        <v>1418</v>
      </c>
    </row>
    <row r="1205" spans="1:11" x14ac:dyDescent="0.25">
      <c r="A1205" s="19">
        <v>1200</v>
      </c>
      <c r="B1205" s="20">
        <v>100847</v>
      </c>
      <c r="C1205" s="20">
        <v>5111900199</v>
      </c>
      <c r="D1205" s="20" t="s">
        <v>3082</v>
      </c>
      <c r="E1205" s="20" t="s">
        <v>3078</v>
      </c>
      <c r="F1205" s="20" t="s">
        <v>53</v>
      </c>
      <c r="G1205" s="20" t="s">
        <v>2143</v>
      </c>
      <c r="H1205" s="26">
        <v>207104</v>
      </c>
      <c r="I1205" s="20">
        <v>79332590</v>
      </c>
      <c r="J1205" s="20" t="s">
        <v>15</v>
      </c>
      <c r="K1205" s="21" t="s">
        <v>1418</v>
      </c>
    </row>
    <row r="1206" spans="1:11" x14ac:dyDescent="0.25">
      <c r="A1206" s="19">
        <v>1201</v>
      </c>
      <c r="B1206" s="20">
        <v>100848</v>
      </c>
      <c r="C1206" s="20">
        <v>5111900199</v>
      </c>
      <c r="D1206" s="20" t="s">
        <v>3083</v>
      </c>
      <c r="E1206" s="20" t="s">
        <v>3078</v>
      </c>
      <c r="F1206" s="20" t="s">
        <v>53</v>
      </c>
      <c r="G1206" s="20" t="s">
        <v>2143</v>
      </c>
      <c r="H1206" s="26">
        <v>207104</v>
      </c>
      <c r="I1206" s="20">
        <v>79332590</v>
      </c>
      <c r="J1206" s="20" t="s">
        <v>15</v>
      </c>
      <c r="K1206" s="21" t="s">
        <v>1418</v>
      </c>
    </row>
    <row r="1207" spans="1:11" x14ac:dyDescent="0.25">
      <c r="A1207" s="19">
        <v>1202</v>
      </c>
      <c r="B1207" s="20">
        <v>100849</v>
      </c>
      <c r="C1207" s="20">
        <v>5111900199</v>
      </c>
      <c r="D1207" s="20" t="s">
        <v>3084</v>
      </c>
      <c r="E1207" s="20" t="s">
        <v>3078</v>
      </c>
      <c r="F1207" s="20" t="s">
        <v>53</v>
      </c>
      <c r="G1207" s="20" t="s">
        <v>2143</v>
      </c>
      <c r="H1207" s="26">
        <v>207104</v>
      </c>
      <c r="I1207" s="20">
        <v>79332590</v>
      </c>
      <c r="J1207" s="20" t="s">
        <v>15</v>
      </c>
      <c r="K1207" s="21" t="s">
        <v>1418</v>
      </c>
    </row>
    <row r="1208" spans="1:11" x14ac:dyDescent="0.25">
      <c r="A1208" s="19">
        <v>1203</v>
      </c>
      <c r="B1208" s="20">
        <v>100853</v>
      </c>
      <c r="C1208" s="20">
        <v>5111900199</v>
      </c>
      <c r="D1208" s="20" t="s">
        <v>3085</v>
      </c>
      <c r="E1208" s="20" t="s">
        <v>3078</v>
      </c>
      <c r="F1208" s="20" t="s">
        <v>53</v>
      </c>
      <c r="G1208" s="20" t="s">
        <v>2143</v>
      </c>
      <c r="H1208" s="26">
        <v>207104</v>
      </c>
      <c r="I1208" s="20">
        <v>79332590</v>
      </c>
      <c r="J1208" s="20" t="s">
        <v>15</v>
      </c>
      <c r="K1208" s="21" t="s">
        <v>1418</v>
      </c>
    </row>
    <row r="1209" spans="1:11" x14ac:dyDescent="0.25">
      <c r="A1209" s="19">
        <v>1204</v>
      </c>
      <c r="B1209" s="20">
        <v>100859</v>
      </c>
      <c r="C1209" s="20">
        <v>5111900199</v>
      </c>
      <c r="D1209" s="20" t="s">
        <v>3086</v>
      </c>
      <c r="E1209" s="20" t="s">
        <v>3078</v>
      </c>
      <c r="F1209" s="20" t="s">
        <v>53</v>
      </c>
      <c r="G1209" s="20" t="s">
        <v>2143</v>
      </c>
      <c r="H1209" s="26">
        <v>207104</v>
      </c>
      <c r="I1209" s="20">
        <v>79332590</v>
      </c>
      <c r="J1209" s="20" t="s">
        <v>15</v>
      </c>
      <c r="K1209" s="21" t="s">
        <v>1418</v>
      </c>
    </row>
    <row r="1210" spans="1:11" x14ac:dyDescent="0.25">
      <c r="A1210" s="19">
        <v>1205</v>
      </c>
      <c r="B1210" s="20">
        <v>100915</v>
      </c>
      <c r="C1210" s="20">
        <v>5111900199</v>
      </c>
      <c r="D1210" s="20" t="s">
        <v>3087</v>
      </c>
      <c r="E1210" s="20" t="s">
        <v>3088</v>
      </c>
      <c r="F1210" s="20" t="s">
        <v>53</v>
      </c>
      <c r="G1210" s="20" t="s">
        <v>2143</v>
      </c>
      <c r="H1210" s="26">
        <v>989480</v>
      </c>
      <c r="I1210" s="20">
        <v>79663901</v>
      </c>
      <c r="J1210" s="20" t="s">
        <v>3025</v>
      </c>
      <c r="K1210" s="21" t="s">
        <v>1268</v>
      </c>
    </row>
    <row r="1211" spans="1:11" x14ac:dyDescent="0.25">
      <c r="A1211" s="19">
        <v>1206</v>
      </c>
      <c r="B1211" s="20">
        <v>100919</v>
      </c>
      <c r="C1211" s="20">
        <v>5111900199</v>
      </c>
      <c r="D1211" s="20" t="s">
        <v>3089</v>
      </c>
      <c r="E1211" s="20" t="s">
        <v>3090</v>
      </c>
      <c r="F1211" s="20" t="s">
        <v>53</v>
      </c>
      <c r="G1211" s="20" t="s">
        <v>2143</v>
      </c>
      <c r="H1211" s="26">
        <v>549260</v>
      </c>
      <c r="I1211" s="20">
        <v>79332590</v>
      </c>
      <c r="J1211" s="20" t="s">
        <v>15</v>
      </c>
      <c r="K1211" s="21" t="s">
        <v>1418</v>
      </c>
    </row>
    <row r="1212" spans="1:11" x14ac:dyDescent="0.25">
      <c r="A1212" s="19">
        <v>1207</v>
      </c>
      <c r="B1212" s="20">
        <v>100920</v>
      </c>
      <c r="C1212" s="20">
        <v>5111900199</v>
      </c>
      <c r="D1212" s="20" t="s">
        <v>3091</v>
      </c>
      <c r="E1212" s="20" t="s">
        <v>3092</v>
      </c>
      <c r="F1212" s="20" t="s">
        <v>53</v>
      </c>
      <c r="G1212" s="20" t="s">
        <v>2143</v>
      </c>
      <c r="H1212" s="26">
        <v>554016</v>
      </c>
      <c r="I1212" s="20">
        <v>79332590</v>
      </c>
      <c r="J1212" s="20" t="s">
        <v>15</v>
      </c>
      <c r="K1212" s="21" t="s">
        <v>1418</v>
      </c>
    </row>
    <row r="1213" spans="1:11" x14ac:dyDescent="0.25">
      <c r="A1213" s="19">
        <v>1208</v>
      </c>
      <c r="B1213" s="20">
        <v>100930</v>
      </c>
      <c r="C1213" s="20">
        <v>5111900199</v>
      </c>
      <c r="D1213" s="20" t="s">
        <v>3093</v>
      </c>
      <c r="E1213" s="20" t="s">
        <v>3094</v>
      </c>
      <c r="F1213" s="20" t="s">
        <v>53</v>
      </c>
      <c r="G1213" s="20" t="s">
        <v>2143</v>
      </c>
      <c r="H1213" s="26">
        <v>139200</v>
      </c>
      <c r="I1213" s="20">
        <v>79663901</v>
      </c>
      <c r="J1213" s="20" t="s">
        <v>3025</v>
      </c>
      <c r="K1213" s="21" t="s">
        <v>1268</v>
      </c>
    </row>
    <row r="1214" spans="1:11" x14ac:dyDescent="0.25">
      <c r="A1214" s="19">
        <v>1209</v>
      </c>
      <c r="B1214" s="20">
        <v>100931</v>
      </c>
      <c r="C1214" s="20">
        <v>5111900199</v>
      </c>
      <c r="D1214" s="20" t="s">
        <v>3095</v>
      </c>
      <c r="E1214" s="20" t="s">
        <v>3096</v>
      </c>
      <c r="F1214" s="20" t="s">
        <v>53</v>
      </c>
      <c r="G1214" s="20" t="s">
        <v>2143</v>
      </c>
      <c r="H1214" s="26">
        <v>116000</v>
      </c>
      <c r="I1214" s="20">
        <v>79332590</v>
      </c>
      <c r="J1214" s="20" t="s">
        <v>15</v>
      </c>
      <c r="K1214" s="21" t="s">
        <v>1418</v>
      </c>
    </row>
    <row r="1215" spans="1:11" x14ac:dyDescent="0.25">
      <c r="A1215" s="19">
        <v>1210</v>
      </c>
      <c r="B1215" s="20">
        <v>100934</v>
      </c>
      <c r="C1215" s="20">
        <v>5111900199</v>
      </c>
      <c r="D1215" s="20" t="s">
        <v>3097</v>
      </c>
      <c r="E1215" s="20" t="s">
        <v>3098</v>
      </c>
      <c r="F1215" s="20" t="s">
        <v>53</v>
      </c>
      <c r="G1215" s="20" t="s">
        <v>2143</v>
      </c>
      <c r="H1215" s="26">
        <v>2174188</v>
      </c>
      <c r="I1215" s="20">
        <v>79663901</v>
      </c>
      <c r="J1215" s="20" t="s">
        <v>3025</v>
      </c>
      <c r="K1215" s="21" t="s">
        <v>1268</v>
      </c>
    </row>
    <row r="1216" spans="1:11" x14ac:dyDescent="0.25">
      <c r="A1216" s="19">
        <v>1211</v>
      </c>
      <c r="B1216" s="20">
        <v>100937</v>
      </c>
      <c r="C1216" s="20">
        <v>5111900199</v>
      </c>
      <c r="D1216" s="20" t="s">
        <v>3099</v>
      </c>
      <c r="E1216" s="20" t="s">
        <v>3100</v>
      </c>
      <c r="F1216" s="20" t="s">
        <v>53</v>
      </c>
      <c r="G1216" s="20" t="s">
        <v>2143</v>
      </c>
      <c r="H1216" s="26">
        <v>215412</v>
      </c>
      <c r="I1216" s="20">
        <v>79332590</v>
      </c>
      <c r="J1216" s="20" t="s">
        <v>15</v>
      </c>
      <c r="K1216" s="21" t="s">
        <v>1418</v>
      </c>
    </row>
    <row r="1217" spans="1:11" x14ac:dyDescent="0.25">
      <c r="A1217" s="19">
        <v>1212</v>
      </c>
      <c r="B1217" s="20">
        <v>100942</v>
      </c>
      <c r="C1217" s="20">
        <v>5111900199</v>
      </c>
      <c r="D1217" s="20" t="s">
        <v>3101</v>
      </c>
      <c r="E1217" s="20" t="s">
        <v>3102</v>
      </c>
      <c r="F1217" s="20" t="s">
        <v>53</v>
      </c>
      <c r="G1217" s="20" t="s">
        <v>2143</v>
      </c>
      <c r="H1217" s="26">
        <v>1334000</v>
      </c>
      <c r="I1217" s="20">
        <v>79332590</v>
      </c>
      <c r="J1217" s="20" t="s">
        <v>15</v>
      </c>
      <c r="K1217" s="21" t="s">
        <v>1418</v>
      </c>
    </row>
    <row r="1218" spans="1:11" x14ac:dyDescent="0.25">
      <c r="A1218" s="19">
        <v>1213</v>
      </c>
      <c r="B1218" s="20">
        <v>105009</v>
      </c>
      <c r="C1218" s="20">
        <v>5111900199</v>
      </c>
      <c r="D1218" s="20" t="s">
        <v>3103</v>
      </c>
      <c r="E1218" s="20" t="s">
        <v>3104</v>
      </c>
      <c r="F1218" s="20" t="s">
        <v>53</v>
      </c>
      <c r="G1218" s="20" t="s">
        <v>2143</v>
      </c>
      <c r="H1218" s="26">
        <v>115768</v>
      </c>
      <c r="I1218" s="20">
        <v>79663901</v>
      </c>
      <c r="J1218" s="20" t="s">
        <v>3025</v>
      </c>
      <c r="K1218" s="21" t="s">
        <v>1268</v>
      </c>
    </row>
    <row r="1219" spans="1:11" x14ac:dyDescent="0.25">
      <c r="A1219" s="19">
        <v>1214</v>
      </c>
      <c r="B1219" s="20">
        <v>105008</v>
      </c>
      <c r="C1219" s="20">
        <v>5111900199</v>
      </c>
      <c r="D1219" s="20" t="s">
        <v>3105</v>
      </c>
      <c r="E1219" s="20" t="s">
        <v>3106</v>
      </c>
      <c r="F1219" s="20" t="s">
        <v>53</v>
      </c>
      <c r="G1219" s="20" t="s">
        <v>2143</v>
      </c>
      <c r="H1219" s="26">
        <v>115768</v>
      </c>
      <c r="I1219" s="20">
        <v>79663901</v>
      </c>
      <c r="J1219" s="20" t="s">
        <v>3025</v>
      </c>
      <c r="K1219" s="21" t="s">
        <v>1268</v>
      </c>
    </row>
    <row r="1220" spans="1:11" x14ac:dyDescent="0.25">
      <c r="A1220" s="19">
        <v>1215</v>
      </c>
      <c r="B1220" s="20">
        <v>105007</v>
      </c>
      <c r="C1220" s="20">
        <v>5111900199</v>
      </c>
      <c r="D1220" s="20" t="s">
        <v>3107</v>
      </c>
      <c r="E1220" s="20" t="s">
        <v>3108</v>
      </c>
      <c r="F1220" s="20" t="s">
        <v>53</v>
      </c>
      <c r="G1220" s="20" t="s">
        <v>2143</v>
      </c>
      <c r="H1220" s="26">
        <v>115768</v>
      </c>
      <c r="I1220" s="20">
        <v>79663901</v>
      </c>
      <c r="J1220" s="20" t="s">
        <v>3025</v>
      </c>
      <c r="K1220" s="21" t="s">
        <v>1268</v>
      </c>
    </row>
    <row r="1221" spans="1:11" x14ac:dyDescent="0.25">
      <c r="A1221" s="19">
        <v>1216</v>
      </c>
      <c r="B1221" s="20">
        <v>105006</v>
      </c>
      <c r="C1221" s="20">
        <v>5111900199</v>
      </c>
      <c r="D1221" s="20" t="s">
        <v>3109</v>
      </c>
      <c r="E1221" s="20" t="s">
        <v>3110</v>
      </c>
      <c r="F1221" s="20" t="s">
        <v>53</v>
      </c>
      <c r="G1221" s="20" t="s">
        <v>2143</v>
      </c>
      <c r="H1221" s="26">
        <v>115768</v>
      </c>
      <c r="I1221" s="20">
        <v>79663901</v>
      </c>
      <c r="J1221" s="20" t="s">
        <v>3025</v>
      </c>
      <c r="K1221" s="21" t="s">
        <v>1268</v>
      </c>
    </row>
    <row r="1222" spans="1:11" x14ac:dyDescent="0.25">
      <c r="A1222" s="19">
        <v>1217</v>
      </c>
      <c r="B1222" s="20">
        <v>103056</v>
      </c>
      <c r="C1222" s="20">
        <v>5111900199</v>
      </c>
      <c r="D1222" s="20" t="s">
        <v>3111</v>
      </c>
      <c r="E1222" s="20" t="s">
        <v>3112</v>
      </c>
      <c r="F1222" s="20" t="s">
        <v>53</v>
      </c>
      <c r="G1222" s="20" t="s">
        <v>2111</v>
      </c>
      <c r="H1222" s="26">
        <v>420580</v>
      </c>
      <c r="I1222" s="20">
        <v>79332590</v>
      </c>
      <c r="J1222" s="20" t="s">
        <v>15</v>
      </c>
      <c r="K1222" s="21" t="s">
        <v>1418</v>
      </c>
    </row>
    <row r="1223" spans="1:11" x14ac:dyDescent="0.25">
      <c r="A1223" s="19">
        <v>1218</v>
      </c>
      <c r="B1223" s="20">
        <v>103203</v>
      </c>
      <c r="C1223" s="20">
        <v>5111900199</v>
      </c>
      <c r="D1223" s="20" t="s">
        <v>3113</v>
      </c>
      <c r="E1223" s="20" t="s">
        <v>3114</v>
      </c>
      <c r="F1223" s="20" t="s">
        <v>53</v>
      </c>
      <c r="G1223" s="20" t="s">
        <v>2111</v>
      </c>
      <c r="H1223" s="26">
        <v>5000</v>
      </c>
      <c r="I1223" s="20">
        <v>79332590</v>
      </c>
      <c r="J1223" s="20" t="s">
        <v>15</v>
      </c>
      <c r="K1223" s="21" t="s">
        <v>1418</v>
      </c>
    </row>
    <row r="1224" spans="1:11" x14ac:dyDescent="0.25">
      <c r="A1224" s="19">
        <v>1219</v>
      </c>
      <c r="B1224" s="20">
        <v>100947</v>
      </c>
      <c r="C1224" s="20">
        <v>5111900199</v>
      </c>
      <c r="D1224" s="20" t="s">
        <v>3115</v>
      </c>
      <c r="E1224" s="20" t="s">
        <v>3116</v>
      </c>
      <c r="F1224" s="20" t="s">
        <v>53</v>
      </c>
      <c r="G1224" s="20" t="s">
        <v>2111</v>
      </c>
      <c r="H1224" s="26">
        <v>1100000</v>
      </c>
      <c r="I1224" s="20">
        <v>79332590</v>
      </c>
      <c r="J1224" s="20" t="s">
        <v>15</v>
      </c>
      <c r="K1224" s="21" t="s">
        <v>1418</v>
      </c>
    </row>
    <row r="1225" spans="1:11" x14ac:dyDescent="0.25">
      <c r="A1225" s="19">
        <v>1220</v>
      </c>
      <c r="B1225" s="20">
        <v>100948</v>
      </c>
      <c r="C1225" s="20">
        <v>5111900199</v>
      </c>
      <c r="D1225" s="20" t="s">
        <v>3117</v>
      </c>
      <c r="E1225" s="20" t="s">
        <v>3116</v>
      </c>
      <c r="F1225" s="20" t="s">
        <v>53</v>
      </c>
      <c r="G1225" s="20" t="s">
        <v>2111</v>
      </c>
      <c r="H1225" s="26">
        <v>1100000</v>
      </c>
      <c r="I1225" s="20">
        <v>79332590</v>
      </c>
      <c r="J1225" s="20" t="s">
        <v>15</v>
      </c>
      <c r="K1225" s="21" t="s">
        <v>1418</v>
      </c>
    </row>
    <row r="1226" spans="1:11" x14ac:dyDescent="0.25">
      <c r="A1226" s="19">
        <v>1221</v>
      </c>
      <c r="B1226" s="20">
        <v>100945</v>
      </c>
      <c r="C1226" s="20">
        <v>5111900199</v>
      </c>
      <c r="D1226" s="20" t="s">
        <v>3118</v>
      </c>
      <c r="E1226" s="20" t="s">
        <v>3116</v>
      </c>
      <c r="F1226" s="20" t="s">
        <v>53</v>
      </c>
      <c r="G1226" s="20" t="s">
        <v>2111</v>
      </c>
      <c r="H1226" s="26">
        <v>1100000</v>
      </c>
      <c r="I1226" s="20">
        <v>52703963</v>
      </c>
      <c r="J1226" s="20" t="s">
        <v>1275</v>
      </c>
      <c r="K1226" s="21" t="s">
        <v>1268</v>
      </c>
    </row>
    <row r="1227" spans="1:11" x14ac:dyDescent="0.25">
      <c r="A1227" s="19">
        <v>1222</v>
      </c>
      <c r="B1227" s="20">
        <v>103585</v>
      </c>
      <c r="C1227" s="20">
        <v>5111900199</v>
      </c>
      <c r="D1227" s="20" t="s">
        <v>3120</v>
      </c>
      <c r="E1227" s="20" t="s">
        <v>3121</v>
      </c>
      <c r="F1227" s="20" t="s">
        <v>53</v>
      </c>
      <c r="G1227" s="20" t="s">
        <v>1430</v>
      </c>
      <c r="H1227" s="26">
        <v>563268</v>
      </c>
      <c r="I1227" s="20">
        <v>79332590</v>
      </c>
      <c r="J1227" s="20" t="s">
        <v>15</v>
      </c>
      <c r="K1227" s="21" t="s">
        <v>1418</v>
      </c>
    </row>
    <row r="1228" spans="1:11" x14ac:dyDescent="0.25">
      <c r="A1228" s="19">
        <v>1223</v>
      </c>
      <c r="B1228" s="20">
        <v>101631</v>
      </c>
      <c r="C1228" s="20">
        <v>5111900199</v>
      </c>
      <c r="D1228" s="20" t="s">
        <v>3122</v>
      </c>
      <c r="E1228" s="20" t="s">
        <v>2720</v>
      </c>
      <c r="F1228" s="20" t="s">
        <v>53</v>
      </c>
      <c r="G1228" s="20" t="s">
        <v>1430</v>
      </c>
      <c r="H1228" s="26">
        <v>1511459</v>
      </c>
      <c r="I1228" s="20">
        <v>79333089</v>
      </c>
      <c r="J1228" s="20" t="s">
        <v>1929</v>
      </c>
      <c r="K1228" s="21" t="s">
        <v>1268</v>
      </c>
    </row>
    <row r="1229" spans="1:11" x14ac:dyDescent="0.25">
      <c r="A1229" s="19">
        <v>1224</v>
      </c>
      <c r="B1229" s="20">
        <v>100272</v>
      </c>
      <c r="C1229" s="20">
        <v>5111900199</v>
      </c>
      <c r="D1229" s="20">
        <v>3201</v>
      </c>
      <c r="E1229" s="20" t="s">
        <v>2829</v>
      </c>
      <c r="F1229" s="20" t="s">
        <v>53</v>
      </c>
      <c r="G1229" s="20" t="s">
        <v>2134</v>
      </c>
      <c r="H1229" s="26">
        <v>129197.53</v>
      </c>
      <c r="I1229" s="20">
        <v>53107569</v>
      </c>
      <c r="J1229" s="20" t="s">
        <v>2830</v>
      </c>
      <c r="K1229" s="21" t="s">
        <v>1268</v>
      </c>
    </row>
    <row r="1230" spans="1:11" x14ac:dyDescent="0.25">
      <c r="A1230" s="19">
        <v>1225</v>
      </c>
      <c r="B1230" s="20">
        <v>101477</v>
      </c>
      <c r="C1230" s="20">
        <v>5111900199</v>
      </c>
      <c r="D1230" s="20" t="s">
        <v>3123</v>
      </c>
      <c r="E1230" s="20" t="s">
        <v>3124</v>
      </c>
      <c r="F1230" s="20" t="s">
        <v>229</v>
      </c>
      <c r="G1230" s="20" t="s">
        <v>2220</v>
      </c>
      <c r="H1230" s="26">
        <v>290000</v>
      </c>
      <c r="I1230" s="20">
        <v>79332590</v>
      </c>
      <c r="J1230" s="20" t="s">
        <v>15</v>
      </c>
      <c r="K1230" s="21" t="s">
        <v>1418</v>
      </c>
    </row>
    <row r="1231" spans="1:11" x14ac:dyDescent="0.25">
      <c r="A1231" s="19">
        <v>1226</v>
      </c>
      <c r="B1231" s="20">
        <v>101504</v>
      </c>
      <c r="C1231" s="20">
        <v>5111900199</v>
      </c>
      <c r="D1231" s="20" t="s">
        <v>3125</v>
      </c>
      <c r="E1231" s="20" t="s">
        <v>3124</v>
      </c>
      <c r="F1231" s="20" t="s">
        <v>229</v>
      </c>
      <c r="G1231" s="20" t="s">
        <v>2220</v>
      </c>
      <c r="H1231" s="26">
        <v>290000</v>
      </c>
      <c r="I1231" s="20">
        <v>79332590</v>
      </c>
      <c r="J1231" s="20" t="s">
        <v>15</v>
      </c>
      <c r="K1231" s="21" t="s">
        <v>1418</v>
      </c>
    </row>
    <row r="1232" spans="1:11" x14ac:dyDescent="0.25">
      <c r="A1232" s="19">
        <v>1227</v>
      </c>
      <c r="B1232" s="20">
        <v>103034</v>
      </c>
      <c r="C1232" s="20">
        <v>5111900199</v>
      </c>
      <c r="D1232" s="20" t="s">
        <v>3126</v>
      </c>
      <c r="E1232" s="20" t="s">
        <v>3124</v>
      </c>
      <c r="F1232" s="20" t="s">
        <v>229</v>
      </c>
      <c r="G1232" s="20" t="s">
        <v>2220</v>
      </c>
      <c r="H1232" s="26">
        <v>290000</v>
      </c>
      <c r="I1232" s="20">
        <v>79332590</v>
      </c>
      <c r="J1232" s="20" t="s">
        <v>15</v>
      </c>
      <c r="K1232" s="21" t="s">
        <v>1418</v>
      </c>
    </row>
    <row r="1233" spans="1:11" x14ac:dyDescent="0.25">
      <c r="A1233" s="19">
        <v>1228</v>
      </c>
      <c r="B1233" s="20">
        <v>103292</v>
      </c>
      <c r="C1233" s="20">
        <v>5111900199</v>
      </c>
      <c r="D1233" s="20" t="s">
        <v>3127</v>
      </c>
      <c r="E1233" s="20" t="s">
        <v>3124</v>
      </c>
      <c r="F1233" s="20" t="s">
        <v>229</v>
      </c>
      <c r="G1233" s="20" t="s">
        <v>2220</v>
      </c>
      <c r="H1233" s="26">
        <v>290000</v>
      </c>
      <c r="I1233" s="20">
        <v>79332590</v>
      </c>
      <c r="J1233" s="20" t="s">
        <v>15</v>
      </c>
      <c r="K1233" s="21" t="s">
        <v>1418</v>
      </c>
    </row>
    <row r="1234" spans="1:11" x14ac:dyDescent="0.25">
      <c r="A1234" s="19">
        <v>1229</v>
      </c>
      <c r="B1234" s="20">
        <v>103293</v>
      </c>
      <c r="C1234" s="20">
        <v>5111900199</v>
      </c>
      <c r="D1234" s="20" t="s">
        <v>3128</v>
      </c>
      <c r="E1234" s="20" t="s">
        <v>3124</v>
      </c>
      <c r="F1234" s="20" t="s">
        <v>229</v>
      </c>
      <c r="G1234" s="20" t="s">
        <v>2220</v>
      </c>
      <c r="H1234" s="26">
        <v>290000</v>
      </c>
      <c r="I1234" s="20">
        <v>79332590</v>
      </c>
      <c r="J1234" s="20" t="s">
        <v>15</v>
      </c>
      <c r="K1234" s="21" t="s">
        <v>1418</v>
      </c>
    </row>
    <row r="1235" spans="1:11" x14ac:dyDescent="0.25">
      <c r="A1235" s="19">
        <v>1230</v>
      </c>
      <c r="B1235" s="20">
        <v>103294</v>
      </c>
      <c r="C1235" s="20">
        <v>5111900199</v>
      </c>
      <c r="D1235" s="20" t="s">
        <v>3129</v>
      </c>
      <c r="E1235" s="20" t="s">
        <v>3124</v>
      </c>
      <c r="F1235" s="20" t="s">
        <v>229</v>
      </c>
      <c r="G1235" s="20" t="s">
        <v>2220</v>
      </c>
      <c r="H1235" s="26">
        <v>290000</v>
      </c>
      <c r="I1235" s="20">
        <v>79332590</v>
      </c>
      <c r="J1235" s="20" t="s">
        <v>15</v>
      </c>
      <c r="K1235" s="21" t="s">
        <v>1418</v>
      </c>
    </row>
    <row r="1236" spans="1:11" x14ac:dyDescent="0.25">
      <c r="A1236" s="19">
        <v>1231</v>
      </c>
      <c r="B1236" s="20">
        <v>103295</v>
      </c>
      <c r="C1236" s="20">
        <v>5111900199</v>
      </c>
      <c r="D1236" s="20" t="s">
        <v>3130</v>
      </c>
      <c r="E1236" s="20" t="s">
        <v>3124</v>
      </c>
      <c r="F1236" s="20" t="s">
        <v>229</v>
      </c>
      <c r="G1236" s="20" t="s">
        <v>2220</v>
      </c>
      <c r="H1236" s="26">
        <v>290000</v>
      </c>
      <c r="I1236" s="20">
        <v>79332590</v>
      </c>
      <c r="J1236" s="20" t="s">
        <v>15</v>
      </c>
      <c r="K1236" s="21" t="s">
        <v>1418</v>
      </c>
    </row>
    <row r="1237" spans="1:11" x14ac:dyDescent="0.25">
      <c r="A1237" s="19">
        <v>1232</v>
      </c>
      <c r="B1237" s="20">
        <v>103297</v>
      </c>
      <c r="C1237" s="20">
        <v>5111900199</v>
      </c>
      <c r="D1237" s="20" t="s">
        <v>3131</v>
      </c>
      <c r="E1237" s="20" t="s">
        <v>3132</v>
      </c>
      <c r="F1237" s="20" t="s">
        <v>229</v>
      </c>
      <c r="G1237" s="20" t="s">
        <v>2220</v>
      </c>
      <c r="H1237" s="26">
        <v>290000</v>
      </c>
      <c r="I1237" s="20">
        <v>79333089</v>
      </c>
      <c r="J1237" s="20" t="s">
        <v>1929</v>
      </c>
      <c r="K1237" s="21" t="s">
        <v>1268</v>
      </c>
    </row>
    <row r="1238" spans="1:11" x14ac:dyDescent="0.25">
      <c r="A1238" s="19">
        <v>1233</v>
      </c>
      <c r="B1238" s="20">
        <v>103298</v>
      </c>
      <c r="C1238" s="20">
        <v>5111900199</v>
      </c>
      <c r="D1238" s="20" t="s">
        <v>3133</v>
      </c>
      <c r="E1238" s="20" t="s">
        <v>3134</v>
      </c>
      <c r="F1238" s="20" t="s">
        <v>229</v>
      </c>
      <c r="G1238" s="20" t="s">
        <v>2220</v>
      </c>
      <c r="H1238" s="26">
        <v>290000</v>
      </c>
      <c r="I1238" s="20">
        <v>79332590</v>
      </c>
      <c r="J1238" s="20" t="s">
        <v>15</v>
      </c>
      <c r="K1238" s="21" t="s">
        <v>1418</v>
      </c>
    </row>
    <row r="1239" spans="1:11" x14ac:dyDescent="0.25">
      <c r="A1239" s="19">
        <v>1234</v>
      </c>
      <c r="B1239" s="20">
        <v>103299</v>
      </c>
      <c r="C1239" s="20">
        <v>5111900199</v>
      </c>
      <c r="D1239" s="20" t="s">
        <v>3135</v>
      </c>
      <c r="E1239" s="20" t="s">
        <v>3136</v>
      </c>
      <c r="F1239" s="20" t="s">
        <v>229</v>
      </c>
      <c r="G1239" s="20" t="s">
        <v>2220</v>
      </c>
      <c r="H1239" s="26">
        <v>290000</v>
      </c>
      <c r="I1239" s="20">
        <v>79332590</v>
      </c>
      <c r="J1239" s="20" t="s">
        <v>15</v>
      </c>
      <c r="K1239" s="21" t="s">
        <v>1418</v>
      </c>
    </row>
    <row r="1240" spans="1:11" x14ac:dyDescent="0.25">
      <c r="A1240" s="19">
        <v>1235</v>
      </c>
      <c r="B1240" s="20">
        <v>103301</v>
      </c>
      <c r="C1240" s="20">
        <v>5111900199</v>
      </c>
      <c r="D1240" s="20" t="s">
        <v>3137</v>
      </c>
      <c r="E1240" s="20" t="s">
        <v>3124</v>
      </c>
      <c r="F1240" s="20" t="s">
        <v>229</v>
      </c>
      <c r="G1240" s="20" t="s">
        <v>2220</v>
      </c>
      <c r="H1240" s="26">
        <v>290000</v>
      </c>
      <c r="I1240" s="20">
        <v>79332590</v>
      </c>
      <c r="J1240" s="20" t="s">
        <v>15</v>
      </c>
      <c r="K1240" s="21" t="s">
        <v>1418</v>
      </c>
    </row>
    <row r="1241" spans="1:11" x14ac:dyDescent="0.25">
      <c r="A1241" s="19">
        <v>1236</v>
      </c>
      <c r="B1241" s="20">
        <v>103326</v>
      </c>
      <c r="C1241" s="20">
        <v>5111900199</v>
      </c>
      <c r="D1241" s="20" t="s">
        <v>3138</v>
      </c>
      <c r="E1241" s="20" t="s">
        <v>3124</v>
      </c>
      <c r="F1241" s="20" t="s">
        <v>229</v>
      </c>
      <c r="G1241" s="20" t="s">
        <v>2220</v>
      </c>
      <c r="H1241" s="26">
        <v>290000</v>
      </c>
      <c r="I1241" s="20">
        <v>79332590</v>
      </c>
      <c r="J1241" s="20" t="s">
        <v>15</v>
      </c>
      <c r="K1241" s="21" t="s">
        <v>1418</v>
      </c>
    </row>
    <row r="1242" spans="1:11" x14ac:dyDescent="0.25">
      <c r="A1242" s="19">
        <v>1237</v>
      </c>
      <c r="B1242" s="20">
        <v>103343</v>
      </c>
      <c r="C1242" s="20">
        <v>5111900199</v>
      </c>
      <c r="D1242" s="20" t="s">
        <v>3139</v>
      </c>
      <c r="E1242" s="20" t="s">
        <v>3136</v>
      </c>
      <c r="F1242" s="20" t="s">
        <v>229</v>
      </c>
      <c r="G1242" s="20" t="s">
        <v>2220</v>
      </c>
      <c r="H1242" s="26">
        <v>290000</v>
      </c>
      <c r="I1242" s="20">
        <v>79332590</v>
      </c>
      <c r="J1242" s="20" t="s">
        <v>15</v>
      </c>
      <c r="K1242" s="21" t="s">
        <v>1418</v>
      </c>
    </row>
    <row r="1243" spans="1:11" x14ac:dyDescent="0.25">
      <c r="A1243" s="19">
        <v>1238</v>
      </c>
      <c r="B1243" s="20">
        <v>103344</v>
      </c>
      <c r="C1243" s="20">
        <v>5111900199</v>
      </c>
      <c r="D1243" s="20" t="s">
        <v>3140</v>
      </c>
      <c r="E1243" s="20" t="s">
        <v>3124</v>
      </c>
      <c r="F1243" s="20" t="s">
        <v>229</v>
      </c>
      <c r="G1243" s="20" t="s">
        <v>2220</v>
      </c>
      <c r="H1243" s="26">
        <v>290000</v>
      </c>
      <c r="I1243" s="20">
        <v>79332590</v>
      </c>
      <c r="J1243" s="20" t="s">
        <v>15</v>
      </c>
      <c r="K1243" s="21" t="s">
        <v>1418</v>
      </c>
    </row>
    <row r="1244" spans="1:11" x14ac:dyDescent="0.25">
      <c r="A1244" s="19">
        <v>1239</v>
      </c>
      <c r="B1244" s="20">
        <v>103345</v>
      </c>
      <c r="C1244" s="20">
        <v>5111900199</v>
      </c>
      <c r="D1244" s="20" t="s">
        <v>3141</v>
      </c>
      <c r="E1244" s="20" t="s">
        <v>3124</v>
      </c>
      <c r="F1244" s="20" t="s">
        <v>229</v>
      </c>
      <c r="G1244" s="20" t="s">
        <v>2220</v>
      </c>
      <c r="H1244" s="26">
        <v>290000</v>
      </c>
      <c r="I1244" s="20">
        <v>79332590</v>
      </c>
      <c r="J1244" s="20" t="s">
        <v>15</v>
      </c>
      <c r="K1244" s="21" t="s">
        <v>1418</v>
      </c>
    </row>
    <row r="1245" spans="1:11" x14ac:dyDescent="0.25">
      <c r="A1245" s="19">
        <v>1240</v>
      </c>
      <c r="B1245" s="20">
        <v>103390</v>
      </c>
      <c r="C1245" s="20">
        <v>5111900199</v>
      </c>
      <c r="D1245" s="20" t="s">
        <v>3142</v>
      </c>
      <c r="E1245" s="20" t="s">
        <v>3124</v>
      </c>
      <c r="F1245" s="20" t="s">
        <v>229</v>
      </c>
      <c r="G1245" s="20" t="s">
        <v>2220</v>
      </c>
      <c r="H1245" s="26">
        <v>290000</v>
      </c>
      <c r="I1245" s="20">
        <v>79332590</v>
      </c>
      <c r="J1245" s="20" t="s">
        <v>15</v>
      </c>
      <c r="K1245" s="21" t="s">
        <v>1418</v>
      </c>
    </row>
    <row r="1246" spans="1:11" x14ac:dyDescent="0.25">
      <c r="A1246" s="19">
        <v>1241</v>
      </c>
      <c r="B1246" s="20">
        <v>103612</v>
      </c>
      <c r="C1246" s="20">
        <v>5111900199</v>
      </c>
      <c r="D1246" s="20" t="s">
        <v>3143</v>
      </c>
      <c r="E1246" s="20" t="s">
        <v>3124</v>
      </c>
      <c r="F1246" s="20" t="s">
        <v>229</v>
      </c>
      <c r="G1246" s="20" t="s">
        <v>2220</v>
      </c>
      <c r="H1246" s="26">
        <v>290000</v>
      </c>
      <c r="I1246" s="20">
        <v>79332590</v>
      </c>
      <c r="J1246" s="20" t="s">
        <v>15</v>
      </c>
      <c r="K1246" s="21" t="s">
        <v>1418</v>
      </c>
    </row>
    <row r="1247" spans="1:11" x14ac:dyDescent="0.25">
      <c r="A1247" s="19">
        <v>1242</v>
      </c>
      <c r="B1247" s="20">
        <v>100147</v>
      </c>
      <c r="C1247" s="20">
        <v>5111900199</v>
      </c>
      <c r="D1247" s="20" t="s">
        <v>3144</v>
      </c>
      <c r="E1247" s="20" t="s">
        <v>3145</v>
      </c>
      <c r="F1247" s="20" t="s">
        <v>229</v>
      </c>
      <c r="G1247" s="20" t="s">
        <v>1265</v>
      </c>
      <c r="H1247" s="26">
        <v>1468055.4</v>
      </c>
      <c r="I1247" s="20">
        <v>79496429</v>
      </c>
      <c r="J1247" s="20" t="s">
        <v>1956</v>
      </c>
      <c r="K1247" s="21" t="s">
        <v>1268</v>
      </c>
    </row>
    <row r="1248" spans="1:11" x14ac:dyDescent="0.25">
      <c r="A1248" s="19">
        <v>1243</v>
      </c>
      <c r="B1248" s="20">
        <v>100148</v>
      </c>
      <c r="C1248" s="20">
        <v>5111900199</v>
      </c>
      <c r="D1248" s="20" t="s">
        <v>3146</v>
      </c>
      <c r="E1248" s="20" t="s">
        <v>3147</v>
      </c>
      <c r="F1248" s="20" t="s">
        <v>229</v>
      </c>
      <c r="G1248" s="20" t="s">
        <v>1265</v>
      </c>
      <c r="H1248" s="26">
        <v>1468055.4</v>
      </c>
      <c r="I1248" s="20">
        <v>79496429</v>
      </c>
      <c r="J1248" s="20" t="s">
        <v>1956</v>
      </c>
      <c r="K1248" s="21" t="s">
        <v>1268</v>
      </c>
    </row>
    <row r="1249" spans="1:11" x14ac:dyDescent="0.25">
      <c r="A1249" s="19">
        <v>1244</v>
      </c>
      <c r="B1249" s="20">
        <v>100149</v>
      </c>
      <c r="C1249" s="20">
        <v>5111900199</v>
      </c>
      <c r="D1249" s="20" t="s">
        <v>3148</v>
      </c>
      <c r="E1249" s="20" t="s">
        <v>3149</v>
      </c>
      <c r="F1249" s="20" t="s">
        <v>229</v>
      </c>
      <c r="G1249" s="20" t="s">
        <v>1265</v>
      </c>
      <c r="H1249" s="26">
        <v>573556.19999999995</v>
      </c>
      <c r="I1249" s="20">
        <v>79235189</v>
      </c>
      <c r="J1249" s="20" t="s">
        <v>30</v>
      </c>
      <c r="K1249" s="21" t="s">
        <v>1268</v>
      </c>
    </row>
    <row r="1250" spans="1:11" x14ac:dyDescent="0.25">
      <c r="A1250" s="19">
        <v>1245</v>
      </c>
      <c r="B1250" s="20">
        <v>100151</v>
      </c>
      <c r="C1250" s="20">
        <v>5111900199</v>
      </c>
      <c r="D1250" s="20" t="s">
        <v>3150</v>
      </c>
      <c r="E1250" s="20" t="s">
        <v>3151</v>
      </c>
      <c r="F1250" s="20" t="s">
        <v>229</v>
      </c>
      <c r="G1250" s="20" t="s">
        <v>1265</v>
      </c>
      <c r="H1250" s="26">
        <v>653390.88</v>
      </c>
      <c r="I1250" s="20">
        <v>79332590</v>
      </c>
      <c r="J1250" s="20" t="s">
        <v>15</v>
      </c>
      <c r="K1250" s="21" t="s">
        <v>1418</v>
      </c>
    </row>
    <row r="1251" spans="1:11" x14ac:dyDescent="0.25">
      <c r="A1251" s="19">
        <v>1246</v>
      </c>
      <c r="B1251" s="20">
        <v>103557</v>
      </c>
      <c r="C1251" s="20">
        <v>5111900199</v>
      </c>
      <c r="D1251" s="20" t="s">
        <v>3152</v>
      </c>
      <c r="E1251" s="20" t="s">
        <v>3153</v>
      </c>
      <c r="F1251" s="20" t="s">
        <v>229</v>
      </c>
      <c r="G1251" s="20" t="s">
        <v>1435</v>
      </c>
      <c r="H1251" s="26">
        <v>510400</v>
      </c>
      <c r="I1251" s="20">
        <v>79332590</v>
      </c>
      <c r="J1251" s="20" t="s">
        <v>15</v>
      </c>
      <c r="K1251" s="21" t="s">
        <v>1418</v>
      </c>
    </row>
    <row r="1252" spans="1:11" x14ac:dyDescent="0.25">
      <c r="A1252" s="19">
        <v>1247</v>
      </c>
      <c r="B1252" s="20">
        <v>103674</v>
      </c>
      <c r="C1252" s="20">
        <v>5111900199</v>
      </c>
      <c r="D1252" s="20" t="s">
        <v>3154</v>
      </c>
      <c r="E1252" s="20" t="s">
        <v>3155</v>
      </c>
      <c r="F1252" s="20" t="s">
        <v>229</v>
      </c>
      <c r="G1252" s="20" t="s">
        <v>1566</v>
      </c>
      <c r="H1252" s="26">
        <v>1150952</v>
      </c>
      <c r="I1252" s="20">
        <v>79332590</v>
      </c>
      <c r="J1252" s="20" t="s">
        <v>15</v>
      </c>
      <c r="K1252" s="21" t="s">
        <v>1418</v>
      </c>
    </row>
    <row r="1253" spans="1:11" x14ac:dyDescent="0.25">
      <c r="A1253" s="19">
        <v>1248</v>
      </c>
      <c r="B1253" s="20">
        <v>103357</v>
      </c>
      <c r="C1253" s="20">
        <v>5111900199</v>
      </c>
      <c r="D1253" s="20" t="s">
        <v>3156</v>
      </c>
      <c r="E1253" s="20" t="s">
        <v>3157</v>
      </c>
      <c r="F1253" s="20" t="s">
        <v>229</v>
      </c>
      <c r="G1253" s="20" t="s">
        <v>1566</v>
      </c>
      <c r="H1253" s="26">
        <v>1</v>
      </c>
      <c r="I1253" s="20">
        <v>79332590</v>
      </c>
      <c r="J1253" s="20" t="s">
        <v>15</v>
      </c>
      <c r="K1253" s="21" t="s">
        <v>1418</v>
      </c>
    </row>
    <row r="1254" spans="1:11" x14ac:dyDescent="0.25">
      <c r="A1254" s="19">
        <v>1249</v>
      </c>
      <c r="B1254" s="20">
        <v>103117</v>
      </c>
      <c r="C1254" s="20">
        <v>5111900199</v>
      </c>
      <c r="D1254" s="20" t="s">
        <v>3158</v>
      </c>
      <c r="E1254" s="20" t="s">
        <v>3159</v>
      </c>
      <c r="F1254" s="20" t="s">
        <v>229</v>
      </c>
      <c r="G1254" s="20" t="s">
        <v>1566</v>
      </c>
      <c r="H1254" s="26">
        <v>42500</v>
      </c>
      <c r="I1254" s="20">
        <v>1049624327</v>
      </c>
      <c r="J1254" s="20" t="s">
        <v>1288</v>
      </c>
      <c r="K1254" s="21" t="s">
        <v>1268</v>
      </c>
    </row>
    <row r="1255" spans="1:11" x14ac:dyDescent="0.25">
      <c r="A1255" s="19">
        <v>1250</v>
      </c>
      <c r="B1255" s="20">
        <v>104785</v>
      </c>
      <c r="C1255" s="20">
        <v>5111900199</v>
      </c>
      <c r="D1255" s="20" t="s">
        <v>3160</v>
      </c>
      <c r="E1255" s="20" t="s">
        <v>3161</v>
      </c>
      <c r="F1255" s="20" t="s">
        <v>229</v>
      </c>
      <c r="G1255" s="20" t="s">
        <v>2197</v>
      </c>
      <c r="H1255" s="26">
        <v>590045.01</v>
      </c>
      <c r="I1255" s="20">
        <v>52703963</v>
      </c>
      <c r="J1255" s="20" t="s">
        <v>1275</v>
      </c>
      <c r="K1255" s="21" t="s">
        <v>1268</v>
      </c>
    </row>
    <row r="1256" spans="1:11" x14ac:dyDescent="0.25">
      <c r="A1256" s="19">
        <v>1251</v>
      </c>
      <c r="B1256" s="20">
        <v>102007</v>
      </c>
      <c r="C1256" s="20">
        <v>5111900199</v>
      </c>
      <c r="D1256" s="20" t="s">
        <v>3162</v>
      </c>
      <c r="E1256" s="20" t="s">
        <v>3163</v>
      </c>
      <c r="F1256" s="20" t="s">
        <v>229</v>
      </c>
      <c r="G1256" s="20" t="s">
        <v>2143</v>
      </c>
      <c r="H1256" s="26">
        <v>225000</v>
      </c>
      <c r="I1256" s="20">
        <v>79332590</v>
      </c>
      <c r="J1256" s="20" t="s">
        <v>15</v>
      </c>
      <c r="K1256" s="21" t="s">
        <v>1418</v>
      </c>
    </row>
    <row r="1257" spans="1:11" x14ac:dyDescent="0.25">
      <c r="A1257" s="19">
        <v>1252</v>
      </c>
      <c r="B1257" s="20">
        <v>102063</v>
      </c>
      <c r="C1257" s="20">
        <v>5111900199</v>
      </c>
      <c r="D1257" s="20" t="s">
        <v>3164</v>
      </c>
      <c r="E1257" s="20" t="s">
        <v>3165</v>
      </c>
      <c r="F1257" s="20" t="s">
        <v>229</v>
      </c>
      <c r="G1257" s="20" t="s">
        <v>2143</v>
      </c>
      <c r="H1257" s="26">
        <v>225000</v>
      </c>
      <c r="I1257" s="20">
        <v>79332590</v>
      </c>
      <c r="J1257" s="20" t="s">
        <v>15</v>
      </c>
      <c r="K1257" s="21" t="s">
        <v>1418</v>
      </c>
    </row>
    <row r="1258" spans="1:11" x14ac:dyDescent="0.25">
      <c r="A1258" s="19">
        <v>1253</v>
      </c>
      <c r="B1258" s="20">
        <v>100025</v>
      </c>
      <c r="C1258" s="20">
        <v>5111900199</v>
      </c>
      <c r="D1258" s="20" t="s">
        <v>3166</v>
      </c>
      <c r="E1258" s="20" t="s">
        <v>3167</v>
      </c>
      <c r="F1258" s="20" t="s">
        <v>229</v>
      </c>
      <c r="G1258" s="20" t="s">
        <v>1430</v>
      </c>
      <c r="H1258" s="26">
        <v>249999.72</v>
      </c>
      <c r="I1258" s="20">
        <v>79332590</v>
      </c>
      <c r="J1258" s="20" t="s">
        <v>15</v>
      </c>
      <c r="K1258" s="21" t="s">
        <v>1418</v>
      </c>
    </row>
    <row r="1259" spans="1:11" x14ac:dyDescent="0.25">
      <c r="A1259" s="19">
        <v>1254</v>
      </c>
      <c r="B1259" s="20">
        <v>100048</v>
      </c>
      <c r="C1259" s="20">
        <v>5111900199</v>
      </c>
      <c r="D1259" s="20" t="s">
        <v>3169</v>
      </c>
      <c r="E1259" s="20" t="s">
        <v>3170</v>
      </c>
      <c r="F1259" s="20" t="s">
        <v>229</v>
      </c>
      <c r="G1259" s="20" t="s">
        <v>1430</v>
      </c>
      <c r="H1259" s="26">
        <v>800143.91</v>
      </c>
      <c r="I1259" s="20">
        <v>52703963</v>
      </c>
      <c r="J1259" s="20" t="s">
        <v>1275</v>
      </c>
      <c r="K1259" s="21" t="s">
        <v>1268</v>
      </c>
    </row>
    <row r="1260" spans="1:11" x14ac:dyDescent="0.25">
      <c r="A1260" s="19">
        <v>1255</v>
      </c>
      <c r="B1260" s="20">
        <v>100053</v>
      </c>
      <c r="C1260" s="20">
        <v>5111900199</v>
      </c>
      <c r="D1260" s="20" t="s">
        <v>3171</v>
      </c>
      <c r="E1260" s="20" t="s">
        <v>3168</v>
      </c>
      <c r="F1260" s="20" t="s">
        <v>229</v>
      </c>
      <c r="G1260" s="20" t="s">
        <v>1430</v>
      </c>
      <c r="H1260" s="26">
        <v>800143.91</v>
      </c>
      <c r="I1260" s="20">
        <v>52703963</v>
      </c>
      <c r="J1260" s="20" t="s">
        <v>1275</v>
      </c>
      <c r="K1260" s="21" t="s">
        <v>1268</v>
      </c>
    </row>
    <row r="1261" spans="1:11" x14ac:dyDescent="0.25">
      <c r="A1261" s="19">
        <v>1256</v>
      </c>
      <c r="B1261" s="20">
        <v>100062</v>
      </c>
      <c r="C1261" s="20">
        <v>5111900199</v>
      </c>
      <c r="D1261" s="20" t="s">
        <v>3172</v>
      </c>
      <c r="E1261" s="20" t="s">
        <v>3170</v>
      </c>
      <c r="F1261" s="20" t="s">
        <v>229</v>
      </c>
      <c r="G1261" s="20" t="s">
        <v>1430</v>
      </c>
      <c r="H1261" s="26">
        <v>800143.91</v>
      </c>
      <c r="I1261" s="20">
        <v>79332590</v>
      </c>
      <c r="J1261" s="20" t="s">
        <v>15</v>
      </c>
      <c r="K1261" s="21" t="s">
        <v>1418</v>
      </c>
    </row>
    <row r="1262" spans="1:11" x14ac:dyDescent="0.25">
      <c r="A1262" s="19">
        <v>1257</v>
      </c>
      <c r="B1262" s="20">
        <v>100063</v>
      </c>
      <c r="C1262" s="20">
        <v>5111900199</v>
      </c>
      <c r="D1262" s="20" t="s">
        <v>3173</v>
      </c>
      <c r="E1262" s="20" t="s">
        <v>3170</v>
      </c>
      <c r="F1262" s="20" t="s">
        <v>229</v>
      </c>
      <c r="G1262" s="20" t="s">
        <v>1430</v>
      </c>
      <c r="H1262" s="26">
        <v>800143.91</v>
      </c>
      <c r="I1262" s="20">
        <v>79332590</v>
      </c>
      <c r="J1262" s="20" t="s">
        <v>15</v>
      </c>
      <c r="K1262" s="21" t="s">
        <v>1418</v>
      </c>
    </row>
    <row r="1263" spans="1:11" x14ac:dyDescent="0.25">
      <c r="A1263" s="19">
        <v>1258</v>
      </c>
      <c r="B1263" s="20">
        <v>100090</v>
      </c>
      <c r="C1263" s="20">
        <v>5111900199</v>
      </c>
      <c r="D1263" s="20" t="s">
        <v>3174</v>
      </c>
      <c r="E1263" s="20" t="s">
        <v>3170</v>
      </c>
      <c r="F1263" s="20" t="s">
        <v>229</v>
      </c>
      <c r="G1263" s="20" t="s">
        <v>1430</v>
      </c>
      <c r="H1263" s="26">
        <v>800143.91</v>
      </c>
      <c r="I1263" s="20">
        <v>52703963</v>
      </c>
      <c r="J1263" s="20" t="s">
        <v>1275</v>
      </c>
      <c r="K1263" s="21" t="s">
        <v>1268</v>
      </c>
    </row>
    <row r="1264" spans="1:11" x14ac:dyDescent="0.25">
      <c r="A1264" s="19">
        <v>1259</v>
      </c>
      <c r="B1264" s="20">
        <v>100098</v>
      </c>
      <c r="C1264" s="20">
        <v>5111900199</v>
      </c>
      <c r="D1264" s="20" t="s">
        <v>3175</v>
      </c>
      <c r="E1264" s="20" t="s">
        <v>3155</v>
      </c>
      <c r="F1264" s="20" t="s">
        <v>229</v>
      </c>
      <c r="G1264" s="20" t="s">
        <v>1430</v>
      </c>
      <c r="H1264" s="26">
        <v>1150952</v>
      </c>
      <c r="I1264" s="20">
        <v>79332590</v>
      </c>
      <c r="J1264" s="20" t="s">
        <v>15</v>
      </c>
      <c r="K1264" s="21" t="s">
        <v>1418</v>
      </c>
    </row>
    <row r="1265" spans="1:11" x14ac:dyDescent="0.25">
      <c r="A1265" s="19">
        <v>1260</v>
      </c>
      <c r="B1265" s="20">
        <v>100099</v>
      </c>
      <c r="C1265" s="20">
        <v>5111900199</v>
      </c>
      <c r="D1265" s="20" t="s">
        <v>3176</v>
      </c>
      <c r="E1265" s="20" t="s">
        <v>3177</v>
      </c>
      <c r="F1265" s="20" t="s">
        <v>229</v>
      </c>
      <c r="G1265" s="20" t="s">
        <v>1430</v>
      </c>
      <c r="H1265" s="26">
        <v>1150952</v>
      </c>
      <c r="I1265" s="20">
        <v>19400007</v>
      </c>
      <c r="J1265" s="20" t="s">
        <v>3178</v>
      </c>
      <c r="K1265" s="21" t="s">
        <v>1268</v>
      </c>
    </row>
    <row r="1266" spans="1:11" x14ac:dyDescent="0.25">
      <c r="A1266" s="19">
        <v>1261</v>
      </c>
      <c r="B1266" s="20">
        <v>103028</v>
      </c>
      <c r="C1266" s="20">
        <v>5111900199</v>
      </c>
      <c r="D1266" s="20" t="s">
        <v>3179</v>
      </c>
      <c r="E1266" s="20" t="s">
        <v>3155</v>
      </c>
      <c r="F1266" s="20" t="s">
        <v>229</v>
      </c>
      <c r="G1266" s="20" t="s">
        <v>1430</v>
      </c>
      <c r="H1266" s="26">
        <v>1150952</v>
      </c>
      <c r="I1266" s="20">
        <v>79332590</v>
      </c>
      <c r="J1266" s="20" t="s">
        <v>15</v>
      </c>
      <c r="K1266" s="21" t="s">
        <v>1418</v>
      </c>
    </row>
    <row r="1267" spans="1:11" x14ac:dyDescent="0.25">
      <c r="A1267" s="19">
        <v>1262</v>
      </c>
      <c r="B1267" s="20">
        <v>100101</v>
      </c>
      <c r="C1267" s="20">
        <v>5111900199</v>
      </c>
      <c r="D1267" s="20" t="s">
        <v>3180</v>
      </c>
      <c r="E1267" s="20" t="s">
        <v>3177</v>
      </c>
      <c r="F1267" s="20" t="s">
        <v>229</v>
      </c>
      <c r="G1267" s="20" t="s">
        <v>1430</v>
      </c>
      <c r="H1267" s="26">
        <v>1150952</v>
      </c>
      <c r="I1267" s="20">
        <v>79332590</v>
      </c>
      <c r="J1267" s="20" t="s">
        <v>15</v>
      </c>
      <c r="K1267" s="21" t="s">
        <v>1418</v>
      </c>
    </row>
    <row r="1268" spans="1:11" x14ac:dyDescent="0.25">
      <c r="A1268" s="19">
        <v>1263</v>
      </c>
      <c r="B1268" s="20">
        <v>100102</v>
      </c>
      <c r="C1268" s="20">
        <v>5111900199</v>
      </c>
      <c r="D1268" s="20" t="s">
        <v>3181</v>
      </c>
      <c r="E1268" s="20" t="s">
        <v>3177</v>
      </c>
      <c r="F1268" s="20" t="s">
        <v>229</v>
      </c>
      <c r="G1268" s="20" t="s">
        <v>1430</v>
      </c>
      <c r="H1268" s="26">
        <v>1150952</v>
      </c>
      <c r="I1268" s="20">
        <v>79332590</v>
      </c>
      <c r="J1268" s="20" t="s">
        <v>15</v>
      </c>
      <c r="K1268" s="21" t="s">
        <v>1418</v>
      </c>
    </row>
    <row r="1269" spans="1:11" x14ac:dyDescent="0.25">
      <c r="A1269" s="19">
        <v>1264</v>
      </c>
      <c r="B1269" s="20">
        <v>100103</v>
      </c>
      <c r="C1269" s="20">
        <v>5111900199</v>
      </c>
      <c r="D1269" s="20" t="s">
        <v>3182</v>
      </c>
      <c r="E1269" s="20" t="s">
        <v>3177</v>
      </c>
      <c r="F1269" s="20" t="s">
        <v>229</v>
      </c>
      <c r="G1269" s="20" t="s">
        <v>1430</v>
      </c>
      <c r="H1269" s="26">
        <v>1150952</v>
      </c>
      <c r="I1269" s="20">
        <v>79332590</v>
      </c>
      <c r="J1269" s="20" t="s">
        <v>15</v>
      </c>
      <c r="K1269" s="21" t="s">
        <v>1418</v>
      </c>
    </row>
    <row r="1270" spans="1:11" x14ac:dyDescent="0.25">
      <c r="A1270" s="19">
        <v>1265</v>
      </c>
      <c r="B1270" s="20">
        <v>100104</v>
      </c>
      <c r="C1270" s="20">
        <v>5111900199</v>
      </c>
      <c r="D1270" s="20" t="s">
        <v>3183</v>
      </c>
      <c r="E1270" s="20" t="s">
        <v>3177</v>
      </c>
      <c r="F1270" s="20" t="s">
        <v>229</v>
      </c>
      <c r="G1270" s="20" t="s">
        <v>1430</v>
      </c>
      <c r="H1270" s="26">
        <v>1150952</v>
      </c>
      <c r="I1270" s="20">
        <v>0</v>
      </c>
      <c r="J1270" s="20" t="s">
        <v>2905</v>
      </c>
      <c r="K1270" s="21" t="s">
        <v>1268</v>
      </c>
    </row>
    <row r="1271" spans="1:11" x14ac:dyDescent="0.25">
      <c r="A1271" s="19">
        <v>1266</v>
      </c>
      <c r="B1271" s="20">
        <v>100105</v>
      </c>
      <c r="C1271" s="20">
        <v>5111900199</v>
      </c>
      <c r="D1271" s="20" t="s">
        <v>3184</v>
      </c>
      <c r="E1271" s="20" t="s">
        <v>3177</v>
      </c>
      <c r="F1271" s="20" t="s">
        <v>229</v>
      </c>
      <c r="G1271" s="20" t="s">
        <v>1430</v>
      </c>
      <c r="H1271" s="26">
        <v>1150952</v>
      </c>
      <c r="I1271" s="20">
        <v>79332590</v>
      </c>
      <c r="J1271" s="20" t="s">
        <v>15</v>
      </c>
      <c r="K1271" s="21" t="s">
        <v>1418</v>
      </c>
    </row>
    <row r="1272" spans="1:11" x14ac:dyDescent="0.25">
      <c r="A1272" s="19">
        <v>1267</v>
      </c>
      <c r="B1272" s="20">
        <v>104797</v>
      </c>
      <c r="C1272" s="20">
        <v>5111900199</v>
      </c>
      <c r="D1272" s="20" t="s">
        <v>3185</v>
      </c>
      <c r="E1272" s="20" t="s">
        <v>3177</v>
      </c>
      <c r="F1272" s="20" t="s">
        <v>229</v>
      </c>
      <c r="G1272" s="20" t="s">
        <v>1430</v>
      </c>
      <c r="H1272" s="26">
        <v>1150952</v>
      </c>
      <c r="I1272" s="20">
        <v>79332590</v>
      </c>
      <c r="J1272" s="20" t="s">
        <v>15</v>
      </c>
      <c r="K1272" s="21" t="s">
        <v>1418</v>
      </c>
    </row>
    <row r="1273" spans="1:11" x14ac:dyDescent="0.25">
      <c r="A1273" s="19">
        <v>1268</v>
      </c>
      <c r="B1273" s="20">
        <v>104798</v>
      </c>
      <c r="C1273" s="20">
        <v>5111900199</v>
      </c>
      <c r="D1273" s="20">
        <v>121</v>
      </c>
      <c r="E1273" s="20" t="s">
        <v>3177</v>
      </c>
      <c r="F1273" s="20" t="s">
        <v>229</v>
      </c>
      <c r="G1273" s="20" t="s">
        <v>1430</v>
      </c>
      <c r="H1273" s="26">
        <v>1150952</v>
      </c>
      <c r="I1273" s="20">
        <v>79332590</v>
      </c>
      <c r="J1273" s="20" t="s">
        <v>15</v>
      </c>
      <c r="K1273" s="21" t="s">
        <v>1418</v>
      </c>
    </row>
    <row r="1274" spans="1:11" x14ac:dyDescent="0.25">
      <c r="A1274" s="19">
        <v>1269</v>
      </c>
      <c r="B1274" s="20">
        <v>100108</v>
      </c>
      <c r="C1274" s="20">
        <v>5111900199</v>
      </c>
      <c r="D1274" s="20" t="s">
        <v>3186</v>
      </c>
      <c r="E1274" s="20" t="s">
        <v>3177</v>
      </c>
      <c r="F1274" s="20" t="s">
        <v>229</v>
      </c>
      <c r="G1274" s="20" t="s">
        <v>1430</v>
      </c>
      <c r="H1274" s="26">
        <v>1150952</v>
      </c>
      <c r="I1274" s="20">
        <v>79332590</v>
      </c>
      <c r="J1274" s="20" t="s">
        <v>15</v>
      </c>
      <c r="K1274" s="21" t="s">
        <v>1418</v>
      </c>
    </row>
    <row r="1275" spans="1:11" x14ac:dyDescent="0.25">
      <c r="A1275" s="19">
        <v>1270</v>
      </c>
      <c r="B1275" s="20">
        <v>100109</v>
      </c>
      <c r="C1275" s="20">
        <v>5111900199</v>
      </c>
      <c r="D1275" s="20" t="s">
        <v>3187</v>
      </c>
      <c r="E1275" s="20" t="s">
        <v>3177</v>
      </c>
      <c r="F1275" s="20" t="s">
        <v>229</v>
      </c>
      <c r="G1275" s="20" t="s">
        <v>1430</v>
      </c>
      <c r="H1275" s="26">
        <v>1150952</v>
      </c>
      <c r="I1275" s="20">
        <v>35313388</v>
      </c>
      <c r="J1275" s="20" t="s">
        <v>2905</v>
      </c>
      <c r="K1275" s="21" t="s">
        <v>1268</v>
      </c>
    </row>
    <row r="1276" spans="1:11" x14ac:dyDescent="0.25">
      <c r="A1276" s="19">
        <v>1271</v>
      </c>
      <c r="B1276" s="20">
        <v>100110</v>
      </c>
      <c r="C1276" s="20">
        <v>5111900199</v>
      </c>
      <c r="D1276" s="20" t="s">
        <v>3188</v>
      </c>
      <c r="E1276" s="20" t="s">
        <v>3177</v>
      </c>
      <c r="F1276" s="20" t="s">
        <v>229</v>
      </c>
      <c r="G1276" s="20" t="s">
        <v>1430</v>
      </c>
      <c r="H1276" s="26">
        <v>1150952</v>
      </c>
      <c r="I1276" s="20">
        <v>11439109</v>
      </c>
      <c r="J1276" s="20" t="s">
        <v>3189</v>
      </c>
      <c r="K1276" s="21" t="s">
        <v>1268</v>
      </c>
    </row>
    <row r="1277" spans="1:11" x14ac:dyDescent="0.25">
      <c r="A1277" s="19">
        <v>1272</v>
      </c>
      <c r="B1277" s="20">
        <v>100111</v>
      </c>
      <c r="C1277" s="20">
        <v>5111900199</v>
      </c>
      <c r="D1277" s="20" t="s">
        <v>3190</v>
      </c>
      <c r="E1277" s="20" t="s">
        <v>3177</v>
      </c>
      <c r="F1277" s="20" t="s">
        <v>229</v>
      </c>
      <c r="G1277" s="20" t="s">
        <v>1430</v>
      </c>
      <c r="H1277" s="26">
        <v>1150952</v>
      </c>
      <c r="I1277" s="20">
        <v>11439109</v>
      </c>
      <c r="J1277" s="20" t="s">
        <v>3189</v>
      </c>
      <c r="K1277" s="21" t="s">
        <v>1268</v>
      </c>
    </row>
    <row r="1278" spans="1:11" x14ac:dyDescent="0.25">
      <c r="A1278" s="19">
        <v>1273</v>
      </c>
      <c r="B1278" s="20">
        <v>100112</v>
      </c>
      <c r="C1278" s="20">
        <v>5111900199</v>
      </c>
      <c r="D1278" s="20" t="s">
        <v>3191</v>
      </c>
      <c r="E1278" s="20" t="s">
        <v>3177</v>
      </c>
      <c r="F1278" s="20" t="s">
        <v>229</v>
      </c>
      <c r="G1278" s="20" t="s">
        <v>1430</v>
      </c>
      <c r="H1278" s="26">
        <v>1150952</v>
      </c>
      <c r="I1278" s="20">
        <v>79332590</v>
      </c>
      <c r="J1278" s="20" t="s">
        <v>15</v>
      </c>
      <c r="K1278" s="21" t="s">
        <v>1418</v>
      </c>
    </row>
    <row r="1279" spans="1:11" x14ac:dyDescent="0.25">
      <c r="A1279" s="19">
        <v>1274</v>
      </c>
      <c r="B1279" s="20">
        <v>100113</v>
      </c>
      <c r="C1279" s="20">
        <v>5111900199</v>
      </c>
      <c r="D1279" s="20" t="s">
        <v>3192</v>
      </c>
      <c r="E1279" s="20" t="s">
        <v>3177</v>
      </c>
      <c r="F1279" s="20" t="s">
        <v>229</v>
      </c>
      <c r="G1279" s="20" t="s">
        <v>1430</v>
      </c>
      <c r="H1279" s="26">
        <v>1150952</v>
      </c>
      <c r="I1279" s="20">
        <v>79332590</v>
      </c>
      <c r="J1279" s="20" t="s">
        <v>15</v>
      </c>
      <c r="K1279" s="21" t="s">
        <v>1418</v>
      </c>
    </row>
    <row r="1280" spans="1:11" x14ac:dyDescent="0.25">
      <c r="A1280" s="19">
        <v>1275</v>
      </c>
      <c r="B1280" s="20">
        <v>100114</v>
      </c>
      <c r="C1280" s="20">
        <v>5111900199</v>
      </c>
      <c r="D1280" s="20" t="s">
        <v>3193</v>
      </c>
      <c r="E1280" s="20" t="s">
        <v>3177</v>
      </c>
      <c r="F1280" s="20" t="s">
        <v>229</v>
      </c>
      <c r="G1280" s="20" t="s">
        <v>1430</v>
      </c>
      <c r="H1280" s="26">
        <v>1150952</v>
      </c>
      <c r="I1280" s="20">
        <v>79332590</v>
      </c>
      <c r="J1280" s="20" t="s">
        <v>15</v>
      </c>
      <c r="K1280" s="21" t="s">
        <v>1418</v>
      </c>
    </row>
    <row r="1281" spans="1:11" x14ac:dyDescent="0.25">
      <c r="A1281" s="19">
        <v>1276</v>
      </c>
      <c r="B1281" s="20">
        <v>100115</v>
      </c>
      <c r="C1281" s="20">
        <v>5111900199</v>
      </c>
      <c r="D1281" s="20" t="s">
        <v>3194</v>
      </c>
      <c r="E1281" s="20" t="s">
        <v>3177</v>
      </c>
      <c r="F1281" s="20" t="s">
        <v>229</v>
      </c>
      <c r="G1281" s="20" t="s">
        <v>1430</v>
      </c>
      <c r="H1281" s="26">
        <v>1150952</v>
      </c>
      <c r="I1281" s="20">
        <v>79332590</v>
      </c>
      <c r="J1281" s="20" t="s">
        <v>15</v>
      </c>
      <c r="K1281" s="21" t="s">
        <v>1418</v>
      </c>
    </row>
    <row r="1282" spans="1:11" x14ac:dyDescent="0.25">
      <c r="A1282" s="19">
        <v>1277</v>
      </c>
      <c r="B1282" s="20">
        <v>100116</v>
      </c>
      <c r="C1282" s="20">
        <v>5111900199</v>
      </c>
      <c r="D1282" s="20" t="s">
        <v>3195</v>
      </c>
      <c r="E1282" s="20" t="s">
        <v>3177</v>
      </c>
      <c r="F1282" s="20" t="s">
        <v>229</v>
      </c>
      <c r="G1282" s="20" t="s">
        <v>1430</v>
      </c>
      <c r="H1282" s="26">
        <v>1150952</v>
      </c>
      <c r="I1282" s="20">
        <v>79332590</v>
      </c>
      <c r="J1282" s="20" t="s">
        <v>15</v>
      </c>
      <c r="K1282" s="21" t="s">
        <v>1418</v>
      </c>
    </row>
    <row r="1283" spans="1:11" x14ac:dyDescent="0.25">
      <c r="A1283" s="19">
        <v>1278</v>
      </c>
      <c r="B1283" s="20">
        <v>100117</v>
      </c>
      <c r="C1283" s="20">
        <v>5111900199</v>
      </c>
      <c r="D1283" s="20" t="s">
        <v>3196</v>
      </c>
      <c r="E1283" s="20" t="s">
        <v>3177</v>
      </c>
      <c r="F1283" s="20" t="s">
        <v>229</v>
      </c>
      <c r="G1283" s="20" t="s">
        <v>1430</v>
      </c>
      <c r="H1283" s="26">
        <v>1150952</v>
      </c>
      <c r="I1283" s="20">
        <v>79332590</v>
      </c>
      <c r="J1283" s="20" t="s">
        <v>15</v>
      </c>
      <c r="K1283" s="21" t="s">
        <v>1418</v>
      </c>
    </row>
    <row r="1284" spans="1:11" x14ac:dyDescent="0.25">
      <c r="A1284" s="19">
        <v>1279</v>
      </c>
      <c r="B1284" s="20">
        <v>100118</v>
      </c>
      <c r="C1284" s="20">
        <v>5111900199</v>
      </c>
      <c r="D1284" s="20" t="s">
        <v>3197</v>
      </c>
      <c r="E1284" s="20" t="s">
        <v>3177</v>
      </c>
      <c r="F1284" s="20" t="s">
        <v>229</v>
      </c>
      <c r="G1284" s="20" t="s">
        <v>1430</v>
      </c>
      <c r="H1284" s="26">
        <v>1150952</v>
      </c>
      <c r="I1284" s="20">
        <v>79332590</v>
      </c>
      <c r="J1284" s="20" t="s">
        <v>15</v>
      </c>
      <c r="K1284" s="21" t="s">
        <v>1418</v>
      </c>
    </row>
    <row r="1285" spans="1:11" x14ac:dyDescent="0.25">
      <c r="A1285" s="19">
        <v>1280</v>
      </c>
      <c r="B1285" s="20">
        <v>100119</v>
      </c>
      <c r="C1285" s="20">
        <v>5111900199</v>
      </c>
      <c r="D1285" s="20" t="s">
        <v>3198</v>
      </c>
      <c r="E1285" s="20" t="s">
        <v>3177</v>
      </c>
      <c r="F1285" s="20" t="s">
        <v>229</v>
      </c>
      <c r="G1285" s="20" t="s">
        <v>1430</v>
      </c>
      <c r="H1285" s="26">
        <v>1150952</v>
      </c>
      <c r="I1285" s="20">
        <v>79332590</v>
      </c>
      <c r="J1285" s="20" t="s">
        <v>15</v>
      </c>
      <c r="K1285" s="21" t="s">
        <v>1418</v>
      </c>
    </row>
    <row r="1286" spans="1:11" x14ac:dyDescent="0.25">
      <c r="A1286" s="19">
        <v>1281</v>
      </c>
      <c r="B1286" s="20">
        <v>100120</v>
      </c>
      <c r="C1286" s="20">
        <v>5111900199</v>
      </c>
      <c r="D1286" s="20" t="s">
        <v>3199</v>
      </c>
      <c r="E1286" s="20" t="s">
        <v>3177</v>
      </c>
      <c r="F1286" s="20" t="s">
        <v>229</v>
      </c>
      <c r="G1286" s="20" t="s">
        <v>1430</v>
      </c>
      <c r="H1286" s="26">
        <v>1150952</v>
      </c>
      <c r="I1286" s="20">
        <v>79332590</v>
      </c>
      <c r="J1286" s="20" t="s">
        <v>15</v>
      </c>
      <c r="K1286" s="21" t="s">
        <v>1418</v>
      </c>
    </row>
    <row r="1287" spans="1:11" x14ac:dyDescent="0.25">
      <c r="A1287" s="19">
        <v>1282</v>
      </c>
      <c r="B1287" s="20">
        <v>100121</v>
      </c>
      <c r="C1287" s="20">
        <v>5111900199</v>
      </c>
      <c r="D1287" s="20" t="s">
        <v>3200</v>
      </c>
      <c r="E1287" s="20" t="s">
        <v>3177</v>
      </c>
      <c r="F1287" s="20" t="s">
        <v>229</v>
      </c>
      <c r="G1287" s="20" t="s">
        <v>1430</v>
      </c>
      <c r="H1287" s="26">
        <v>1150952</v>
      </c>
      <c r="I1287" s="20">
        <v>79332590</v>
      </c>
      <c r="J1287" s="20" t="s">
        <v>15</v>
      </c>
      <c r="K1287" s="21" t="s">
        <v>1418</v>
      </c>
    </row>
    <row r="1288" spans="1:11" x14ac:dyDescent="0.25">
      <c r="A1288" s="19">
        <v>1283</v>
      </c>
      <c r="B1288" s="20">
        <v>100122</v>
      </c>
      <c r="C1288" s="20">
        <v>5111900199</v>
      </c>
      <c r="D1288" s="20" t="s">
        <v>3201</v>
      </c>
      <c r="E1288" s="20" t="s">
        <v>3177</v>
      </c>
      <c r="F1288" s="20" t="s">
        <v>229</v>
      </c>
      <c r="G1288" s="20" t="s">
        <v>1430</v>
      </c>
      <c r="H1288" s="26">
        <v>1150952</v>
      </c>
      <c r="I1288" s="20">
        <v>79332590</v>
      </c>
      <c r="J1288" s="20" t="s">
        <v>15</v>
      </c>
      <c r="K1288" s="21" t="s">
        <v>1418</v>
      </c>
    </row>
    <row r="1289" spans="1:11" x14ac:dyDescent="0.25">
      <c r="A1289" s="19">
        <v>1284</v>
      </c>
      <c r="B1289" s="20">
        <v>100123</v>
      </c>
      <c r="C1289" s="20">
        <v>5111900199</v>
      </c>
      <c r="D1289" s="20" t="s">
        <v>3202</v>
      </c>
      <c r="E1289" s="20" t="s">
        <v>3177</v>
      </c>
      <c r="F1289" s="20" t="s">
        <v>229</v>
      </c>
      <c r="G1289" s="20" t="s">
        <v>1430</v>
      </c>
      <c r="H1289" s="26">
        <v>1150952</v>
      </c>
      <c r="I1289" s="20">
        <v>79332590</v>
      </c>
      <c r="J1289" s="20" t="s">
        <v>15</v>
      </c>
      <c r="K1289" s="21" t="s">
        <v>1418</v>
      </c>
    </row>
    <row r="1290" spans="1:11" x14ac:dyDescent="0.25">
      <c r="A1290" s="19">
        <v>1285</v>
      </c>
      <c r="B1290" s="20">
        <v>100124</v>
      </c>
      <c r="C1290" s="20">
        <v>5111900199</v>
      </c>
      <c r="D1290" s="20" t="s">
        <v>3203</v>
      </c>
      <c r="E1290" s="20" t="s">
        <v>3177</v>
      </c>
      <c r="F1290" s="20" t="s">
        <v>229</v>
      </c>
      <c r="G1290" s="20" t="s">
        <v>1430</v>
      </c>
      <c r="H1290" s="26">
        <v>1150952</v>
      </c>
      <c r="I1290" s="20">
        <v>79332590</v>
      </c>
      <c r="J1290" s="20" t="s">
        <v>15</v>
      </c>
      <c r="K1290" s="21" t="s">
        <v>1418</v>
      </c>
    </row>
    <row r="1291" spans="1:11" x14ac:dyDescent="0.25">
      <c r="A1291" s="19">
        <v>1286</v>
      </c>
      <c r="B1291" s="20">
        <v>100125</v>
      </c>
      <c r="C1291" s="20">
        <v>5111900199</v>
      </c>
      <c r="D1291" s="20" t="s">
        <v>3204</v>
      </c>
      <c r="E1291" s="20" t="s">
        <v>3177</v>
      </c>
      <c r="F1291" s="20" t="s">
        <v>229</v>
      </c>
      <c r="G1291" s="20" t="s">
        <v>1430</v>
      </c>
      <c r="H1291" s="26">
        <v>1150952</v>
      </c>
      <c r="I1291" s="20">
        <v>79332590</v>
      </c>
      <c r="J1291" s="20" t="s">
        <v>15</v>
      </c>
      <c r="K1291" s="21" t="s">
        <v>1418</v>
      </c>
    </row>
    <row r="1292" spans="1:11" x14ac:dyDescent="0.25">
      <c r="A1292" s="19">
        <v>1287</v>
      </c>
      <c r="B1292" s="20">
        <v>100126</v>
      </c>
      <c r="C1292" s="20">
        <v>5111900199</v>
      </c>
      <c r="D1292" s="20" t="s">
        <v>3205</v>
      </c>
      <c r="E1292" s="20" t="s">
        <v>3177</v>
      </c>
      <c r="F1292" s="20" t="s">
        <v>229</v>
      </c>
      <c r="G1292" s="20" t="s">
        <v>1430</v>
      </c>
      <c r="H1292" s="26">
        <v>1150952</v>
      </c>
      <c r="I1292" s="20">
        <v>79332590</v>
      </c>
      <c r="J1292" s="20" t="s">
        <v>15</v>
      </c>
      <c r="K1292" s="21" t="s">
        <v>1418</v>
      </c>
    </row>
    <row r="1293" spans="1:11" x14ac:dyDescent="0.25">
      <c r="A1293" s="19">
        <v>1288</v>
      </c>
      <c r="B1293" s="20">
        <v>106694</v>
      </c>
      <c r="C1293" s="20">
        <v>5111900199</v>
      </c>
      <c r="D1293" s="20" t="s">
        <v>3206</v>
      </c>
      <c r="E1293" s="20" t="s">
        <v>3177</v>
      </c>
      <c r="F1293" s="20" t="s">
        <v>229</v>
      </c>
      <c r="G1293" s="20" t="s">
        <v>1430</v>
      </c>
      <c r="H1293" s="26">
        <v>1150952</v>
      </c>
      <c r="I1293" s="20">
        <v>79332590</v>
      </c>
      <c r="J1293" s="20" t="s">
        <v>15</v>
      </c>
      <c r="K1293" s="21" t="s">
        <v>1418</v>
      </c>
    </row>
    <row r="1294" spans="1:11" x14ac:dyDescent="0.25">
      <c r="A1294" s="19">
        <v>1289</v>
      </c>
      <c r="B1294" s="20">
        <v>100128</v>
      </c>
      <c r="C1294" s="20">
        <v>5111900199</v>
      </c>
      <c r="D1294" s="20" t="s">
        <v>3207</v>
      </c>
      <c r="E1294" s="20" t="s">
        <v>3177</v>
      </c>
      <c r="F1294" s="20" t="s">
        <v>229</v>
      </c>
      <c r="G1294" s="20" t="s">
        <v>1430</v>
      </c>
      <c r="H1294" s="26">
        <v>1150952</v>
      </c>
      <c r="I1294" s="20">
        <v>79332590</v>
      </c>
      <c r="J1294" s="20" t="s">
        <v>15</v>
      </c>
      <c r="K1294" s="21" t="s">
        <v>1418</v>
      </c>
    </row>
    <row r="1295" spans="1:11" x14ac:dyDescent="0.25">
      <c r="A1295" s="19">
        <v>1290</v>
      </c>
      <c r="B1295" s="20">
        <v>100129</v>
      </c>
      <c r="C1295" s="20">
        <v>5111900199</v>
      </c>
      <c r="D1295" s="20" t="s">
        <v>3208</v>
      </c>
      <c r="E1295" s="20" t="s">
        <v>3177</v>
      </c>
      <c r="F1295" s="20" t="s">
        <v>229</v>
      </c>
      <c r="G1295" s="20" t="s">
        <v>1430</v>
      </c>
      <c r="H1295" s="26">
        <v>1150952</v>
      </c>
      <c r="I1295" s="20">
        <v>79332590</v>
      </c>
      <c r="J1295" s="20" t="s">
        <v>15</v>
      </c>
      <c r="K1295" s="21" t="s">
        <v>1418</v>
      </c>
    </row>
    <row r="1296" spans="1:11" x14ac:dyDescent="0.25">
      <c r="A1296" s="19">
        <v>1291</v>
      </c>
      <c r="B1296" s="20">
        <v>100130</v>
      </c>
      <c r="C1296" s="20">
        <v>5111900199</v>
      </c>
      <c r="D1296" s="20" t="s">
        <v>3209</v>
      </c>
      <c r="E1296" s="20" t="s">
        <v>3177</v>
      </c>
      <c r="F1296" s="20" t="s">
        <v>229</v>
      </c>
      <c r="G1296" s="20" t="s">
        <v>1430</v>
      </c>
      <c r="H1296" s="26">
        <v>1150952</v>
      </c>
      <c r="I1296" s="20">
        <v>79332590</v>
      </c>
      <c r="J1296" s="20" t="s">
        <v>15</v>
      </c>
      <c r="K1296" s="21" t="s">
        <v>1418</v>
      </c>
    </row>
    <row r="1297" spans="1:11" x14ac:dyDescent="0.25">
      <c r="A1297" s="19">
        <v>1292</v>
      </c>
      <c r="B1297" s="20">
        <v>100131</v>
      </c>
      <c r="C1297" s="20">
        <v>5111900199</v>
      </c>
      <c r="D1297" s="20" t="s">
        <v>3210</v>
      </c>
      <c r="E1297" s="20" t="s">
        <v>3177</v>
      </c>
      <c r="F1297" s="20" t="s">
        <v>229</v>
      </c>
      <c r="G1297" s="20" t="s">
        <v>1430</v>
      </c>
      <c r="H1297" s="26">
        <v>1150952</v>
      </c>
      <c r="I1297" s="20">
        <v>79332590</v>
      </c>
      <c r="J1297" s="20" t="s">
        <v>15</v>
      </c>
      <c r="K1297" s="21" t="s">
        <v>1418</v>
      </c>
    </row>
    <row r="1298" spans="1:11" x14ac:dyDescent="0.25">
      <c r="A1298" s="19">
        <v>1293</v>
      </c>
      <c r="B1298" s="20">
        <v>100132</v>
      </c>
      <c r="C1298" s="20">
        <v>5111900199</v>
      </c>
      <c r="D1298" s="20" t="s">
        <v>3211</v>
      </c>
      <c r="E1298" s="20" t="s">
        <v>3177</v>
      </c>
      <c r="F1298" s="20" t="s">
        <v>229</v>
      </c>
      <c r="G1298" s="20" t="s">
        <v>1430</v>
      </c>
      <c r="H1298" s="26">
        <v>1150952</v>
      </c>
      <c r="I1298" s="20">
        <v>79332590</v>
      </c>
      <c r="J1298" s="20" t="s">
        <v>15</v>
      </c>
      <c r="K1298" s="21" t="s">
        <v>1418</v>
      </c>
    </row>
    <row r="1299" spans="1:11" x14ac:dyDescent="0.25">
      <c r="A1299" s="19">
        <v>1294</v>
      </c>
      <c r="B1299" s="20">
        <v>100133</v>
      </c>
      <c r="C1299" s="20">
        <v>5111900199</v>
      </c>
      <c r="D1299" s="20" t="s">
        <v>3212</v>
      </c>
      <c r="E1299" s="20" t="s">
        <v>3177</v>
      </c>
      <c r="F1299" s="20" t="s">
        <v>229</v>
      </c>
      <c r="G1299" s="20" t="s">
        <v>1430</v>
      </c>
      <c r="H1299" s="26">
        <v>1150952</v>
      </c>
      <c r="I1299" s="20">
        <v>79332590</v>
      </c>
      <c r="J1299" s="20" t="s">
        <v>15</v>
      </c>
      <c r="K1299" s="21" t="s">
        <v>1418</v>
      </c>
    </row>
    <row r="1300" spans="1:11" x14ac:dyDescent="0.25">
      <c r="A1300" s="19">
        <v>1295</v>
      </c>
      <c r="B1300" s="20">
        <v>100134</v>
      </c>
      <c r="C1300" s="20">
        <v>5111900199</v>
      </c>
      <c r="D1300" s="20" t="s">
        <v>3213</v>
      </c>
      <c r="E1300" s="20" t="s">
        <v>3177</v>
      </c>
      <c r="F1300" s="20" t="s">
        <v>229</v>
      </c>
      <c r="G1300" s="20" t="s">
        <v>1430</v>
      </c>
      <c r="H1300" s="26">
        <v>1150952</v>
      </c>
      <c r="I1300" s="20">
        <v>79332590</v>
      </c>
      <c r="J1300" s="20" t="s">
        <v>15</v>
      </c>
      <c r="K1300" s="21" t="s">
        <v>1418</v>
      </c>
    </row>
    <row r="1301" spans="1:11" x14ac:dyDescent="0.25">
      <c r="A1301" s="19">
        <v>1296</v>
      </c>
      <c r="B1301" s="20">
        <v>100135</v>
      </c>
      <c r="C1301" s="20">
        <v>5111900199</v>
      </c>
      <c r="D1301" s="20" t="s">
        <v>3214</v>
      </c>
      <c r="E1301" s="20" t="s">
        <v>3177</v>
      </c>
      <c r="F1301" s="20" t="s">
        <v>229</v>
      </c>
      <c r="G1301" s="20" t="s">
        <v>1430</v>
      </c>
      <c r="H1301" s="26">
        <v>1150952</v>
      </c>
      <c r="I1301" s="20">
        <v>79332590</v>
      </c>
      <c r="J1301" s="20" t="s">
        <v>15</v>
      </c>
      <c r="K1301" s="21" t="s">
        <v>1418</v>
      </c>
    </row>
    <row r="1302" spans="1:11" x14ac:dyDescent="0.25">
      <c r="A1302" s="19">
        <v>1297</v>
      </c>
      <c r="B1302" s="20">
        <v>100136</v>
      </c>
      <c r="C1302" s="20">
        <v>5111900199</v>
      </c>
      <c r="D1302" s="20" t="s">
        <v>3215</v>
      </c>
      <c r="E1302" s="20" t="s">
        <v>3177</v>
      </c>
      <c r="F1302" s="20" t="s">
        <v>229</v>
      </c>
      <c r="G1302" s="20" t="s">
        <v>1430</v>
      </c>
      <c r="H1302" s="26">
        <v>1150952</v>
      </c>
      <c r="I1302" s="20">
        <v>79332590</v>
      </c>
      <c r="J1302" s="20" t="s">
        <v>15</v>
      </c>
      <c r="K1302" s="21" t="s">
        <v>1418</v>
      </c>
    </row>
    <row r="1303" spans="1:11" x14ac:dyDescent="0.25">
      <c r="A1303" s="19">
        <v>1298</v>
      </c>
      <c r="B1303" s="20">
        <v>100137</v>
      </c>
      <c r="C1303" s="20">
        <v>5111900199</v>
      </c>
      <c r="D1303" s="20" t="s">
        <v>3216</v>
      </c>
      <c r="E1303" s="20" t="s">
        <v>3177</v>
      </c>
      <c r="F1303" s="20" t="s">
        <v>229</v>
      </c>
      <c r="G1303" s="20" t="s">
        <v>1430</v>
      </c>
      <c r="H1303" s="26">
        <v>1150952</v>
      </c>
      <c r="I1303" s="20">
        <v>79332590</v>
      </c>
      <c r="J1303" s="20" t="s">
        <v>15</v>
      </c>
      <c r="K1303" s="21" t="s">
        <v>1418</v>
      </c>
    </row>
    <row r="1304" spans="1:11" x14ac:dyDescent="0.25">
      <c r="A1304" s="19">
        <v>1299</v>
      </c>
      <c r="B1304" s="20">
        <v>100138</v>
      </c>
      <c r="C1304" s="20">
        <v>5111900199</v>
      </c>
      <c r="D1304" s="20" t="s">
        <v>3217</v>
      </c>
      <c r="E1304" s="20" t="s">
        <v>3177</v>
      </c>
      <c r="F1304" s="20" t="s">
        <v>229</v>
      </c>
      <c r="G1304" s="20" t="s">
        <v>1430</v>
      </c>
      <c r="H1304" s="26">
        <v>1150952</v>
      </c>
      <c r="I1304" s="20">
        <v>79332590</v>
      </c>
      <c r="J1304" s="20" t="s">
        <v>15</v>
      </c>
      <c r="K1304" s="21" t="s">
        <v>1418</v>
      </c>
    </row>
    <row r="1305" spans="1:11" x14ac:dyDescent="0.25">
      <c r="A1305" s="19">
        <v>1300</v>
      </c>
      <c r="B1305" s="20">
        <v>100139</v>
      </c>
      <c r="C1305" s="20">
        <v>5111900199</v>
      </c>
      <c r="D1305" s="20" t="s">
        <v>3218</v>
      </c>
      <c r="E1305" s="20" t="s">
        <v>3177</v>
      </c>
      <c r="F1305" s="20" t="s">
        <v>229</v>
      </c>
      <c r="G1305" s="20" t="s">
        <v>1430</v>
      </c>
      <c r="H1305" s="26">
        <v>1150952</v>
      </c>
      <c r="I1305" s="20">
        <v>79332590</v>
      </c>
      <c r="J1305" s="20" t="s">
        <v>15</v>
      </c>
      <c r="K1305" s="21" t="s">
        <v>1418</v>
      </c>
    </row>
    <row r="1306" spans="1:11" x14ac:dyDescent="0.25">
      <c r="A1306" s="19">
        <v>1301</v>
      </c>
      <c r="B1306" s="20">
        <v>100140</v>
      </c>
      <c r="C1306" s="20">
        <v>5111900199</v>
      </c>
      <c r="D1306" s="20" t="s">
        <v>3219</v>
      </c>
      <c r="E1306" s="20" t="s">
        <v>3177</v>
      </c>
      <c r="F1306" s="20" t="s">
        <v>229</v>
      </c>
      <c r="G1306" s="20" t="s">
        <v>1430</v>
      </c>
      <c r="H1306" s="26">
        <v>1150952</v>
      </c>
      <c r="I1306" s="20">
        <v>79332590</v>
      </c>
      <c r="J1306" s="20" t="s">
        <v>15</v>
      </c>
      <c r="K1306" s="21" t="s">
        <v>1418</v>
      </c>
    </row>
    <row r="1307" spans="1:11" x14ac:dyDescent="0.25">
      <c r="A1307" s="19">
        <v>1302</v>
      </c>
      <c r="B1307" s="20">
        <v>100056</v>
      </c>
      <c r="C1307" s="20">
        <v>5111900199</v>
      </c>
      <c r="D1307" s="20" t="s">
        <v>3220</v>
      </c>
      <c r="E1307" s="20" t="s">
        <v>3177</v>
      </c>
      <c r="F1307" s="20" t="s">
        <v>229</v>
      </c>
      <c r="G1307" s="20" t="s">
        <v>1430</v>
      </c>
      <c r="H1307" s="26">
        <v>1150952</v>
      </c>
      <c r="I1307" s="20">
        <v>79332590</v>
      </c>
      <c r="J1307" s="20" t="s">
        <v>15</v>
      </c>
      <c r="K1307" s="21" t="s">
        <v>1418</v>
      </c>
    </row>
    <row r="1308" spans="1:11" x14ac:dyDescent="0.25">
      <c r="A1308" s="19">
        <v>1303</v>
      </c>
      <c r="B1308" s="20">
        <v>103707</v>
      </c>
      <c r="C1308" s="20">
        <v>5111900199</v>
      </c>
      <c r="D1308" s="20" t="s">
        <v>3220</v>
      </c>
      <c r="E1308" s="20" t="s">
        <v>3177</v>
      </c>
      <c r="F1308" s="20" t="s">
        <v>229</v>
      </c>
      <c r="G1308" s="20" t="s">
        <v>1430</v>
      </c>
      <c r="H1308" s="26">
        <v>1150952</v>
      </c>
      <c r="I1308" s="20">
        <v>79332590</v>
      </c>
      <c r="J1308" s="20" t="s">
        <v>15</v>
      </c>
      <c r="K1308" s="21" t="s">
        <v>1418</v>
      </c>
    </row>
    <row r="1309" spans="1:11" x14ac:dyDescent="0.25">
      <c r="A1309" s="19">
        <v>1304</v>
      </c>
      <c r="B1309" s="20">
        <v>100142</v>
      </c>
      <c r="C1309" s="20">
        <v>5111900199</v>
      </c>
      <c r="D1309" s="20" t="s">
        <v>3221</v>
      </c>
      <c r="E1309" s="20" t="s">
        <v>3177</v>
      </c>
      <c r="F1309" s="20" t="s">
        <v>229</v>
      </c>
      <c r="G1309" s="20" t="s">
        <v>1430</v>
      </c>
      <c r="H1309" s="26">
        <v>1150952</v>
      </c>
      <c r="I1309" s="20">
        <v>79332590</v>
      </c>
      <c r="J1309" s="20" t="s">
        <v>15</v>
      </c>
      <c r="K1309" s="21" t="s">
        <v>1418</v>
      </c>
    </row>
    <row r="1310" spans="1:11" x14ac:dyDescent="0.25">
      <c r="A1310" s="19">
        <v>1305</v>
      </c>
      <c r="B1310" s="20">
        <v>100143</v>
      </c>
      <c r="C1310" s="20">
        <v>5111900199</v>
      </c>
      <c r="D1310" s="20" t="s">
        <v>3222</v>
      </c>
      <c r="E1310" s="20" t="s">
        <v>3223</v>
      </c>
      <c r="F1310" s="20" t="s">
        <v>229</v>
      </c>
      <c r="G1310" s="20" t="s">
        <v>1430</v>
      </c>
      <c r="H1310" s="26">
        <v>350000</v>
      </c>
      <c r="I1310" s="20">
        <v>79970630</v>
      </c>
      <c r="J1310" s="20" t="s">
        <v>3224</v>
      </c>
      <c r="K1310" s="21" t="s">
        <v>1268</v>
      </c>
    </row>
    <row r="1311" spans="1:11" x14ac:dyDescent="0.25">
      <c r="A1311" s="19">
        <v>1306</v>
      </c>
      <c r="B1311" s="20">
        <v>0</v>
      </c>
      <c r="C1311" s="20">
        <v>5111900199</v>
      </c>
      <c r="D1311" s="20" t="s">
        <v>3225</v>
      </c>
      <c r="E1311" s="20" t="s">
        <v>3177</v>
      </c>
      <c r="F1311" s="20" t="s">
        <v>229</v>
      </c>
      <c r="G1311" s="20" t="s">
        <v>1430</v>
      </c>
      <c r="H1311" s="26">
        <v>1150952</v>
      </c>
      <c r="I1311" s="20">
        <v>79332590</v>
      </c>
      <c r="J1311" s="20" t="s">
        <v>15</v>
      </c>
      <c r="K1311" s="21" t="s">
        <v>1418</v>
      </c>
    </row>
    <row r="1312" spans="1:11" x14ac:dyDescent="0.25">
      <c r="A1312" s="19">
        <v>1307</v>
      </c>
      <c r="B1312" s="20">
        <v>103708</v>
      </c>
      <c r="C1312" s="20">
        <v>5111900199</v>
      </c>
      <c r="D1312" s="20" t="s">
        <v>3226</v>
      </c>
      <c r="E1312" s="20" t="s">
        <v>3177</v>
      </c>
      <c r="F1312" s="20" t="s">
        <v>229</v>
      </c>
      <c r="G1312" s="20" t="s">
        <v>1430</v>
      </c>
      <c r="H1312" s="26">
        <v>1150952</v>
      </c>
      <c r="I1312" s="20">
        <v>79332590</v>
      </c>
      <c r="J1312" s="20" t="s">
        <v>15</v>
      </c>
      <c r="K1312" s="21" t="s">
        <v>1418</v>
      </c>
    </row>
    <row r="1313" spans="1:11" x14ac:dyDescent="0.25">
      <c r="A1313" s="19">
        <v>1308</v>
      </c>
      <c r="B1313" s="20">
        <v>103709</v>
      </c>
      <c r="C1313" s="20">
        <v>5111900199</v>
      </c>
      <c r="D1313" s="20" t="s">
        <v>3227</v>
      </c>
      <c r="E1313" s="20" t="s">
        <v>3177</v>
      </c>
      <c r="F1313" s="20" t="s">
        <v>229</v>
      </c>
      <c r="G1313" s="20" t="s">
        <v>1430</v>
      </c>
      <c r="H1313" s="26">
        <v>1150952</v>
      </c>
      <c r="I1313" s="20">
        <v>79332590</v>
      </c>
      <c r="J1313" s="20" t="s">
        <v>15</v>
      </c>
      <c r="K1313" s="21" t="s">
        <v>1418</v>
      </c>
    </row>
    <row r="1314" spans="1:11" x14ac:dyDescent="0.25">
      <c r="A1314" s="19">
        <v>1309</v>
      </c>
      <c r="B1314" s="20">
        <v>103710</v>
      </c>
      <c r="C1314" s="20">
        <v>5111900199</v>
      </c>
      <c r="D1314" s="20">
        <v>1100054</v>
      </c>
      <c r="E1314" s="20" t="s">
        <v>3177</v>
      </c>
      <c r="F1314" s="20" t="s">
        <v>229</v>
      </c>
      <c r="G1314" s="20" t="s">
        <v>1430</v>
      </c>
      <c r="H1314" s="26">
        <v>1150952</v>
      </c>
      <c r="I1314" s="20">
        <v>79332590</v>
      </c>
      <c r="J1314" s="20" t="s">
        <v>15</v>
      </c>
      <c r="K1314" s="21" t="s">
        <v>1418</v>
      </c>
    </row>
    <row r="1315" spans="1:11" x14ac:dyDescent="0.25">
      <c r="A1315" s="19">
        <v>1310</v>
      </c>
      <c r="B1315" s="20">
        <v>103711</v>
      </c>
      <c r="C1315" s="20">
        <v>5111900199</v>
      </c>
      <c r="D1315" s="20" t="s">
        <v>3228</v>
      </c>
      <c r="E1315" s="20" t="s">
        <v>3177</v>
      </c>
      <c r="F1315" s="20" t="s">
        <v>229</v>
      </c>
      <c r="G1315" s="20" t="s">
        <v>1430</v>
      </c>
      <c r="H1315" s="26">
        <v>1150952</v>
      </c>
      <c r="I1315" s="20">
        <v>79332590</v>
      </c>
      <c r="J1315" s="20" t="s">
        <v>15</v>
      </c>
      <c r="K1315" s="21" t="s">
        <v>1418</v>
      </c>
    </row>
    <row r="1316" spans="1:11" x14ac:dyDescent="0.25">
      <c r="A1316" s="19">
        <v>1311</v>
      </c>
      <c r="B1316" s="20">
        <v>100032</v>
      </c>
      <c r="C1316" s="20">
        <v>5111900199</v>
      </c>
      <c r="D1316" s="20" t="s">
        <v>3229</v>
      </c>
      <c r="E1316" s="20" t="s">
        <v>3167</v>
      </c>
      <c r="F1316" s="20" t="s">
        <v>229</v>
      </c>
      <c r="G1316" s="20" t="s">
        <v>2134</v>
      </c>
      <c r="H1316" s="26">
        <v>249999.72</v>
      </c>
      <c r="I1316" s="20">
        <v>19412389</v>
      </c>
      <c r="J1316" s="20" t="s">
        <v>2412</v>
      </c>
      <c r="K1316" s="21" t="s">
        <v>1418</v>
      </c>
    </row>
    <row r="1317" spans="1:11" x14ac:dyDescent="0.25">
      <c r="A1317" s="19">
        <v>1312</v>
      </c>
      <c r="B1317" s="20">
        <v>103815</v>
      </c>
      <c r="C1317" s="20">
        <v>5111900199</v>
      </c>
      <c r="D1317" s="20" t="s">
        <v>3230</v>
      </c>
      <c r="E1317" s="20" t="s">
        <v>3231</v>
      </c>
      <c r="F1317" s="20" t="s">
        <v>47</v>
      </c>
      <c r="G1317" s="20" t="s">
        <v>2220</v>
      </c>
      <c r="H1317" s="26">
        <v>103500</v>
      </c>
      <c r="I1317" s="20">
        <v>79496429</v>
      </c>
      <c r="J1317" s="20" t="s">
        <v>3232</v>
      </c>
      <c r="K1317" s="21" t="s">
        <v>1268</v>
      </c>
    </row>
    <row r="1318" spans="1:11" x14ac:dyDescent="0.25">
      <c r="A1318" s="19">
        <v>1313</v>
      </c>
      <c r="B1318" s="20">
        <v>103816</v>
      </c>
      <c r="C1318" s="20">
        <v>5111900199</v>
      </c>
      <c r="D1318" s="20" t="s">
        <v>3233</v>
      </c>
      <c r="E1318" s="20" t="s">
        <v>3234</v>
      </c>
      <c r="F1318" s="20" t="s">
        <v>47</v>
      </c>
      <c r="G1318" s="20" t="s">
        <v>2220</v>
      </c>
      <c r="H1318" s="26">
        <v>300000</v>
      </c>
      <c r="I1318" s="20">
        <v>79496429</v>
      </c>
      <c r="J1318" s="20" t="s">
        <v>3232</v>
      </c>
      <c r="K1318" s="21" t="s">
        <v>1268</v>
      </c>
    </row>
    <row r="1319" spans="1:11" x14ac:dyDescent="0.25">
      <c r="A1319" s="19">
        <v>1314</v>
      </c>
      <c r="B1319" s="20">
        <v>103817</v>
      </c>
      <c r="C1319" s="20">
        <v>5111900199</v>
      </c>
      <c r="D1319" s="20" t="s">
        <v>3235</v>
      </c>
      <c r="E1319" s="20" t="s">
        <v>3236</v>
      </c>
      <c r="F1319" s="20" t="s">
        <v>47</v>
      </c>
      <c r="G1319" s="20" t="s">
        <v>2220</v>
      </c>
      <c r="H1319" s="26">
        <v>111708</v>
      </c>
      <c r="I1319" s="20">
        <v>79496429</v>
      </c>
      <c r="J1319" s="20" t="s">
        <v>3232</v>
      </c>
      <c r="K1319" s="21" t="s">
        <v>1268</v>
      </c>
    </row>
    <row r="1320" spans="1:11" x14ac:dyDescent="0.25">
      <c r="A1320" s="19">
        <v>1315</v>
      </c>
      <c r="B1320" s="20">
        <v>103821</v>
      </c>
      <c r="C1320" s="20">
        <v>5111900199</v>
      </c>
      <c r="D1320" s="20" t="s">
        <v>3237</v>
      </c>
      <c r="E1320" s="20" t="s">
        <v>62</v>
      </c>
      <c r="F1320" s="20" t="s">
        <v>47</v>
      </c>
      <c r="G1320" s="20" t="s">
        <v>2220</v>
      </c>
      <c r="H1320" s="26">
        <v>1570905</v>
      </c>
      <c r="I1320" s="20">
        <v>79332590</v>
      </c>
      <c r="J1320" s="20" t="s">
        <v>15</v>
      </c>
      <c r="K1320" s="21" t="s">
        <v>1418</v>
      </c>
    </row>
    <row r="1321" spans="1:11" x14ac:dyDescent="0.25">
      <c r="A1321" s="19">
        <v>1316</v>
      </c>
      <c r="B1321" s="20">
        <v>103822</v>
      </c>
      <c r="C1321" s="20">
        <v>5111900199</v>
      </c>
      <c r="D1321" s="20" t="s">
        <v>3238</v>
      </c>
      <c r="E1321" s="20" t="s">
        <v>62</v>
      </c>
      <c r="F1321" s="20" t="s">
        <v>47</v>
      </c>
      <c r="G1321" s="20" t="s">
        <v>2220</v>
      </c>
      <c r="H1321" s="26">
        <v>1570905</v>
      </c>
      <c r="I1321" s="20">
        <v>80353540</v>
      </c>
      <c r="J1321" s="20" t="s">
        <v>69</v>
      </c>
      <c r="K1321" s="21" t="s">
        <v>1268</v>
      </c>
    </row>
    <row r="1322" spans="1:11" x14ac:dyDescent="0.25">
      <c r="A1322" s="19">
        <v>1317</v>
      </c>
      <c r="B1322" s="20">
        <v>103826</v>
      </c>
      <c r="C1322" s="20">
        <v>5111900199</v>
      </c>
      <c r="D1322" s="20" t="s">
        <v>3239</v>
      </c>
      <c r="E1322" s="20" t="s">
        <v>3240</v>
      </c>
      <c r="F1322" s="20" t="s">
        <v>47</v>
      </c>
      <c r="G1322" s="20" t="s">
        <v>2220</v>
      </c>
      <c r="H1322" s="26">
        <v>907497</v>
      </c>
      <c r="I1322" s="20">
        <v>79332590</v>
      </c>
      <c r="J1322" s="20" t="s">
        <v>15</v>
      </c>
      <c r="K1322" s="21" t="s">
        <v>1418</v>
      </c>
    </row>
    <row r="1323" spans="1:11" x14ac:dyDescent="0.25">
      <c r="A1323" s="19">
        <v>1318</v>
      </c>
      <c r="B1323" s="20">
        <v>103827</v>
      </c>
      <c r="C1323" s="20">
        <v>5111900199</v>
      </c>
      <c r="D1323" s="20" t="s">
        <v>3241</v>
      </c>
      <c r="E1323" s="20" t="s">
        <v>3240</v>
      </c>
      <c r="F1323" s="20" t="s">
        <v>47</v>
      </c>
      <c r="G1323" s="20" t="s">
        <v>2220</v>
      </c>
      <c r="H1323" s="26">
        <v>907497</v>
      </c>
      <c r="I1323" s="20">
        <v>1110498739</v>
      </c>
      <c r="J1323" s="20" t="s">
        <v>3242</v>
      </c>
      <c r="K1323" s="21" t="s">
        <v>1268</v>
      </c>
    </row>
    <row r="1324" spans="1:11" x14ac:dyDescent="0.25">
      <c r="A1324" s="19">
        <v>1319</v>
      </c>
      <c r="B1324" s="20">
        <v>103828</v>
      </c>
      <c r="C1324" s="20">
        <v>5111900199</v>
      </c>
      <c r="D1324" s="20" t="s">
        <v>3243</v>
      </c>
      <c r="E1324" s="20" t="s">
        <v>3240</v>
      </c>
      <c r="F1324" s="20" t="s">
        <v>47</v>
      </c>
      <c r="G1324" s="20" t="s">
        <v>2220</v>
      </c>
      <c r="H1324" s="26">
        <v>907497</v>
      </c>
      <c r="I1324" s="20">
        <v>79332590</v>
      </c>
      <c r="J1324" s="20" t="s">
        <v>15</v>
      </c>
      <c r="K1324" s="21" t="s">
        <v>1418</v>
      </c>
    </row>
    <row r="1325" spans="1:11" x14ac:dyDescent="0.25">
      <c r="A1325" s="19">
        <v>1320</v>
      </c>
      <c r="B1325" s="20">
        <v>103668</v>
      </c>
      <c r="C1325" s="20">
        <v>5111900199</v>
      </c>
      <c r="D1325" s="20" t="s">
        <v>3244</v>
      </c>
      <c r="E1325" s="20" t="s">
        <v>3245</v>
      </c>
      <c r="F1325" s="20" t="s">
        <v>47</v>
      </c>
      <c r="G1325" s="20" t="s">
        <v>2136</v>
      </c>
      <c r="H1325" s="26">
        <v>2434700</v>
      </c>
      <c r="I1325" s="20">
        <v>79332590</v>
      </c>
      <c r="J1325" s="20" t="s">
        <v>15</v>
      </c>
      <c r="K1325" s="21" t="s">
        <v>1418</v>
      </c>
    </row>
    <row r="1326" spans="1:11" x14ac:dyDescent="0.25">
      <c r="A1326" s="19">
        <v>1321</v>
      </c>
      <c r="B1326" s="20">
        <v>103718</v>
      </c>
      <c r="C1326" s="20">
        <v>5111900199</v>
      </c>
      <c r="D1326" s="20" t="s">
        <v>3246</v>
      </c>
      <c r="E1326" s="20" t="s">
        <v>3247</v>
      </c>
      <c r="F1326" s="20" t="s">
        <v>47</v>
      </c>
      <c r="G1326" s="20" t="s">
        <v>2136</v>
      </c>
      <c r="H1326" s="26">
        <v>2434700</v>
      </c>
      <c r="I1326" s="20">
        <v>80217720</v>
      </c>
      <c r="J1326" s="20" t="s">
        <v>1033</v>
      </c>
      <c r="K1326" s="21" t="s">
        <v>1268</v>
      </c>
    </row>
    <row r="1327" spans="1:11" x14ac:dyDescent="0.25">
      <c r="A1327" s="19">
        <v>1322</v>
      </c>
      <c r="B1327" s="20">
        <v>103719</v>
      </c>
      <c r="C1327" s="20">
        <v>5111900199</v>
      </c>
      <c r="D1327" s="20" t="s">
        <v>3248</v>
      </c>
      <c r="E1327" s="20" t="s">
        <v>3249</v>
      </c>
      <c r="F1327" s="20" t="s">
        <v>47</v>
      </c>
      <c r="G1327" s="20" t="s">
        <v>2136</v>
      </c>
      <c r="H1327" s="26">
        <v>2434700</v>
      </c>
      <c r="I1327" s="20">
        <v>80217720</v>
      </c>
      <c r="J1327" s="20" t="s">
        <v>1033</v>
      </c>
      <c r="K1327" s="21" t="s">
        <v>1268</v>
      </c>
    </row>
    <row r="1328" spans="1:11" x14ac:dyDescent="0.25">
      <c r="A1328" s="19">
        <v>1323</v>
      </c>
      <c r="B1328" s="20">
        <v>103721</v>
      </c>
      <c r="C1328" s="20">
        <v>5111900199</v>
      </c>
      <c r="D1328" s="20">
        <v>1100065</v>
      </c>
      <c r="E1328" s="20" t="s">
        <v>3250</v>
      </c>
      <c r="F1328" s="20" t="s">
        <v>47</v>
      </c>
      <c r="G1328" s="20" t="s">
        <v>2136</v>
      </c>
      <c r="H1328" s="26">
        <v>2434700</v>
      </c>
      <c r="I1328" s="20">
        <v>79235189</v>
      </c>
      <c r="J1328" s="20" t="s">
        <v>30</v>
      </c>
      <c r="K1328" s="21" t="s">
        <v>1268</v>
      </c>
    </row>
    <row r="1329" spans="1:11" x14ac:dyDescent="0.25">
      <c r="A1329" s="19">
        <v>1324</v>
      </c>
      <c r="B1329" s="20">
        <v>103723</v>
      </c>
      <c r="C1329" s="20">
        <v>5111900199</v>
      </c>
      <c r="D1329" s="20" t="s">
        <v>3251</v>
      </c>
      <c r="E1329" s="20" t="s">
        <v>3250</v>
      </c>
      <c r="F1329" s="20" t="s">
        <v>47</v>
      </c>
      <c r="G1329" s="20" t="s">
        <v>2136</v>
      </c>
      <c r="H1329" s="26">
        <v>2434700</v>
      </c>
      <c r="I1329" s="20">
        <v>79235189</v>
      </c>
      <c r="J1329" s="20" t="s">
        <v>30</v>
      </c>
      <c r="K1329" s="21" t="s">
        <v>1268</v>
      </c>
    </row>
    <row r="1330" spans="1:11" x14ac:dyDescent="0.25">
      <c r="A1330" s="19">
        <v>1325</v>
      </c>
      <c r="B1330" s="20">
        <v>103724</v>
      </c>
      <c r="C1330" s="20">
        <v>5111900199</v>
      </c>
      <c r="D1330" s="20" t="s">
        <v>3252</v>
      </c>
      <c r="E1330" s="20" t="s">
        <v>3245</v>
      </c>
      <c r="F1330" s="20" t="s">
        <v>47</v>
      </c>
      <c r="G1330" s="20" t="s">
        <v>2136</v>
      </c>
      <c r="H1330" s="26">
        <v>2434700</v>
      </c>
      <c r="I1330" s="20">
        <v>79332590</v>
      </c>
      <c r="J1330" s="20" t="s">
        <v>15</v>
      </c>
      <c r="K1330" s="21" t="s">
        <v>1418</v>
      </c>
    </row>
    <row r="1331" spans="1:11" x14ac:dyDescent="0.25">
      <c r="A1331" s="19">
        <v>1326</v>
      </c>
      <c r="B1331" s="20">
        <v>103725</v>
      </c>
      <c r="C1331" s="20">
        <v>5111900199</v>
      </c>
      <c r="D1331" s="20" t="s">
        <v>3253</v>
      </c>
      <c r="E1331" s="20" t="s">
        <v>3245</v>
      </c>
      <c r="F1331" s="20" t="s">
        <v>47</v>
      </c>
      <c r="G1331" s="20" t="s">
        <v>2136</v>
      </c>
      <c r="H1331" s="26">
        <v>2434700</v>
      </c>
      <c r="I1331" s="20">
        <v>79332590</v>
      </c>
      <c r="J1331" s="20" t="s">
        <v>15</v>
      </c>
      <c r="K1331" s="21" t="s">
        <v>1418</v>
      </c>
    </row>
    <row r="1332" spans="1:11" x14ac:dyDescent="0.25">
      <c r="A1332" s="19">
        <v>1327</v>
      </c>
      <c r="B1332" s="20">
        <v>103726</v>
      </c>
      <c r="C1332" s="20">
        <v>5111900199</v>
      </c>
      <c r="D1332" s="20" t="s">
        <v>3254</v>
      </c>
      <c r="E1332" s="20" t="s">
        <v>3245</v>
      </c>
      <c r="F1332" s="20" t="s">
        <v>47</v>
      </c>
      <c r="G1332" s="20" t="s">
        <v>2136</v>
      </c>
      <c r="H1332" s="26">
        <v>2434700</v>
      </c>
      <c r="I1332" s="20">
        <v>79467907</v>
      </c>
      <c r="J1332" s="20" t="s">
        <v>3255</v>
      </c>
      <c r="K1332" s="21" t="s">
        <v>1268</v>
      </c>
    </row>
    <row r="1333" spans="1:11" x14ac:dyDescent="0.25">
      <c r="A1333" s="19">
        <v>1328</v>
      </c>
      <c r="B1333" s="20">
        <v>103732</v>
      </c>
      <c r="C1333" s="20">
        <v>5111900199</v>
      </c>
      <c r="D1333" s="20">
        <v>1100076</v>
      </c>
      <c r="E1333" s="20" t="s">
        <v>3245</v>
      </c>
      <c r="F1333" s="20" t="s">
        <v>47</v>
      </c>
      <c r="G1333" s="20" t="s">
        <v>2136</v>
      </c>
      <c r="H1333" s="26">
        <v>2434700</v>
      </c>
      <c r="I1333" s="20">
        <v>79332590</v>
      </c>
      <c r="J1333" s="20" t="s">
        <v>15</v>
      </c>
      <c r="K1333" s="21" t="s">
        <v>1418</v>
      </c>
    </row>
    <row r="1334" spans="1:11" x14ac:dyDescent="0.25">
      <c r="A1334" s="19">
        <v>1329</v>
      </c>
      <c r="B1334" s="20">
        <v>103733</v>
      </c>
      <c r="C1334" s="20">
        <v>5111900199</v>
      </c>
      <c r="D1334" s="20">
        <v>1100078</v>
      </c>
      <c r="E1334" s="20" t="s">
        <v>3245</v>
      </c>
      <c r="F1334" s="20" t="s">
        <v>47</v>
      </c>
      <c r="G1334" s="20" t="s">
        <v>2136</v>
      </c>
      <c r="H1334" s="26">
        <v>2434700</v>
      </c>
      <c r="I1334" s="20">
        <v>79332590</v>
      </c>
      <c r="J1334" s="20" t="s">
        <v>15</v>
      </c>
      <c r="K1334" s="21" t="s">
        <v>1418</v>
      </c>
    </row>
    <row r="1335" spans="1:11" x14ac:dyDescent="0.25">
      <c r="A1335" s="19">
        <v>1330</v>
      </c>
      <c r="B1335" s="20">
        <v>103734</v>
      </c>
      <c r="C1335" s="20">
        <v>5111900199</v>
      </c>
      <c r="D1335" s="20">
        <v>1100079</v>
      </c>
      <c r="E1335" s="20" t="s">
        <v>3245</v>
      </c>
      <c r="F1335" s="20" t="s">
        <v>47</v>
      </c>
      <c r="G1335" s="20" t="s">
        <v>2136</v>
      </c>
      <c r="H1335" s="26">
        <v>2434700</v>
      </c>
      <c r="I1335" s="20">
        <v>79332590</v>
      </c>
      <c r="J1335" s="20" t="s">
        <v>15</v>
      </c>
      <c r="K1335" s="21" t="s">
        <v>1418</v>
      </c>
    </row>
    <row r="1336" spans="1:11" x14ac:dyDescent="0.25">
      <c r="A1336" s="19">
        <v>1331</v>
      </c>
      <c r="B1336" s="20">
        <v>103735</v>
      </c>
      <c r="C1336" s="20">
        <v>5111900199</v>
      </c>
      <c r="D1336" s="20" t="s">
        <v>3256</v>
      </c>
      <c r="E1336" s="20" t="s">
        <v>3245</v>
      </c>
      <c r="F1336" s="20" t="s">
        <v>47</v>
      </c>
      <c r="G1336" s="20" t="s">
        <v>2136</v>
      </c>
      <c r="H1336" s="26">
        <v>2434700</v>
      </c>
      <c r="I1336" s="20">
        <v>79332590</v>
      </c>
      <c r="J1336" s="20" t="s">
        <v>15</v>
      </c>
      <c r="K1336" s="21" t="s">
        <v>1418</v>
      </c>
    </row>
    <row r="1337" spans="1:11" x14ac:dyDescent="0.25">
      <c r="A1337" s="19">
        <v>1332</v>
      </c>
      <c r="B1337" s="20">
        <v>103736</v>
      </c>
      <c r="C1337" s="20">
        <v>5111900199</v>
      </c>
      <c r="D1337" s="20" t="s">
        <v>3257</v>
      </c>
      <c r="E1337" s="20" t="s">
        <v>3245</v>
      </c>
      <c r="F1337" s="20" t="s">
        <v>47</v>
      </c>
      <c r="G1337" s="20" t="s">
        <v>2136</v>
      </c>
      <c r="H1337" s="26">
        <v>2434700</v>
      </c>
      <c r="I1337" s="20">
        <v>79332590</v>
      </c>
      <c r="J1337" s="20" t="s">
        <v>15</v>
      </c>
      <c r="K1337" s="21" t="s">
        <v>1418</v>
      </c>
    </row>
    <row r="1338" spans="1:11" x14ac:dyDescent="0.25">
      <c r="A1338" s="19">
        <v>1333</v>
      </c>
      <c r="B1338" s="20">
        <v>103737</v>
      </c>
      <c r="C1338" s="20">
        <v>5111900199</v>
      </c>
      <c r="D1338" s="20" t="s">
        <v>3258</v>
      </c>
      <c r="E1338" s="20" t="s">
        <v>3245</v>
      </c>
      <c r="F1338" s="20" t="s">
        <v>47</v>
      </c>
      <c r="G1338" s="20" t="s">
        <v>2136</v>
      </c>
      <c r="H1338" s="26">
        <v>2434700</v>
      </c>
      <c r="I1338" s="20">
        <v>79332590</v>
      </c>
      <c r="J1338" s="20" t="s">
        <v>15</v>
      </c>
      <c r="K1338" s="21" t="s">
        <v>1418</v>
      </c>
    </row>
    <row r="1339" spans="1:11" x14ac:dyDescent="0.25">
      <c r="A1339" s="19">
        <v>1334</v>
      </c>
      <c r="B1339" s="20">
        <v>103757</v>
      </c>
      <c r="C1339" s="20">
        <v>5111900199</v>
      </c>
      <c r="D1339" s="20" t="s">
        <v>3259</v>
      </c>
      <c r="E1339" s="20" t="s">
        <v>3260</v>
      </c>
      <c r="F1339" s="20" t="s">
        <v>47</v>
      </c>
      <c r="G1339" s="20" t="s">
        <v>2136</v>
      </c>
      <c r="H1339" s="26">
        <v>515100</v>
      </c>
      <c r="I1339" s="20">
        <v>52703963</v>
      </c>
      <c r="J1339" s="20" t="s">
        <v>1275</v>
      </c>
      <c r="K1339" s="21" t="s">
        <v>1268</v>
      </c>
    </row>
    <row r="1340" spans="1:11" x14ac:dyDescent="0.25">
      <c r="A1340" s="19">
        <v>1335</v>
      </c>
      <c r="B1340" s="20">
        <v>103951</v>
      </c>
      <c r="C1340" s="20">
        <v>5111900199</v>
      </c>
      <c r="D1340" s="20" t="s">
        <v>3261</v>
      </c>
      <c r="E1340" s="20" t="s">
        <v>3262</v>
      </c>
      <c r="F1340" s="20" t="s">
        <v>47</v>
      </c>
      <c r="G1340" s="20" t="s">
        <v>2136</v>
      </c>
      <c r="H1340" s="26">
        <v>760000</v>
      </c>
      <c r="I1340" s="20">
        <v>7164647</v>
      </c>
      <c r="J1340" s="20" t="s">
        <v>2363</v>
      </c>
      <c r="K1340" s="21" t="s">
        <v>1268</v>
      </c>
    </row>
    <row r="1341" spans="1:11" x14ac:dyDescent="0.25">
      <c r="A1341" s="19">
        <v>1336</v>
      </c>
      <c r="B1341" s="20">
        <v>104002</v>
      </c>
      <c r="C1341" s="20">
        <v>5111900199</v>
      </c>
      <c r="D1341" s="20" t="s">
        <v>3264</v>
      </c>
      <c r="E1341" s="20" t="s">
        <v>3263</v>
      </c>
      <c r="F1341" s="20" t="s">
        <v>47</v>
      </c>
      <c r="G1341" s="20" t="s">
        <v>2136</v>
      </c>
      <c r="H1341" s="26">
        <v>435723.33</v>
      </c>
      <c r="I1341" s="20">
        <v>52703963</v>
      </c>
      <c r="J1341" s="20" t="s">
        <v>1275</v>
      </c>
      <c r="K1341" s="21" t="s">
        <v>1268</v>
      </c>
    </row>
    <row r="1342" spans="1:11" x14ac:dyDescent="0.25">
      <c r="A1342" s="19">
        <v>1337</v>
      </c>
      <c r="B1342" s="20">
        <v>104003</v>
      </c>
      <c r="C1342" s="20">
        <v>5111900199</v>
      </c>
      <c r="D1342" s="20" t="s">
        <v>3265</v>
      </c>
      <c r="E1342" s="20" t="s">
        <v>3263</v>
      </c>
      <c r="F1342" s="20" t="s">
        <v>47</v>
      </c>
      <c r="G1342" s="20" t="s">
        <v>2136</v>
      </c>
      <c r="H1342" s="26">
        <v>435723.33</v>
      </c>
      <c r="I1342" s="20">
        <v>79333089</v>
      </c>
      <c r="J1342" s="20" t="s">
        <v>1929</v>
      </c>
      <c r="K1342" s="21" t="s">
        <v>1268</v>
      </c>
    </row>
    <row r="1343" spans="1:11" x14ac:dyDescent="0.25">
      <c r="A1343" s="19">
        <v>1338</v>
      </c>
      <c r="B1343" s="20">
        <v>104022</v>
      </c>
      <c r="C1343" s="20">
        <v>5111900199</v>
      </c>
      <c r="D1343" s="20" t="s">
        <v>3267</v>
      </c>
      <c r="E1343" s="20" t="s">
        <v>3266</v>
      </c>
      <c r="F1343" s="20" t="s">
        <v>47</v>
      </c>
      <c r="G1343" s="20" t="s">
        <v>2136</v>
      </c>
      <c r="H1343" s="26">
        <v>690000</v>
      </c>
      <c r="I1343" s="20">
        <v>79332590</v>
      </c>
      <c r="J1343" s="20" t="s">
        <v>15</v>
      </c>
      <c r="K1343" s="21" t="s">
        <v>1418</v>
      </c>
    </row>
    <row r="1344" spans="1:11" x14ac:dyDescent="0.25">
      <c r="A1344" s="19">
        <v>1339</v>
      </c>
      <c r="B1344" s="20">
        <v>104023</v>
      </c>
      <c r="C1344" s="20">
        <v>5111900199</v>
      </c>
      <c r="D1344" s="20" t="s">
        <v>3268</v>
      </c>
      <c r="E1344" s="20" t="s">
        <v>3266</v>
      </c>
      <c r="F1344" s="20" t="s">
        <v>47</v>
      </c>
      <c r="G1344" s="20" t="s">
        <v>2136</v>
      </c>
      <c r="H1344" s="26">
        <v>690000</v>
      </c>
      <c r="I1344" s="20">
        <v>79332590</v>
      </c>
      <c r="J1344" s="20" t="s">
        <v>15</v>
      </c>
      <c r="K1344" s="21" t="s">
        <v>1418</v>
      </c>
    </row>
    <row r="1345" spans="1:11" x14ac:dyDescent="0.25">
      <c r="A1345" s="19">
        <v>1340</v>
      </c>
      <c r="B1345" s="20">
        <v>104059</v>
      </c>
      <c r="C1345" s="20">
        <v>5111900199</v>
      </c>
      <c r="D1345" s="20" t="s">
        <v>3270</v>
      </c>
      <c r="E1345" s="20" t="s">
        <v>3269</v>
      </c>
      <c r="F1345" s="20" t="s">
        <v>47</v>
      </c>
      <c r="G1345" s="20" t="s">
        <v>2136</v>
      </c>
      <c r="H1345" s="26">
        <v>245000</v>
      </c>
      <c r="I1345" s="20">
        <v>79332590</v>
      </c>
      <c r="J1345" s="20" t="s">
        <v>15</v>
      </c>
      <c r="K1345" s="21" t="s">
        <v>1418</v>
      </c>
    </row>
    <row r="1346" spans="1:11" x14ac:dyDescent="0.25">
      <c r="A1346" s="19">
        <v>1341</v>
      </c>
      <c r="B1346" s="20">
        <v>104029</v>
      </c>
      <c r="C1346" s="20">
        <v>5111900199</v>
      </c>
      <c r="D1346" s="20" t="s">
        <v>3271</v>
      </c>
      <c r="E1346" s="20" t="s">
        <v>3272</v>
      </c>
      <c r="F1346" s="20" t="s">
        <v>47</v>
      </c>
      <c r="G1346" s="20" t="s">
        <v>2136</v>
      </c>
      <c r="H1346" s="26">
        <v>380000</v>
      </c>
      <c r="I1346" s="20">
        <v>79332590</v>
      </c>
      <c r="J1346" s="20" t="s">
        <v>15</v>
      </c>
      <c r="K1346" s="21" t="s">
        <v>1418</v>
      </c>
    </row>
    <row r="1347" spans="1:11" x14ac:dyDescent="0.25">
      <c r="A1347" s="19">
        <v>1342</v>
      </c>
      <c r="B1347" s="20">
        <v>104030</v>
      </c>
      <c r="C1347" s="20">
        <v>5111900199</v>
      </c>
      <c r="D1347" s="20" t="s">
        <v>3273</v>
      </c>
      <c r="E1347" s="20" t="s">
        <v>3272</v>
      </c>
      <c r="F1347" s="20" t="s">
        <v>47</v>
      </c>
      <c r="G1347" s="20" t="s">
        <v>2136</v>
      </c>
      <c r="H1347" s="26">
        <v>380000</v>
      </c>
      <c r="I1347" s="20">
        <v>79332590</v>
      </c>
      <c r="J1347" s="20" t="s">
        <v>15</v>
      </c>
      <c r="K1347" s="21" t="s">
        <v>1418</v>
      </c>
    </row>
    <row r="1348" spans="1:11" x14ac:dyDescent="0.25">
      <c r="A1348" s="19">
        <v>1343</v>
      </c>
      <c r="B1348" s="20">
        <v>104031</v>
      </c>
      <c r="C1348" s="20">
        <v>5111900199</v>
      </c>
      <c r="D1348" s="20" t="s">
        <v>3274</v>
      </c>
      <c r="E1348" s="20" t="s">
        <v>3272</v>
      </c>
      <c r="F1348" s="20" t="s">
        <v>47</v>
      </c>
      <c r="G1348" s="20" t="s">
        <v>2136</v>
      </c>
      <c r="H1348" s="26">
        <v>380000</v>
      </c>
      <c r="I1348" s="20">
        <v>79332590</v>
      </c>
      <c r="J1348" s="20" t="s">
        <v>15</v>
      </c>
      <c r="K1348" s="21" t="s">
        <v>1418</v>
      </c>
    </row>
    <row r="1349" spans="1:11" x14ac:dyDescent="0.25">
      <c r="A1349" s="19">
        <v>1344</v>
      </c>
      <c r="B1349" s="20">
        <v>104032</v>
      </c>
      <c r="C1349" s="20">
        <v>5111900199</v>
      </c>
      <c r="D1349" s="20" t="s">
        <v>3275</v>
      </c>
      <c r="E1349" s="20" t="s">
        <v>3272</v>
      </c>
      <c r="F1349" s="20" t="s">
        <v>47</v>
      </c>
      <c r="G1349" s="20" t="s">
        <v>2136</v>
      </c>
      <c r="H1349" s="26">
        <v>380000</v>
      </c>
      <c r="I1349" s="20">
        <v>79332590</v>
      </c>
      <c r="J1349" s="20" t="s">
        <v>15</v>
      </c>
      <c r="K1349" s="21" t="s">
        <v>1418</v>
      </c>
    </row>
    <row r="1350" spans="1:11" x14ac:dyDescent="0.25">
      <c r="A1350" s="19">
        <v>1345</v>
      </c>
      <c r="B1350" s="20">
        <v>104033</v>
      </c>
      <c r="C1350" s="20">
        <v>5111900199</v>
      </c>
      <c r="D1350" s="20" t="s">
        <v>3276</v>
      </c>
      <c r="E1350" s="20" t="s">
        <v>3272</v>
      </c>
      <c r="F1350" s="20" t="s">
        <v>47</v>
      </c>
      <c r="G1350" s="20" t="s">
        <v>2136</v>
      </c>
      <c r="H1350" s="26">
        <v>380000</v>
      </c>
      <c r="I1350" s="20">
        <v>79332590</v>
      </c>
      <c r="J1350" s="20" t="s">
        <v>15</v>
      </c>
      <c r="K1350" s="21" t="s">
        <v>1418</v>
      </c>
    </row>
    <row r="1351" spans="1:11" x14ac:dyDescent="0.25">
      <c r="A1351" s="19">
        <v>1346</v>
      </c>
      <c r="B1351" s="20">
        <v>104034</v>
      </c>
      <c r="C1351" s="20">
        <v>5111900199</v>
      </c>
      <c r="D1351" s="20" t="s">
        <v>3277</v>
      </c>
      <c r="E1351" s="20" t="s">
        <v>3278</v>
      </c>
      <c r="F1351" s="20" t="s">
        <v>47</v>
      </c>
      <c r="G1351" s="20" t="s">
        <v>2136</v>
      </c>
      <c r="H1351" s="26">
        <v>1180000</v>
      </c>
      <c r="I1351" s="20">
        <v>79332590</v>
      </c>
      <c r="J1351" s="20" t="s">
        <v>15</v>
      </c>
      <c r="K1351" s="21" t="s">
        <v>1418</v>
      </c>
    </row>
    <row r="1352" spans="1:11" x14ac:dyDescent="0.25">
      <c r="A1352" s="19">
        <v>1347</v>
      </c>
      <c r="B1352" s="20">
        <v>104035</v>
      </c>
      <c r="C1352" s="20">
        <v>5111900199</v>
      </c>
      <c r="D1352" s="20" t="s">
        <v>3279</v>
      </c>
      <c r="E1352" s="20" t="s">
        <v>3278</v>
      </c>
      <c r="F1352" s="20" t="s">
        <v>47</v>
      </c>
      <c r="G1352" s="20" t="s">
        <v>2136</v>
      </c>
      <c r="H1352" s="26">
        <v>1180000</v>
      </c>
      <c r="I1352" s="20">
        <v>79332590</v>
      </c>
      <c r="J1352" s="20" t="s">
        <v>15</v>
      </c>
      <c r="K1352" s="21" t="s">
        <v>1418</v>
      </c>
    </row>
    <row r="1353" spans="1:11" x14ac:dyDescent="0.25">
      <c r="A1353" s="19">
        <v>1348</v>
      </c>
      <c r="B1353" s="20">
        <v>104036</v>
      </c>
      <c r="C1353" s="20">
        <v>5111900199</v>
      </c>
      <c r="D1353" s="20" t="s">
        <v>3280</v>
      </c>
      <c r="E1353" s="20" t="s">
        <v>3281</v>
      </c>
      <c r="F1353" s="20" t="s">
        <v>47</v>
      </c>
      <c r="G1353" s="20" t="s">
        <v>2136</v>
      </c>
      <c r="H1353" s="26">
        <v>1180000</v>
      </c>
      <c r="I1353" s="20">
        <v>79332590</v>
      </c>
      <c r="J1353" s="20" t="s">
        <v>15</v>
      </c>
      <c r="K1353" s="21" t="s">
        <v>1418</v>
      </c>
    </row>
    <row r="1354" spans="1:11" x14ac:dyDescent="0.25">
      <c r="A1354" s="19">
        <v>1349</v>
      </c>
      <c r="B1354" s="20">
        <v>104037</v>
      </c>
      <c r="C1354" s="20">
        <v>5111900199</v>
      </c>
      <c r="D1354" s="20" t="s">
        <v>3282</v>
      </c>
      <c r="E1354" s="20" t="s">
        <v>3278</v>
      </c>
      <c r="F1354" s="20" t="s">
        <v>47</v>
      </c>
      <c r="G1354" s="20" t="s">
        <v>2136</v>
      </c>
      <c r="H1354" s="26">
        <v>1180000</v>
      </c>
      <c r="I1354" s="20">
        <v>79332590</v>
      </c>
      <c r="J1354" s="20" t="s">
        <v>15</v>
      </c>
      <c r="K1354" s="21" t="s">
        <v>1418</v>
      </c>
    </row>
    <row r="1355" spans="1:11" x14ac:dyDescent="0.25">
      <c r="A1355" s="19">
        <v>1350</v>
      </c>
      <c r="B1355" s="20">
        <v>104038</v>
      </c>
      <c r="C1355" s="20">
        <v>5111900199</v>
      </c>
      <c r="D1355" s="20" t="s">
        <v>3283</v>
      </c>
      <c r="E1355" s="20" t="s">
        <v>3278</v>
      </c>
      <c r="F1355" s="20" t="s">
        <v>47</v>
      </c>
      <c r="G1355" s="20" t="s">
        <v>2136</v>
      </c>
      <c r="H1355" s="26">
        <v>1180000</v>
      </c>
      <c r="I1355" s="20">
        <v>79332590</v>
      </c>
      <c r="J1355" s="20" t="s">
        <v>15</v>
      </c>
      <c r="K1355" s="21" t="s">
        <v>1418</v>
      </c>
    </row>
    <row r="1356" spans="1:11" x14ac:dyDescent="0.25">
      <c r="A1356" s="19">
        <v>1351</v>
      </c>
      <c r="B1356" s="20">
        <v>104039</v>
      </c>
      <c r="C1356" s="20">
        <v>5111900199</v>
      </c>
      <c r="D1356" s="20" t="s">
        <v>3284</v>
      </c>
      <c r="E1356" s="20" t="s">
        <v>3285</v>
      </c>
      <c r="F1356" s="20" t="s">
        <v>47</v>
      </c>
      <c r="G1356" s="20" t="s">
        <v>2136</v>
      </c>
      <c r="H1356" s="26">
        <v>760000</v>
      </c>
      <c r="I1356" s="20">
        <v>79496429</v>
      </c>
      <c r="J1356" s="20" t="s">
        <v>3232</v>
      </c>
      <c r="K1356" s="21" t="s">
        <v>1268</v>
      </c>
    </row>
    <row r="1357" spans="1:11" x14ac:dyDescent="0.25">
      <c r="A1357" s="19">
        <v>1352</v>
      </c>
      <c r="B1357" s="20">
        <v>104040</v>
      </c>
      <c r="C1357" s="20">
        <v>5111900199</v>
      </c>
      <c r="D1357" s="20" t="s">
        <v>3286</v>
      </c>
      <c r="E1357" s="20" t="s">
        <v>3285</v>
      </c>
      <c r="F1357" s="20" t="s">
        <v>47</v>
      </c>
      <c r="G1357" s="20" t="s">
        <v>2136</v>
      </c>
      <c r="H1357" s="26">
        <v>760000</v>
      </c>
      <c r="I1357" s="20">
        <v>79332590</v>
      </c>
      <c r="J1357" s="20" t="s">
        <v>15</v>
      </c>
      <c r="K1357" s="21" t="s">
        <v>1418</v>
      </c>
    </row>
    <row r="1358" spans="1:11" x14ac:dyDescent="0.25">
      <c r="A1358" s="19">
        <v>1353</v>
      </c>
      <c r="B1358" s="20">
        <v>104041</v>
      </c>
      <c r="C1358" s="20">
        <v>5111900199</v>
      </c>
      <c r="D1358" s="20" t="s">
        <v>3287</v>
      </c>
      <c r="E1358" s="20" t="s">
        <v>3285</v>
      </c>
      <c r="F1358" s="20" t="s">
        <v>47</v>
      </c>
      <c r="G1358" s="20" t="s">
        <v>2136</v>
      </c>
      <c r="H1358" s="26">
        <v>760000</v>
      </c>
      <c r="I1358" s="20">
        <v>19440007</v>
      </c>
      <c r="J1358" s="20" t="s">
        <v>3178</v>
      </c>
      <c r="K1358" s="21" t="s">
        <v>1268</v>
      </c>
    </row>
    <row r="1359" spans="1:11" x14ac:dyDescent="0.25">
      <c r="A1359" s="19">
        <v>1354</v>
      </c>
      <c r="B1359" s="20">
        <v>104042</v>
      </c>
      <c r="C1359" s="20">
        <v>5111900199</v>
      </c>
      <c r="D1359" s="20" t="s">
        <v>3288</v>
      </c>
      <c r="E1359" s="20" t="s">
        <v>3285</v>
      </c>
      <c r="F1359" s="20" t="s">
        <v>47</v>
      </c>
      <c r="G1359" s="20" t="s">
        <v>2136</v>
      </c>
      <c r="H1359" s="26">
        <v>760000</v>
      </c>
      <c r="I1359" s="20">
        <v>7164647</v>
      </c>
      <c r="J1359" s="20" t="s">
        <v>2363</v>
      </c>
      <c r="K1359" s="21" t="s">
        <v>1268</v>
      </c>
    </row>
    <row r="1360" spans="1:11" x14ac:dyDescent="0.25">
      <c r="A1360" s="19">
        <v>1355</v>
      </c>
      <c r="B1360" s="20">
        <v>104046</v>
      </c>
      <c r="C1360" s="20">
        <v>5111900199</v>
      </c>
      <c r="D1360" s="20" t="s">
        <v>3290</v>
      </c>
      <c r="E1360" s="20" t="s">
        <v>3289</v>
      </c>
      <c r="F1360" s="20" t="s">
        <v>47</v>
      </c>
      <c r="G1360" s="20" t="s">
        <v>2136</v>
      </c>
      <c r="H1360" s="26">
        <v>850000</v>
      </c>
      <c r="I1360" s="20">
        <v>7164647</v>
      </c>
      <c r="J1360" s="20" t="s">
        <v>2363</v>
      </c>
      <c r="K1360" s="21" t="s">
        <v>1268</v>
      </c>
    </row>
    <row r="1361" spans="1:11" x14ac:dyDescent="0.25">
      <c r="A1361" s="19">
        <v>1356</v>
      </c>
      <c r="B1361" s="20">
        <v>104048</v>
      </c>
      <c r="C1361" s="20">
        <v>5111900199</v>
      </c>
      <c r="D1361" s="20" t="s">
        <v>3291</v>
      </c>
      <c r="E1361" s="20" t="s">
        <v>3292</v>
      </c>
      <c r="F1361" s="20" t="s">
        <v>47</v>
      </c>
      <c r="G1361" s="20" t="s">
        <v>2136</v>
      </c>
      <c r="H1361" s="26">
        <v>980000</v>
      </c>
      <c r="I1361" s="20">
        <v>3077519</v>
      </c>
      <c r="J1361" s="20" t="s">
        <v>3293</v>
      </c>
      <c r="K1361" s="21" t="s">
        <v>1268</v>
      </c>
    </row>
    <row r="1362" spans="1:11" x14ac:dyDescent="0.25">
      <c r="A1362" s="19">
        <v>1357</v>
      </c>
      <c r="B1362" s="20">
        <v>104051</v>
      </c>
      <c r="C1362" s="20">
        <v>5111900199</v>
      </c>
      <c r="D1362" s="20" t="s">
        <v>3294</v>
      </c>
      <c r="E1362" s="20" t="s">
        <v>3292</v>
      </c>
      <c r="F1362" s="20" t="s">
        <v>47</v>
      </c>
      <c r="G1362" s="20" t="s">
        <v>2136</v>
      </c>
      <c r="H1362" s="26">
        <v>980000</v>
      </c>
      <c r="I1362" s="20">
        <v>79496429</v>
      </c>
      <c r="J1362" s="20" t="s">
        <v>1956</v>
      </c>
      <c r="K1362" s="21" t="s">
        <v>1268</v>
      </c>
    </row>
    <row r="1363" spans="1:11" x14ac:dyDescent="0.25">
      <c r="A1363" s="19">
        <v>1358</v>
      </c>
      <c r="B1363" s="20">
        <v>104052</v>
      </c>
      <c r="C1363" s="20">
        <v>5111900199</v>
      </c>
      <c r="D1363" s="20" t="s">
        <v>3295</v>
      </c>
      <c r="E1363" s="20" t="s">
        <v>3292</v>
      </c>
      <c r="F1363" s="20" t="s">
        <v>47</v>
      </c>
      <c r="G1363" s="20" t="s">
        <v>2136</v>
      </c>
      <c r="H1363" s="26">
        <v>980000</v>
      </c>
      <c r="I1363" s="20">
        <v>3077519</v>
      </c>
      <c r="J1363" s="20" t="s">
        <v>3293</v>
      </c>
      <c r="K1363" s="21" t="s">
        <v>1268</v>
      </c>
    </row>
    <row r="1364" spans="1:11" x14ac:dyDescent="0.25">
      <c r="A1364" s="19">
        <v>1359</v>
      </c>
      <c r="B1364" s="20">
        <v>104089</v>
      </c>
      <c r="C1364" s="20">
        <v>5111900199</v>
      </c>
      <c r="D1364" s="20" t="s">
        <v>3296</v>
      </c>
      <c r="E1364" s="20" t="s">
        <v>3292</v>
      </c>
      <c r="F1364" s="20" t="s">
        <v>47</v>
      </c>
      <c r="G1364" s="20" t="s">
        <v>2136</v>
      </c>
      <c r="H1364" s="26">
        <v>980000</v>
      </c>
      <c r="I1364" s="20">
        <v>3077519</v>
      </c>
      <c r="J1364" s="20" t="s">
        <v>3293</v>
      </c>
      <c r="K1364" s="21" t="s">
        <v>1268</v>
      </c>
    </row>
    <row r="1365" spans="1:11" x14ac:dyDescent="0.25">
      <c r="A1365" s="19">
        <v>1360</v>
      </c>
      <c r="B1365" s="20">
        <v>104049</v>
      </c>
      <c r="C1365" s="20">
        <v>5111900199</v>
      </c>
      <c r="D1365" s="20" t="s">
        <v>3297</v>
      </c>
      <c r="E1365" s="20" t="s">
        <v>3292</v>
      </c>
      <c r="F1365" s="20" t="s">
        <v>47</v>
      </c>
      <c r="G1365" s="20" t="s">
        <v>2136</v>
      </c>
      <c r="H1365" s="26">
        <v>980000</v>
      </c>
      <c r="I1365" s="20">
        <v>3077519</v>
      </c>
      <c r="J1365" s="20" t="s">
        <v>3293</v>
      </c>
      <c r="K1365" s="21" t="s">
        <v>1268</v>
      </c>
    </row>
    <row r="1366" spans="1:11" x14ac:dyDescent="0.25">
      <c r="A1366" s="19">
        <v>1361</v>
      </c>
      <c r="B1366" s="20">
        <v>104053</v>
      </c>
      <c r="C1366" s="20">
        <v>5111900199</v>
      </c>
      <c r="D1366" s="20" t="s">
        <v>3298</v>
      </c>
      <c r="E1366" s="20" t="s">
        <v>3299</v>
      </c>
      <c r="F1366" s="20" t="s">
        <v>47</v>
      </c>
      <c r="G1366" s="20" t="s">
        <v>2136</v>
      </c>
      <c r="H1366" s="26">
        <v>950000</v>
      </c>
      <c r="I1366" s="20">
        <v>79332590</v>
      </c>
      <c r="J1366" s="20" t="s">
        <v>15</v>
      </c>
      <c r="K1366" s="21" t="s">
        <v>1418</v>
      </c>
    </row>
    <row r="1367" spans="1:11" x14ac:dyDescent="0.25">
      <c r="A1367" s="19">
        <v>1362</v>
      </c>
      <c r="B1367" s="20">
        <v>104054</v>
      </c>
      <c r="C1367" s="20">
        <v>5111900199</v>
      </c>
      <c r="D1367" s="20" t="s">
        <v>3300</v>
      </c>
      <c r="E1367" s="20" t="s">
        <v>3299</v>
      </c>
      <c r="F1367" s="20" t="s">
        <v>47</v>
      </c>
      <c r="G1367" s="20" t="s">
        <v>2136</v>
      </c>
      <c r="H1367" s="26">
        <v>950000</v>
      </c>
      <c r="I1367" s="20">
        <v>3077519</v>
      </c>
      <c r="J1367" s="20" t="s">
        <v>3293</v>
      </c>
      <c r="K1367" s="21" t="s">
        <v>1268</v>
      </c>
    </row>
    <row r="1368" spans="1:11" x14ac:dyDescent="0.25">
      <c r="A1368" s="19">
        <v>1363</v>
      </c>
      <c r="B1368" s="20">
        <v>104055</v>
      </c>
      <c r="C1368" s="20">
        <v>5111900199</v>
      </c>
      <c r="D1368" s="20" t="s">
        <v>3301</v>
      </c>
      <c r="E1368" s="20" t="s">
        <v>3302</v>
      </c>
      <c r="F1368" s="20" t="s">
        <v>47</v>
      </c>
      <c r="G1368" s="20" t="s">
        <v>2136</v>
      </c>
      <c r="H1368" s="26">
        <v>482560</v>
      </c>
      <c r="I1368" s="20">
        <v>79332590</v>
      </c>
      <c r="J1368" s="20" t="s">
        <v>15</v>
      </c>
      <c r="K1368" s="21" t="s">
        <v>1418</v>
      </c>
    </row>
    <row r="1369" spans="1:11" x14ac:dyDescent="0.25">
      <c r="A1369" s="19">
        <v>1364</v>
      </c>
      <c r="B1369" s="20">
        <v>104060</v>
      </c>
      <c r="C1369" s="20">
        <v>5111900199</v>
      </c>
      <c r="D1369" s="20" t="s">
        <v>3303</v>
      </c>
      <c r="E1369" s="20" t="s">
        <v>3304</v>
      </c>
      <c r="F1369" s="20" t="s">
        <v>47</v>
      </c>
      <c r="G1369" s="20" t="s">
        <v>2136</v>
      </c>
      <c r="H1369" s="26">
        <v>245000</v>
      </c>
      <c r="I1369" s="20">
        <v>79332590</v>
      </c>
      <c r="J1369" s="20" t="s">
        <v>15</v>
      </c>
      <c r="K1369" s="21" t="s">
        <v>1418</v>
      </c>
    </row>
    <row r="1370" spans="1:11" x14ac:dyDescent="0.25">
      <c r="A1370" s="19">
        <v>1365</v>
      </c>
      <c r="B1370" s="20">
        <v>104061</v>
      </c>
      <c r="C1370" s="20">
        <v>5111900199</v>
      </c>
      <c r="D1370" s="20" t="s">
        <v>3305</v>
      </c>
      <c r="E1370" s="20" t="s">
        <v>3304</v>
      </c>
      <c r="F1370" s="20" t="s">
        <v>47</v>
      </c>
      <c r="G1370" s="20" t="s">
        <v>2136</v>
      </c>
      <c r="H1370" s="26">
        <v>245000</v>
      </c>
      <c r="I1370" s="20">
        <v>79332590</v>
      </c>
      <c r="J1370" s="20" t="s">
        <v>15</v>
      </c>
      <c r="K1370" s="21" t="s">
        <v>1418</v>
      </c>
    </row>
    <row r="1371" spans="1:11" x14ac:dyDescent="0.25">
      <c r="A1371" s="19">
        <v>1366</v>
      </c>
      <c r="B1371" s="20">
        <v>104062</v>
      </c>
      <c r="C1371" s="20">
        <v>5111900199</v>
      </c>
      <c r="D1371" s="20" t="s">
        <v>3306</v>
      </c>
      <c r="E1371" s="20" t="s">
        <v>3304</v>
      </c>
      <c r="F1371" s="20" t="s">
        <v>47</v>
      </c>
      <c r="G1371" s="20" t="s">
        <v>2136</v>
      </c>
      <c r="H1371" s="26">
        <v>245000</v>
      </c>
      <c r="I1371" s="20">
        <v>79332590</v>
      </c>
      <c r="J1371" s="20" t="s">
        <v>15</v>
      </c>
      <c r="K1371" s="21" t="s">
        <v>1418</v>
      </c>
    </row>
    <row r="1372" spans="1:11" x14ac:dyDescent="0.25">
      <c r="A1372" s="19">
        <v>1367</v>
      </c>
      <c r="B1372" s="20">
        <v>104064</v>
      </c>
      <c r="C1372" s="20">
        <v>5111900199</v>
      </c>
      <c r="D1372" s="20" t="s">
        <v>3307</v>
      </c>
      <c r="E1372" s="20" t="s">
        <v>3308</v>
      </c>
      <c r="F1372" s="20" t="s">
        <v>47</v>
      </c>
      <c r="G1372" s="20" t="s">
        <v>2136</v>
      </c>
      <c r="H1372" s="26">
        <v>380000</v>
      </c>
      <c r="I1372" s="20">
        <v>7164647</v>
      </c>
      <c r="J1372" s="20" t="s">
        <v>2363</v>
      </c>
      <c r="K1372" s="21" t="s">
        <v>1268</v>
      </c>
    </row>
    <row r="1373" spans="1:11" x14ac:dyDescent="0.25">
      <c r="A1373" s="19">
        <v>1368</v>
      </c>
      <c r="B1373" s="20">
        <v>104065</v>
      </c>
      <c r="C1373" s="20">
        <v>5111900199</v>
      </c>
      <c r="D1373" s="20" t="s">
        <v>3309</v>
      </c>
      <c r="E1373" s="20" t="s">
        <v>3308</v>
      </c>
      <c r="F1373" s="20" t="s">
        <v>47</v>
      </c>
      <c r="G1373" s="20" t="s">
        <v>2136</v>
      </c>
      <c r="H1373" s="26">
        <v>380000</v>
      </c>
      <c r="I1373" s="20">
        <v>11439109</v>
      </c>
      <c r="J1373" s="20" t="s">
        <v>3310</v>
      </c>
      <c r="K1373" s="21" t="s">
        <v>1268</v>
      </c>
    </row>
    <row r="1374" spans="1:11" x14ac:dyDescent="0.25">
      <c r="A1374" s="19">
        <v>1369</v>
      </c>
      <c r="B1374" s="20">
        <v>104066</v>
      </c>
      <c r="C1374" s="20">
        <v>5111900199</v>
      </c>
      <c r="D1374" s="20" t="s">
        <v>3311</v>
      </c>
      <c r="E1374" s="20" t="s">
        <v>3308</v>
      </c>
      <c r="F1374" s="20" t="s">
        <v>47</v>
      </c>
      <c r="G1374" s="20" t="s">
        <v>2136</v>
      </c>
      <c r="H1374" s="26">
        <v>380000</v>
      </c>
      <c r="I1374" s="20">
        <v>79332590</v>
      </c>
      <c r="J1374" s="20" t="s">
        <v>15</v>
      </c>
      <c r="K1374" s="21" t="s">
        <v>1418</v>
      </c>
    </row>
    <row r="1375" spans="1:11" x14ac:dyDescent="0.25">
      <c r="A1375" s="19">
        <v>1370</v>
      </c>
      <c r="B1375" s="20">
        <v>104067</v>
      </c>
      <c r="C1375" s="20">
        <v>5111900199</v>
      </c>
      <c r="D1375" s="20" t="s">
        <v>3312</v>
      </c>
      <c r="E1375" s="20" t="s">
        <v>3313</v>
      </c>
      <c r="F1375" s="20" t="s">
        <v>47</v>
      </c>
      <c r="G1375" s="20" t="s">
        <v>2136</v>
      </c>
      <c r="H1375" s="26">
        <v>380000</v>
      </c>
      <c r="I1375" s="20">
        <v>79332590</v>
      </c>
      <c r="J1375" s="20" t="s">
        <v>15</v>
      </c>
      <c r="K1375" s="21" t="s">
        <v>1418</v>
      </c>
    </row>
    <row r="1376" spans="1:11" x14ac:dyDescent="0.25">
      <c r="A1376" s="19">
        <v>1371</v>
      </c>
      <c r="B1376" s="20">
        <v>104068</v>
      </c>
      <c r="C1376" s="20">
        <v>5111900199</v>
      </c>
      <c r="D1376" s="20" t="s">
        <v>3314</v>
      </c>
      <c r="E1376" s="20" t="s">
        <v>3315</v>
      </c>
      <c r="F1376" s="20" t="s">
        <v>47</v>
      </c>
      <c r="G1376" s="20" t="s">
        <v>2136</v>
      </c>
      <c r="H1376" s="26">
        <v>380000</v>
      </c>
      <c r="I1376" s="20">
        <v>79332590</v>
      </c>
      <c r="J1376" s="20" t="s">
        <v>15</v>
      </c>
      <c r="K1376" s="21" t="s">
        <v>1418</v>
      </c>
    </row>
    <row r="1377" spans="1:11" x14ac:dyDescent="0.25">
      <c r="A1377" s="19">
        <v>1372</v>
      </c>
      <c r="B1377" s="20">
        <v>104069</v>
      </c>
      <c r="C1377" s="20">
        <v>5111900199</v>
      </c>
      <c r="D1377" s="20" t="s">
        <v>3316</v>
      </c>
      <c r="E1377" s="20" t="s">
        <v>3317</v>
      </c>
      <c r="F1377" s="20" t="s">
        <v>47</v>
      </c>
      <c r="G1377" s="20" t="s">
        <v>2136</v>
      </c>
      <c r="H1377" s="26">
        <v>690000</v>
      </c>
      <c r="I1377" s="20">
        <v>79326906</v>
      </c>
      <c r="J1377" s="20" t="s">
        <v>41</v>
      </c>
      <c r="K1377" s="21" t="s">
        <v>1268</v>
      </c>
    </row>
    <row r="1378" spans="1:11" x14ac:dyDescent="0.25">
      <c r="A1378" s="19">
        <v>1373</v>
      </c>
      <c r="B1378" s="20">
        <v>104070</v>
      </c>
      <c r="C1378" s="20">
        <v>5111900199</v>
      </c>
      <c r="D1378" s="20" t="s">
        <v>3318</v>
      </c>
      <c r="E1378" s="20" t="s">
        <v>3317</v>
      </c>
      <c r="F1378" s="20" t="s">
        <v>47</v>
      </c>
      <c r="G1378" s="20" t="s">
        <v>2136</v>
      </c>
      <c r="H1378" s="26">
        <v>690000</v>
      </c>
      <c r="I1378" s="20">
        <v>79332590</v>
      </c>
      <c r="J1378" s="20" t="s">
        <v>15</v>
      </c>
      <c r="K1378" s="21" t="s">
        <v>1418</v>
      </c>
    </row>
    <row r="1379" spans="1:11" x14ac:dyDescent="0.25">
      <c r="A1379" s="19">
        <v>1374</v>
      </c>
      <c r="B1379" s="20">
        <v>104071</v>
      </c>
      <c r="C1379" s="20">
        <v>5111900199</v>
      </c>
      <c r="D1379" s="20" t="s">
        <v>3319</v>
      </c>
      <c r="E1379" s="20" t="s">
        <v>3266</v>
      </c>
      <c r="F1379" s="20" t="s">
        <v>47</v>
      </c>
      <c r="G1379" s="20" t="s">
        <v>2136</v>
      </c>
      <c r="H1379" s="26">
        <v>690000</v>
      </c>
      <c r="I1379" s="20">
        <v>79332590</v>
      </c>
      <c r="J1379" s="20" t="s">
        <v>15</v>
      </c>
      <c r="K1379" s="21" t="s">
        <v>1418</v>
      </c>
    </row>
    <row r="1380" spans="1:11" x14ac:dyDescent="0.25">
      <c r="A1380" s="19">
        <v>1375</v>
      </c>
      <c r="B1380" s="20">
        <v>104072</v>
      </c>
      <c r="C1380" s="20">
        <v>5111900199</v>
      </c>
      <c r="D1380" s="20" t="s">
        <v>3320</v>
      </c>
      <c r="E1380" s="20" t="s">
        <v>3321</v>
      </c>
      <c r="F1380" s="20" t="s">
        <v>47</v>
      </c>
      <c r="G1380" s="20" t="s">
        <v>2136</v>
      </c>
      <c r="H1380" s="26">
        <v>690000</v>
      </c>
      <c r="I1380" s="20">
        <v>79332590</v>
      </c>
      <c r="J1380" s="20" t="s">
        <v>15</v>
      </c>
      <c r="K1380" s="21" t="s">
        <v>1418</v>
      </c>
    </row>
    <row r="1381" spans="1:11" x14ac:dyDescent="0.25">
      <c r="A1381" s="19">
        <v>1376</v>
      </c>
      <c r="B1381" s="20">
        <v>104073</v>
      </c>
      <c r="C1381" s="20">
        <v>5111900199</v>
      </c>
      <c r="D1381" s="20" t="s">
        <v>3322</v>
      </c>
      <c r="E1381" s="20" t="s">
        <v>3266</v>
      </c>
      <c r="F1381" s="20" t="s">
        <v>47</v>
      </c>
      <c r="G1381" s="20" t="s">
        <v>2136</v>
      </c>
      <c r="H1381" s="26">
        <v>690000</v>
      </c>
      <c r="I1381" s="20">
        <v>79332590</v>
      </c>
      <c r="J1381" s="20" t="s">
        <v>15</v>
      </c>
      <c r="K1381" s="21" t="s">
        <v>1418</v>
      </c>
    </row>
    <row r="1382" spans="1:11" x14ac:dyDescent="0.25">
      <c r="A1382" s="19">
        <v>1377</v>
      </c>
      <c r="B1382" s="20">
        <v>104075</v>
      </c>
      <c r="C1382" s="20">
        <v>5111900199</v>
      </c>
      <c r="D1382" s="20" t="s">
        <v>3323</v>
      </c>
      <c r="E1382" s="20" t="s">
        <v>3324</v>
      </c>
      <c r="F1382" s="20" t="s">
        <v>47</v>
      </c>
      <c r="G1382" s="20" t="s">
        <v>2136</v>
      </c>
      <c r="H1382" s="26">
        <v>1180000</v>
      </c>
      <c r="I1382" s="20">
        <v>79976872</v>
      </c>
      <c r="J1382" s="20" t="s">
        <v>2696</v>
      </c>
      <c r="K1382" s="21" t="s">
        <v>1268</v>
      </c>
    </row>
    <row r="1383" spans="1:11" x14ac:dyDescent="0.25">
      <c r="A1383" s="19">
        <v>1378</v>
      </c>
      <c r="B1383" s="20">
        <v>104076</v>
      </c>
      <c r="C1383" s="20">
        <v>5111900199</v>
      </c>
      <c r="D1383" s="20" t="s">
        <v>3325</v>
      </c>
      <c r="E1383" s="20" t="s">
        <v>3324</v>
      </c>
      <c r="F1383" s="20" t="s">
        <v>47</v>
      </c>
      <c r="G1383" s="20" t="s">
        <v>2136</v>
      </c>
      <c r="H1383" s="26">
        <v>1180000</v>
      </c>
      <c r="I1383" s="20">
        <v>1049626872</v>
      </c>
      <c r="J1383" s="20" t="s">
        <v>3326</v>
      </c>
      <c r="K1383" s="21" t="s">
        <v>1268</v>
      </c>
    </row>
    <row r="1384" spans="1:11" x14ac:dyDescent="0.25">
      <c r="A1384" s="19">
        <v>1379</v>
      </c>
      <c r="B1384" s="20">
        <v>104077</v>
      </c>
      <c r="C1384" s="20">
        <v>5111900199</v>
      </c>
      <c r="D1384" s="20" t="s">
        <v>3327</v>
      </c>
      <c r="E1384" s="20" t="s">
        <v>3324</v>
      </c>
      <c r="F1384" s="20" t="s">
        <v>47</v>
      </c>
      <c r="G1384" s="20" t="s">
        <v>2136</v>
      </c>
      <c r="H1384" s="26">
        <v>1180000</v>
      </c>
      <c r="I1384" s="20">
        <v>79332590</v>
      </c>
      <c r="J1384" s="20" t="s">
        <v>15</v>
      </c>
      <c r="K1384" s="21" t="s">
        <v>1418</v>
      </c>
    </row>
    <row r="1385" spans="1:11" x14ac:dyDescent="0.25">
      <c r="A1385" s="19">
        <v>1380</v>
      </c>
      <c r="B1385" s="20">
        <v>104079</v>
      </c>
      <c r="C1385" s="20">
        <v>5111900199</v>
      </c>
      <c r="D1385" s="20" t="s">
        <v>3328</v>
      </c>
      <c r="E1385" s="20" t="s">
        <v>3329</v>
      </c>
      <c r="F1385" s="20" t="s">
        <v>47</v>
      </c>
      <c r="G1385" s="20" t="s">
        <v>2136</v>
      </c>
      <c r="H1385" s="26">
        <v>760000</v>
      </c>
      <c r="I1385" s="20">
        <v>79467797</v>
      </c>
      <c r="J1385" s="20" t="s">
        <v>3330</v>
      </c>
      <c r="K1385" s="21" t="s">
        <v>1268</v>
      </c>
    </row>
    <row r="1386" spans="1:11" x14ac:dyDescent="0.25">
      <c r="A1386" s="19">
        <v>1381</v>
      </c>
      <c r="B1386" s="20">
        <v>104080</v>
      </c>
      <c r="C1386" s="20">
        <v>5111900199</v>
      </c>
      <c r="D1386" s="20" t="s">
        <v>3331</v>
      </c>
      <c r="E1386" s="20" t="s">
        <v>3329</v>
      </c>
      <c r="F1386" s="20" t="s">
        <v>47</v>
      </c>
      <c r="G1386" s="20" t="s">
        <v>2136</v>
      </c>
      <c r="H1386" s="26">
        <v>760000</v>
      </c>
      <c r="I1386" s="20">
        <v>79467907</v>
      </c>
      <c r="J1386" s="20" t="s">
        <v>3330</v>
      </c>
      <c r="K1386" s="21" t="s">
        <v>1268</v>
      </c>
    </row>
    <row r="1387" spans="1:11" x14ac:dyDescent="0.25">
      <c r="A1387" s="19">
        <v>1382</v>
      </c>
      <c r="B1387" s="20">
        <v>104081</v>
      </c>
      <c r="C1387" s="20">
        <v>5111900199</v>
      </c>
      <c r="D1387" s="20" t="s">
        <v>3332</v>
      </c>
      <c r="E1387" s="20" t="s">
        <v>3329</v>
      </c>
      <c r="F1387" s="20" t="s">
        <v>47</v>
      </c>
      <c r="G1387" s="20" t="s">
        <v>2136</v>
      </c>
      <c r="H1387" s="26">
        <v>760000</v>
      </c>
      <c r="I1387" s="20">
        <v>79332590</v>
      </c>
      <c r="J1387" s="20" t="s">
        <v>15</v>
      </c>
      <c r="K1387" s="21" t="s">
        <v>1418</v>
      </c>
    </row>
    <row r="1388" spans="1:11" x14ac:dyDescent="0.25">
      <c r="A1388" s="19">
        <v>1383</v>
      </c>
      <c r="B1388" s="20">
        <v>104084</v>
      </c>
      <c r="C1388" s="20">
        <v>5111900199</v>
      </c>
      <c r="D1388" s="20" t="s">
        <v>3333</v>
      </c>
      <c r="E1388" s="20" t="s">
        <v>3334</v>
      </c>
      <c r="F1388" s="20" t="s">
        <v>47</v>
      </c>
      <c r="G1388" s="20" t="s">
        <v>2136</v>
      </c>
      <c r="H1388" s="26">
        <v>850000</v>
      </c>
      <c r="I1388" s="20">
        <v>7164647</v>
      </c>
      <c r="J1388" s="20" t="s">
        <v>2363</v>
      </c>
      <c r="K1388" s="21" t="s">
        <v>1268</v>
      </c>
    </row>
    <row r="1389" spans="1:11" x14ac:dyDescent="0.25">
      <c r="A1389" s="19">
        <v>1384</v>
      </c>
      <c r="B1389" s="20">
        <v>104086</v>
      </c>
      <c r="C1389" s="20">
        <v>5111900199</v>
      </c>
      <c r="D1389" s="20" t="s">
        <v>3335</v>
      </c>
      <c r="E1389" s="20" t="s">
        <v>3334</v>
      </c>
      <c r="F1389" s="20" t="s">
        <v>47</v>
      </c>
      <c r="G1389" s="20" t="s">
        <v>2136</v>
      </c>
      <c r="H1389" s="26">
        <v>850000</v>
      </c>
      <c r="I1389" s="20">
        <v>7164647</v>
      </c>
      <c r="J1389" s="20" t="s">
        <v>2363</v>
      </c>
      <c r="K1389" s="21" t="s">
        <v>1268</v>
      </c>
    </row>
    <row r="1390" spans="1:11" x14ac:dyDescent="0.25">
      <c r="A1390" s="19">
        <v>1385</v>
      </c>
      <c r="B1390" s="20">
        <v>104050</v>
      </c>
      <c r="C1390" s="20">
        <v>5111900199</v>
      </c>
      <c r="D1390" s="20" t="s">
        <v>3336</v>
      </c>
      <c r="E1390" s="20" t="s">
        <v>3292</v>
      </c>
      <c r="F1390" s="20" t="s">
        <v>47</v>
      </c>
      <c r="G1390" s="20" t="s">
        <v>2136</v>
      </c>
      <c r="H1390" s="26">
        <v>980000</v>
      </c>
      <c r="I1390" s="20">
        <v>3077519</v>
      </c>
      <c r="J1390" s="20" t="s">
        <v>3293</v>
      </c>
      <c r="K1390" s="21" t="s">
        <v>1268</v>
      </c>
    </row>
    <row r="1391" spans="1:11" x14ac:dyDescent="0.25">
      <c r="A1391" s="19">
        <v>1386</v>
      </c>
      <c r="B1391" s="20">
        <v>104092</v>
      </c>
      <c r="C1391" s="20">
        <v>5111900199</v>
      </c>
      <c r="D1391" s="20" t="s">
        <v>3337</v>
      </c>
      <c r="E1391" s="20" t="s">
        <v>3338</v>
      </c>
      <c r="F1391" s="20" t="s">
        <v>47</v>
      </c>
      <c r="G1391" s="20" t="s">
        <v>2136</v>
      </c>
      <c r="H1391" s="26">
        <v>980000</v>
      </c>
      <c r="I1391" s="20">
        <v>7164647</v>
      </c>
      <c r="J1391" s="20" t="s">
        <v>2363</v>
      </c>
      <c r="K1391" s="21" t="s">
        <v>1268</v>
      </c>
    </row>
    <row r="1392" spans="1:11" x14ac:dyDescent="0.25">
      <c r="A1392" s="19">
        <v>1387</v>
      </c>
      <c r="B1392" s="20">
        <v>104090</v>
      </c>
      <c r="C1392" s="20">
        <v>5111900199</v>
      </c>
      <c r="D1392" s="20" t="s">
        <v>3339</v>
      </c>
      <c r="E1392" s="20" t="s">
        <v>3338</v>
      </c>
      <c r="F1392" s="20" t="s">
        <v>47</v>
      </c>
      <c r="G1392" s="20" t="s">
        <v>2136</v>
      </c>
      <c r="H1392" s="26">
        <v>980000</v>
      </c>
      <c r="I1392" s="20">
        <v>79332590</v>
      </c>
      <c r="J1392" s="20" t="s">
        <v>15</v>
      </c>
      <c r="K1392" s="21" t="s">
        <v>1418</v>
      </c>
    </row>
    <row r="1393" spans="1:11" x14ac:dyDescent="0.25">
      <c r="A1393" s="19">
        <v>1388</v>
      </c>
      <c r="B1393" s="20">
        <v>104091</v>
      </c>
      <c r="C1393" s="20">
        <v>5111900199</v>
      </c>
      <c r="D1393" s="20" t="s">
        <v>3340</v>
      </c>
      <c r="E1393" s="20" t="s">
        <v>3338</v>
      </c>
      <c r="F1393" s="20" t="s">
        <v>47</v>
      </c>
      <c r="G1393" s="20" t="s">
        <v>2136</v>
      </c>
      <c r="H1393" s="26">
        <v>980000</v>
      </c>
      <c r="I1393" s="20">
        <v>10119775</v>
      </c>
      <c r="J1393" s="20" t="s">
        <v>2821</v>
      </c>
      <c r="K1393" s="21" t="s">
        <v>1268</v>
      </c>
    </row>
    <row r="1394" spans="1:11" x14ac:dyDescent="0.25">
      <c r="A1394" s="19">
        <v>1389</v>
      </c>
      <c r="B1394" s="20">
        <v>103580</v>
      </c>
      <c r="C1394" s="20">
        <v>5111900199</v>
      </c>
      <c r="D1394" s="20" t="s">
        <v>3341</v>
      </c>
      <c r="E1394" s="20" t="s">
        <v>3342</v>
      </c>
      <c r="F1394" s="20" t="s">
        <v>47</v>
      </c>
      <c r="G1394" s="20" t="s">
        <v>1265</v>
      </c>
      <c r="H1394" s="26">
        <v>1182086</v>
      </c>
      <c r="I1394" s="20">
        <v>79332590</v>
      </c>
      <c r="J1394" s="20" t="s">
        <v>15</v>
      </c>
      <c r="K1394" s="21" t="s">
        <v>1418</v>
      </c>
    </row>
    <row r="1395" spans="1:11" x14ac:dyDescent="0.25">
      <c r="A1395" s="19">
        <v>1390</v>
      </c>
      <c r="B1395" s="20">
        <v>104223</v>
      </c>
      <c r="C1395" s="20">
        <v>5111900199</v>
      </c>
      <c r="D1395" s="20" t="s">
        <v>3343</v>
      </c>
      <c r="E1395" s="20" t="s">
        <v>3344</v>
      </c>
      <c r="F1395" s="20" t="s">
        <v>47</v>
      </c>
      <c r="G1395" s="20" t="s">
        <v>1265</v>
      </c>
      <c r="H1395" s="26">
        <v>170520</v>
      </c>
      <c r="I1395" s="20">
        <v>1077862206</v>
      </c>
      <c r="J1395" s="20" t="s">
        <v>3345</v>
      </c>
      <c r="K1395" s="21" t="s">
        <v>1268</v>
      </c>
    </row>
    <row r="1396" spans="1:11" x14ac:dyDescent="0.25">
      <c r="A1396" s="19">
        <v>1391</v>
      </c>
      <c r="B1396" s="20">
        <v>104224</v>
      </c>
      <c r="C1396" s="20">
        <v>5111900199</v>
      </c>
      <c r="D1396" s="20" t="s">
        <v>3346</v>
      </c>
      <c r="E1396" s="20" t="s">
        <v>3344</v>
      </c>
      <c r="F1396" s="20" t="s">
        <v>47</v>
      </c>
      <c r="G1396" s="20" t="s">
        <v>1265</v>
      </c>
      <c r="H1396" s="26">
        <v>170520</v>
      </c>
      <c r="I1396" s="20">
        <v>1077862206</v>
      </c>
      <c r="J1396" s="20" t="s">
        <v>3345</v>
      </c>
      <c r="K1396" s="21" t="s">
        <v>1268</v>
      </c>
    </row>
    <row r="1397" spans="1:11" x14ac:dyDescent="0.25">
      <c r="A1397" s="19">
        <v>1392</v>
      </c>
      <c r="B1397" s="20">
        <v>104225</v>
      </c>
      <c r="C1397" s="20">
        <v>5111900199</v>
      </c>
      <c r="D1397" s="20" t="s">
        <v>3347</v>
      </c>
      <c r="E1397" s="20" t="s">
        <v>3344</v>
      </c>
      <c r="F1397" s="20" t="s">
        <v>47</v>
      </c>
      <c r="G1397" s="20" t="s">
        <v>1265</v>
      </c>
      <c r="H1397" s="26">
        <v>170520</v>
      </c>
      <c r="I1397" s="20">
        <v>1077862206</v>
      </c>
      <c r="J1397" s="20" t="s">
        <v>3345</v>
      </c>
      <c r="K1397" s="21" t="s">
        <v>1268</v>
      </c>
    </row>
    <row r="1398" spans="1:11" x14ac:dyDescent="0.25">
      <c r="A1398" s="19">
        <v>1393</v>
      </c>
      <c r="B1398" s="20">
        <v>104226</v>
      </c>
      <c r="C1398" s="20">
        <v>5111900199</v>
      </c>
      <c r="D1398" s="20" t="s">
        <v>3348</v>
      </c>
      <c r="E1398" s="20" t="s">
        <v>3344</v>
      </c>
      <c r="F1398" s="20" t="s">
        <v>47</v>
      </c>
      <c r="G1398" s="20" t="s">
        <v>1265</v>
      </c>
      <c r="H1398" s="26">
        <v>170520</v>
      </c>
      <c r="I1398" s="20">
        <v>1077862206</v>
      </c>
      <c r="J1398" s="20" t="s">
        <v>3345</v>
      </c>
      <c r="K1398" s="21" t="s">
        <v>1268</v>
      </c>
    </row>
    <row r="1399" spans="1:11" x14ac:dyDescent="0.25">
      <c r="A1399" s="19">
        <v>1394</v>
      </c>
      <c r="B1399" s="20">
        <v>104227</v>
      </c>
      <c r="C1399" s="20">
        <v>5111900199</v>
      </c>
      <c r="D1399" s="20" t="s">
        <v>3349</v>
      </c>
      <c r="E1399" s="20" t="s">
        <v>3344</v>
      </c>
      <c r="F1399" s="20" t="s">
        <v>47</v>
      </c>
      <c r="G1399" s="20" t="s">
        <v>1265</v>
      </c>
      <c r="H1399" s="26">
        <v>170520</v>
      </c>
      <c r="I1399" s="20">
        <v>1077862206</v>
      </c>
      <c r="J1399" s="20" t="s">
        <v>3345</v>
      </c>
      <c r="K1399" s="21" t="s">
        <v>1268</v>
      </c>
    </row>
    <row r="1400" spans="1:11" x14ac:dyDescent="0.25">
      <c r="A1400" s="19">
        <v>1395</v>
      </c>
      <c r="B1400" s="20">
        <v>104228</v>
      </c>
      <c r="C1400" s="20">
        <v>5111900199</v>
      </c>
      <c r="D1400" s="20" t="s">
        <v>3350</v>
      </c>
      <c r="E1400" s="20" t="s">
        <v>3344</v>
      </c>
      <c r="F1400" s="20" t="s">
        <v>47</v>
      </c>
      <c r="G1400" s="20" t="s">
        <v>1265</v>
      </c>
      <c r="H1400" s="26">
        <v>170520</v>
      </c>
      <c r="I1400" s="20">
        <v>1077862206</v>
      </c>
      <c r="J1400" s="20" t="s">
        <v>3345</v>
      </c>
      <c r="K1400" s="21" t="s">
        <v>1268</v>
      </c>
    </row>
    <row r="1401" spans="1:11" x14ac:dyDescent="0.25">
      <c r="A1401" s="19">
        <v>1396</v>
      </c>
      <c r="B1401" s="20">
        <v>104229</v>
      </c>
      <c r="C1401" s="20">
        <v>5111900199</v>
      </c>
      <c r="D1401" s="20" t="s">
        <v>3351</v>
      </c>
      <c r="E1401" s="20" t="s">
        <v>3344</v>
      </c>
      <c r="F1401" s="20" t="s">
        <v>47</v>
      </c>
      <c r="G1401" s="20" t="s">
        <v>1265</v>
      </c>
      <c r="H1401" s="26">
        <v>170520</v>
      </c>
      <c r="I1401" s="20">
        <v>1077862206</v>
      </c>
      <c r="J1401" s="20" t="s">
        <v>3345</v>
      </c>
      <c r="K1401" s="21" t="s">
        <v>1268</v>
      </c>
    </row>
    <row r="1402" spans="1:11" x14ac:dyDescent="0.25">
      <c r="A1402" s="19">
        <v>1397</v>
      </c>
      <c r="B1402" s="20">
        <v>104230</v>
      </c>
      <c r="C1402" s="20">
        <v>5111900199</v>
      </c>
      <c r="D1402" s="20" t="s">
        <v>3352</v>
      </c>
      <c r="E1402" s="20" t="s">
        <v>3344</v>
      </c>
      <c r="F1402" s="20" t="s">
        <v>47</v>
      </c>
      <c r="G1402" s="20" t="s">
        <v>1265</v>
      </c>
      <c r="H1402" s="26">
        <v>170520</v>
      </c>
      <c r="I1402" s="20">
        <v>1077862206</v>
      </c>
      <c r="J1402" s="20" t="s">
        <v>3345</v>
      </c>
      <c r="K1402" s="21" t="s">
        <v>1268</v>
      </c>
    </row>
    <row r="1403" spans="1:11" x14ac:dyDescent="0.25">
      <c r="A1403" s="19">
        <v>1398</v>
      </c>
      <c r="B1403" s="20">
        <v>104231</v>
      </c>
      <c r="C1403" s="20">
        <v>5111900199</v>
      </c>
      <c r="D1403" s="20" t="s">
        <v>3353</v>
      </c>
      <c r="E1403" s="20" t="s">
        <v>3344</v>
      </c>
      <c r="F1403" s="20" t="s">
        <v>47</v>
      </c>
      <c r="G1403" s="20" t="s">
        <v>1265</v>
      </c>
      <c r="H1403" s="26">
        <v>170520</v>
      </c>
      <c r="I1403" s="20">
        <v>1077862206</v>
      </c>
      <c r="J1403" s="20" t="s">
        <v>3345</v>
      </c>
      <c r="K1403" s="21" t="s">
        <v>1268</v>
      </c>
    </row>
    <row r="1404" spans="1:11" x14ac:dyDescent="0.25">
      <c r="A1404" s="19">
        <v>1399</v>
      </c>
      <c r="B1404" s="20">
        <v>104232</v>
      </c>
      <c r="C1404" s="20">
        <v>5111900199</v>
      </c>
      <c r="D1404" s="20" t="s">
        <v>3354</v>
      </c>
      <c r="E1404" s="20" t="s">
        <v>3344</v>
      </c>
      <c r="F1404" s="20" t="s">
        <v>47</v>
      </c>
      <c r="G1404" s="20" t="s">
        <v>1265</v>
      </c>
      <c r="H1404" s="26">
        <v>170520</v>
      </c>
      <c r="I1404" s="20">
        <v>1077862206</v>
      </c>
      <c r="J1404" s="20" t="s">
        <v>3345</v>
      </c>
      <c r="K1404" s="21" t="s">
        <v>1268</v>
      </c>
    </row>
    <row r="1405" spans="1:11" x14ac:dyDescent="0.25">
      <c r="A1405" s="19">
        <v>1400</v>
      </c>
      <c r="B1405" s="20">
        <v>104233</v>
      </c>
      <c r="C1405" s="20">
        <v>5111900199</v>
      </c>
      <c r="D1405" s="20" t="s">
        <v>3355</v>
      </c>
      <c r="E1405" s="20" t="s">
        <v>3344</v>
      </c>
      <c r="F1405" s="20" t="s">
        <v>47</v>
      </c>
      <c r="G1405" s="20" t="s">
        <v>1265</v>
      </c>
      <c r="H1405" s="26">
        <v>170520</v>
      </c>
      <c r="I1405" s="20">
        <v>1077862206</v>
      </c>
      <c r="J1405" s="20" t="s">
        <v>3345</v>
      </c>
      <c r="K1405" s="21" t="s">
        <v>1268</v>
      </c>
    </row>
    <row r="1406" spans="1:11" x14ac:dyDescent="0.25">
      <c r="A1406" s="19">
        <v>1401</v>
      </c>
      <c r="B1406" s="20">
        <v>104234</v>
      </c>
      <c r="C1406" s="20">
        <v>5111900199</v>
      </c>
      <c r="D1406" s="20" t="s">
        <v>3356</v>
      </c>
      <c r="E1406" s="20" t="s">
        <v>3344</v>
      </c>
      <c r="F1406" s="20" t="s">
        <v>47</v>
      </c>
      <c r="G1406" s="20" t="s">
        <v>1265</v>
      </c>
      <c r="H1406" s="26">
        <v>170520</v>
      </c>
      <c r="I1406" s="20">
        <v>1077862206</v>
      </c>
      <c r="J1406" s="20" t="s">
        <v>3345</v>
      </c>
      <c r="K1406" s="21" t="s">
        <v>1268</v>
      </c>
    </row>
    <row r="1407" spans="1:11" x14ac:dyDescent="0.25">
      <c r="A1407" s="19">
        <v>1402</v>
      </c>
      <c r="B1407" s="20">
        <v>104235</v>
      </c>
      <c r="C1407" s="20">
        <v>5111900199</v>
      </c>
      <c r="D1407" s="20" t="s">
        <v>3357</v>
      </c>
      <c r="E1407" s="20" t="s">
        <v>3344</v>
      </c>
      <c r="F1407" s="20" t="s">
        <v>47</v>
      </c>
      <c r="G1407" s="20" t="s">
        <v>1265</v>
      </c>
      <c r="H1407" s="26">
        <v>170520</v>
      </c>
      <c r="I1407" s="20">
        <v>1077862206</v>
      </c>
      <c r="J1407" s="20" t="s">
        <v>3345</v>
      </c>
      <c r="K1407" s="21" t="s">
        <v>1268</v>
      </c>
    </row>
    <row r="1408" spans="1:11" x14ac:dyDescent="0.25">
      <c r="A1408" s="19">
        <v>1403</v>
      </c>
      <c r="B1408" s="20">
        <v>104237</v>
      </c>
      <c r="C1408" s="20">
        <v>5111900199</v>
      </c>
      <c r="D1408" s="20" t="s">
        <v>3358</v>
      </c>
      <c r="E1408" s="20" t="s">
        <v>3344</v>
      </c>
      <c r="F1408" s="20" t="s">
        <v>47</v>
      </c>
      <c r="G1408" s="20" t="s">
        <v>1265</v>
      </c>
      <c r="H1408" s="26">
        <v>170520</v>
      </c>
      <c r="I1408" s="20">
        <v>1077862206</v>
      </c>
      <c r="J1408" s="20" t="s">
        <v>3345</v>
      </c>
      <c r="K1408" s="21" t="s">
        <v>1268</v>
      </c>
    </row>
    <row r="1409" spans="1:11" x14ac:dyDescent="0.25">
      <c r="A1409" s="19">
        <v>1404</v>
      </c>
      <c r="B1409" s="20">
        <v>104238</v>
      </c>
      <c r="C1409" s="20">
        <v>5111900199</v>
      </c>
      <c r="D1409" s="20" t="s">
        <v>3359</v>
      </c>
      <c r="E1409" s="20" t="s">
        <v>3344</v>
      </c>
      <c r="F1409" s="20" t="s">
        <v>47</v>
      </c>
      <c r="G1409" s="20" t="s">
        <v>1265</v>
      </c>
      <c r="H1409" s="26">
        <v>170520</v>
      </c>
      <c r="I1409" s="20">
        <v>1077862206</v>
      </c>
      <c r="J1409" s="20" t="s">
        <v>3345</v>
      </c>
      <c r="K1409" s="21" t="s">
        <v>1268</v>
      </c>
    </row>
    <row r="1410" spans="1:11" x14ac:dyDescent="0.25">
      <c r="A1410" s="19">
        <v>1405</v>
      </c>
      <c r="B1410" s="20">
        <v>104239</v>
      </c>
      <c r="C1410" s="20">
        <v>5111900199</v>
      </c>
      <c r="D1410" s="20" t="s">
        <v>3360</v>
      </c>
      <c r="E1410" s="20" t="s">
        <v>3344</v>
      </c>
      <c r="F1410" s="20" t="s">
        <v>47</v>
      </c>
      <c r="G1410" s="20" t="s">
        <v>1265</v>
      </c>
      <c r="H1410" s="26">
        <v>170520</v>
      </c>
      <c r="I1410" s="20">
        <v>1077862206</v>
      </c>
      <c r="J1410" s="20" t="s">
        <v>3345</v>
      </c>
      <c r="K1410" s="21" t="s">
        <v>1268</v>
      </c>
    </row>
    <row r="1411" spans="1:11" x14ac:dyDescent="0.25">
      <c r="A1411" s="19">
        <v>1406</v>
      </c>
      <c r="B1411" s="20">
        <v>104240</v>
      </c>
      <c r="C1411" s="20">
        <v>5111900199</v>
      </c>
      <c r="D1411" s="20" t="s">
        <v>3361</v>
      </c>
      <c r="E1411" s="20" t="s">
        <v>3344</v>
      </c>
      <c r="F1411" s="20" t="s">
        <v>47</v>
      </c>
      <c r="G1411" s="20" t="s">
        <v>1265</v>
      </c>
      <c r="H1411" s="26">
        <v>170520</v>
      </c>
      <c r="I1411" s="20">
        <v>1077862206</v>
      </c>
      <c r="J1411" s="20" t="s">
        <v>3345</v>
      </c>
      <c r="K1411" s="21" t="s">
        <v>1268</v>
      </c>
    </row>
    <row r="1412" spans="1:11" x14ac:dyDescent="0.25">
      <c r="A1412" s="19">
        <v>1407</v>
      </c>
      <c r="B1412" s="20">
        <v>104241</v>
      </c>
      <c r="C1412" s="20">
        <v>5111900199</v>
      </c>
      <c r="D1412" s="20" t="s">
        <v>3362</v>
      </c>
      <c r="E1412" s="20" t="s">
        <v>3344</v>
      </c>
      <c r="F1412" s="20" t="s">
        <v>47</v>
      </c>
      <c r="G1412" s="20" t="s">
        <v>1265</v>
      </c>
      <c r="H1412" s="26">
        <v>170520</v>
      </c>
      <c r="I1412" s="20">
        <v>1077862206</v>
      </c>
      <c r="J1412" s="20" t="s">
        <v>3345</v>
      </c>
      <c r="K1412" s="21" t="s">
        <v>1268</v>
      </c>
    </row>
    <row r="1413" spans="1:11" x14ac:dyDescent="0.25">
      <c r="A1413" s="19">
        <v>1408</v>
      </c>
      <c r="B1413" s="20">
        <v>104242</v>
      </c>
      <c r="C1413" s="20">
        <v>5111900199</v>
      </c>
      <c r="D1413" s="20" t="s">
        <v>3363</v>
      </c>
      <c r="E1413" s="20" t="s">
        <v>3344</v>
      </c>
      <c r="F1413" s="20" t="s">
        <v>47</v>
      </c>
      <c r="G1413" s="20" t="s">
        <v>1265</v>
      </c>
      <c r="H1413" s="26">
        <v>170520</v>
      </c>
      <c r="I1413" s="20">
        <v>1077862206</v>
      </c>
      <c r="J1413" s="20" t="s">
        <v>3345</v>
      </c>
      <c r="K1413" s="21" t="s">
        <v>1268</v>
      </c>
    </row>
    <row r="1414" spans="1:11" x14ac:dyDescent="0.25">
      <c r="A1414" s="19">
        <v>1409</v>
      </c>
      <c r="B1414" s="20">
        <v>104243</v>
      </c>
      <c r="C1414" s="20">
        <v>5111900199</v>
      </c>
      <c r="D1414" s="20" t="s">
        <v>3364</v>
      </c>
      <c r="E1414" s="20" t="s">
        <v>3344</v>
      </c>
      <c r="F1414" s="20" t="s">
        <v>47</v>
      </c>
      <c r="G1414" s="20" t="s">
        <v>1265</v>
      </c>
      <c r="H1414" s="26">
        <v>170520</v>
      </c>
      <c r="I1414" s="20">
        <v>1077862206</v>
      </c>
      <c r="J1414" s="20" t="s">
        <v>3345</v>
      </c>
      <c r="K1414" s="21" t="s">
        <v>1268</v>
      </c>
    </row>
    <row r="1415" spans="1:11" x14ac:dyDescent="0.25">
      <c r="A1415" s="19">
        <v>1410</v>
      </c>
      <c r="B1415" s="20">
        <v>104244</v>
      </c>
      <c r="C1415" s="20">
        <v>5111900199</v>
      </c>
      <c r="D1415" s="20" t="s">
        <v>3365</v>
      </c>
      <c r="E1415" s="20" t="s">
        <v>3344</v>
      </c>
      <c r="F1415" s="20" t="s">
        <v>47</v>
      </c>
      <c r="G1415" s="20" t="s">
        <v>1265</v>
      </c>
      <c r="H1415" s="26">
        <v>170520</v>
      </c>
      <c r="I1415" s="20">
        <v>1077862206</v>
      </c>
      <c r="J1415" s="20" t="s">
        <v>3345</v>
      </c>
      <c r="K1415" s="21" t="s">
        <v>1268</v>
      </c>
    </row>
    <row r="1416" spans="1:11" x14ac:dyDescent="0.25">
      <c r="A1416" s="19">
        <v>1411</v>
      </c>
      <c r="B1416" s="20">
        <v>103558</v>
      </c>
      <c r="C1416" s="20">
        <v>5111900199</v>
      </c>
      <c r="D1416" s="20" t="s">
        <v>3366</v>
      </c>
      <c r="E1416" s="20" t="s">
        <v>3367</v>
      </c>
      <c r="F1416" s="20" t="s">
        <v>47</v>
      </c>
      <c r="G1416" s="20" t="s">
        <v>1435</v>
      </c>
      <c r="H1416" s="26">
        <v>360000</v>
      </c>
      <c r="I1416" s="20">
        <v>51920001</v>
      </c>
      <c r="J1416" s="20" t="s">
        <v>3368</v>
      </c>
      <c r="K1416" s="21" t="s">
        <v>1268</v>
      </c>
    </row>
    <row r="1417" spans="1:11" x14ac:dyDescent="0.25">
      <c r="A1417" s="19">
        <v>1412</v>
      </c>
      <c r="B1417" s="20">
        <v>103559</v>
      </c>
      <c r="C1417" s="20">
        <v>5111900199</v>
      </c>
      <c r="D1417" s="20" t="s">
        <v>3369</v>
      </c>
      <c r="E1417" s="20" t="s">
        <v>3367</v>
      </c>
      <c r="F1417" s="20" t="s">
        <v>47</v>
      </c>
      <c r="G1417" s="20" t="s">
        <v>1435</v>
      </c>
      <c r="H1417" s="26">
        <v>360000</v>
      </c>
      <c r="I1417" s="20">
        <v>79332590</v>
      </c>
      <c r="J1417" s="20" t="s">
        <v>15</v>
      </c>
      <c r="K1417" s="21" t="s">
        <v>1418</v>
      </c>
    </row>
    <row r="1418" spans="1:11" x14ac:dyDescent="0.25">
      <c r="A1418" s="19">
        <v>1413</v>
      </c>
      <c r="B1418" s="20">
        <v>103505</v>
      </c>
      <c r="C1418" s="20">
        <v>5111900199</v>
      </c>
      <c r="D1418" s="20" t="s">
        <v>3370</v>
      </c>
      <c r="E1418" s="20" t="s">
        <v>3367</v>
      </c>
      <c r="F1418" s="20" t="s">
        <v>47</v>
      </c>
      <c r="G1418" s="20" t="s">
        <v>1566</v>
      </c>
      <c r="H1418" s="26">
        <v>360000</v>
      </c>
      <c r="I1418" s="20">
        <v>52239678</v>
      </c>
      <c r="J1418" s="20" t="s">
        <v>3371</v>
      </c>
      <c r="K1418" s="21" t="s">
        <v>1268</v>
      </c>
    </row>
    <row r="1419" spans="1:11" x14ac:dyDescent="0.25">
      <c r="A1419" s="19">
        <v>1414</v>
      </c>
      <c r="B1419" s="20">
        <v>103671</v>
      </c>
      <c r="C1419" s="20">
        <v>5111900199</v>
      </c>
      <c r="D1419" s="20" t="s">
        <v>3372</v>
      </c>
      <c r="E1419" s="20" t="s">
        <v>3155</v>
      </c>
      <c r="F1419" s="20" t="s">
        <v>47</v>
      </c>
      <c r="G1419" s="20" t="s">
        <v>1566</v>
      </c>
      <c r="H1419" s="26">
        <v>1150952</v>
      </c>
      <c r="I1419" s="20">
        <v>79332590</v>
      </c>
      <c r="J1419" s="20" t="s">
        <v>15</v>
      </c>
      <c r="K1419" s="21" t="s">
        <v>1418</v>
      </c>
    </row>
    <row r="1420" spans="1:11" x14ac:dyDescent="0.25">
      <c r="A1420" s="19">
        <v>1415</v>
      </c>
      <c r="B1420" s="20">
        <v>103672</v>
      </c>
      <c r="C1420" s="20">
        <v>5111900199</v>
      </c>
      <c r="D1420" s="20" t="s">
        <v>3373</v>
      </c>
      <c r="E1420" s="20" t="s">
        <v>3155</v>
      </c>
      <c r="F1420" s="20" t="s">
        <v>47</v>
      </c>
      <c r="G1420" s="20" t="s">
        <v>1566</v>
      </c>
      <c r="H1420" s="26">
        <v>1150952</v>
      </c>
      <c r="I1420" s="20">
        <v>79332590</v>
      </c>
      <c r="J1420" s="20" t="s">
        <v>15</v>
      </c>
      <c r="K1420" s="21" t="s">
        <v>1418</v>
      </c>
    </row>
    <row r="1421" spans="1:11" x14ac:dyDescent="0.25">
      <c r="A1421" s="19">
        <v>1416</v>
      </c>
      <c r="B1421" s="20">
        <v>103673</v>
      </c>
      <c r="C1421" s="20">
        <v>5111900199</v>
      </c>
      <c r="D1421" s="20" t="s">
        <v>3374</v>
      </c>
      <c r="E1421" s="20" t="s">
        <v>3155</v>
      </c>
      <c r="F1421" s="20" t="s">
        <v>47</v>
      </c>
      <c r="G1421" s="20" t="s">
        <v>1566</v>
      </c>
      <c r="H1421" s="26">
        <v>1150952</v>
      </c>
      <c r="I1421" s="20">
        <v>79332590</v>
      </c>
      <c r="J1421" s="20" t="s">
        <v>15</v>
      </c>
      <c r="K1421" s="21" t="s">
        <v>1418</v>
      </c>
    </row>
    <row r="1422" spans="1:11" x14ac:dyDescent="0.25">
      <c r="A1422" s="19">
        <v>1417</v>
      </c>
      <c r="B1422" s="20">
        <v>103675</v>
      </c>
      <c r="C1422" s="20">
        <v>5111900199</v>
      </c>
      <c r="D1422" s="20" t="s">
        <v>3375</v>
      </c>
      <c r="E1422" s="20" t="s">
        <v>3155</v>
      </c>
      <c r="F1422" s="20" t="s">
        <v>47</v>
      </c>
      <c r="G1422" s="20" t="s">
        <v>1566</v>
      </c>
      <c r="H1422" s="26">
        <v>1150952</v>
      </c>
      <c r="I1422" s="20">
        <v>79332590</v>
      </c>
      <c r="J1422" s="20" t="s">
        <v>15</v>
      </c>
      <c r="K1422" s="21" t="s">
        <v>1418</v>
      </c>
    </row>
    <row r="1423" spans="1:11" x14ac:dyDescent="0.25">
      <c r="A1423" s="19">
        <v>1418</v>
      </c>
      <c r="B1423" s="20">
        <v>103676</v>
      </c>
      <c r="C1423" s="20">
        <v>5111900199</v>
      </c>
      <c r="D1423" s="20" t="s">
        <v>3376</v>
      </c>
      <c r="E1423" s="20" t="s">
        <v>3155</v>
      </c>
      <c r="F1423" s="20" t="s">
        <v>47</v>
      </c>
      <c r="G1423" s="20" t="s">
        <v>1566</v>
      </c>
      <c r="H1423" s="26">
        <v>1150952</v>
      </c>
      <c r="I1423" s="20">
        <v>79332590</v>
      </c>
      <c r="J1423" s="20" t="s">
        <v>15</v>
      </c>
      <c r="K1423" s="21" t="s">
        <v>1418</v>
      </c>
    </row>
    <row r="1424" spans="1:11" x14ac:dyDescent="0.25">
      <c r="A1424" s="19">
        <v>1419</v>
      </c>
      <c r="B1424" s="20">
        <v>103677</v>
      </c>
      <c r="C1424" s="20">
        <v>5111900199</v>
      </c>
      <c r="D1424" s="20" t="s">
        <v>3377</v>
      </c>
      <c r="E1424" s="20" t="s">
        <v>3155</v>
      </c>
      <c r="F1424" s="20" t="s">
        <v>47</v>
      </c>
      <c r="G1424" s="20" t="s">
        <v>1566</v>
      </c>
      <c r="H1424" s="26">
        <v>1150952</v>
      </c>
      <c r="I1424" s="20">
        <v>79332590</v>
      </c>
      <c r="J1424" s="20" t="s">
        <v>15</v>
      </c>
      <c r="K1424" s="21" t="s">
        <v>1418</v>
      </c>
    </row>
    <row r="1425" spans="1:11" x14ac:dyDescent="0.25">
      <c r="A1425" s="19">
        <v>1420</v>
      </c>
      <c r="B1425" s="20">
        <v>103678</v>
      </c>
      <c r="C1425" s="20">
        <v>5111900199</v>
      </c>
      <c r="D1425" s="20" t="s">
        <v>3378</v>
      </c>
      <c r="E1425" s="20" t="s">
        <v>3155</v>
      </c>
      <c r="F1425" s="20" t="s">
        <v>47</v>
      </c>
      <c r="G1425" s="20" t="s">
        <v>1566</v>
      </c>
      <c r="H1425" s="26">
        <v>1150952</v>
      </c>
      <c r="I1425" s="20">
        <v>79332590</v>
      </c>
      <c r="J1425" s="20" t="s">
        <v>15</v>
      </c>
      <c r="K1425" s="21" t="s">
        <v>1418</v>
      </c>
    </row>
    <row r="1426" spans="1:11" x14ac:dyDescent="0.25">
      <c r="A1426" s="19">
        <v>1421</v>
      </c>
      <c r="B1426" s="20">
        <v>103679</v>
      </c>
      <c r="C1426" s="20">
        <v>5111900199</v>
      </c>
      <c r="D1426" s="20" t="s">
        <v>3379</v>
      </c>
      <c r="E1426" s="20" t="s">
        <v>3155</v>
      </c>
      <c r="F1426" s="20" t="s">
        <v>47</v>
      </c>
      <c r="G1426" s="20" t="s">
        <v>1566</v>
      </c>
      <c r="H1426" s="26">
        <v>1150952</v>
      </c>
      <c r="I1426" s="20">
        <v>79332590</v>
      </c>
      <c r="J1426" s="20" t="s">
        <v>15</v>
      </c>
      <c r="K1426" s="21" t="s">
        <v>1418</v>
      </c>
    </row>
    <row r="1427" spans="1:11" x14ac:dyDescent="0.25">
      <c r="A1427" s="19">
        <v>1422</v>
      </c>
      <c r="B1427" s="20">
        <v>103680</v>
      </c>
      <c r="C1427" s="20">
        <v>5111900199</v>
      </c>
      <c r="D1427" s="20" t="s">
        <v>3380</v>
      </c>
      <c r="E1427" s="20" t="s">
        <v>3155</v>
      </c>
      <c r="F1427" s="20" t="s">
        <v>47</v>
      </c>
      <c r="G1427" s="20" t="s">
        <v>1566</v>
      </c>
      <c r="H1427" s="26">
        <v>1150952</v>
      </c>
      <c r="I1427" s="20">
        <v>79332590</v>
      </c>
      <c r="J1427" s="20" t="s">
        <v>15</v>
      </c>
      <c r="K1427" s="21" t="s">
        <v>1418</v>
      </c>
    </row>
    <row r="1428" spans="1:11" x14ac:dyDescent="0.25">
      <c r="A1428" s="19">
        <v>1423</v>
      </c>
      <c r="B1428" s="20">
        <v>103681</v>
      </c>
      <c r="C1428" s="20">
        <v>5111900199</v>
      </c>
      <c r="D1428" s="20" t="s">
        <v>3381</v>
      </c>
      <c r="E1428" s="20" t="s">
        <v>3155</v>
      </c>
      <c r="F1428" s="20" t="s">
        <v>47</v>
      </c>
      <c r="G1428" s="20" t="s">
        <v>1566</v>
      </c>
      <c r="H1428" s="26">
        <v>1150952</v>
      </c>
      <c r="I1428" s="20">
        <v>79332590</v>
      </c>
      <c r="J1428" s="20" t="s">
        <v>15</v>
      </c>
      <c r="K1428" s="21" t="s">
        <v>1418</v>
      </c>
    </row>
    <row r="1429" spans="1:11" x14ac:dyDescent="0.25">
      <c r="A1429" s="19">
        <v>1424</v>
      </c>
      <c r="B1429" s="20">
        <v>103682</v>
      </c>
      <c r="C1429" s="20">
        <v>5111900199</v>
      </c>
      <c r="D1429" s="20" t="s">
        <v>3382</v>
      </c>
      <c r="E1429" s="20" t="s">
        <v>3155</v>
      </c>
      <c r="F1429" s="20" t="s">
        <v>47</v>
      </c>
      <c r="G1429" s="20" t="s">
        <v>1566</v>
      </c>
      <c r="H1429" s="26">
        <v>1150952</v>
      </c>
      <c r="I1429" s="20">
        <v>79332590</v>
      </c>
      <c r="J1429" s="20" t="s">
        <v>15</v>
      </c>
      <c r="K1429" s="21" t="s">
        <v>1418</v>
      </c>
    </row>
    <row r="1430" spans="1:11" x14ac:dyDescent="0.25">
      <c r="A1430" s="19">
        <v>1425</v>
      </c>
      <c r="B1430" s="20">
        <v>103683</v>
      </c>
      <c r="C1430" s="20">
        <v>5111900199</v>
      </c>
      <c r="D1430" s="20" t="s">
        <v>3383</v>
      </c>
      <c r="E1430" s="20" t="s">
        <v>3155</v>
      </c>
      <c r="F1430" s="20" t="s">
        <v>47</v>
      </c>
      <c r="G1430" s="20" t="s">
        <v>1566</v>
      </c>
      <c r="H1430" s="26">
        <v>1150952</v>
      </c>
      <c r="I1430" s="20">
        <v>79332590</v>
      </c>
      <c r="J1430" s="20" t="s">
        <v>15</v>
      </c>
      <c r="K1430" s="21" t="s">
        <v>1418</v>
      </c>
    </row>
    <row r="1431" spans="1:11" x14ac:dyDescent="0.25">
      <c r="A1431" s="19">
        <v>1426</v>
      </c>
      <c r="B1431" s="20">
        <v>103684</v>
      </c>
      <c r="C1431" s="20">
        <v>5111900199</v>
      </c>
      <c r="D1431" s="20" t="s">
        <v>3384</v>
      </c>
      <c r="E1431" s="20" t="s">
        <v>3155</v>
      </c>
      <c r="F1431" s="20" t="s">
        <v>47</v>
      </c>
      <c r="G1431" s="20" t="s">
        <v>1566</v>
      </c>
      <c r="H1431" s="26">
        <v>1150952</v>
      </c>
      <c r="I1431" s="20">
        <v>79332590</v>
      </c>
      <c r="J1431" s="20" t="s">
        <v>15</v>
      </c>
      <c r="K1431" s="21" t="s">
        <v>1418</v>
      </c>
    </row>
    <row r="1432" spans="1:11" x14ac:dyDescent="0.25">
      <c r="A1432" s="19">
        <v>1427</v>
      </c>
      <c r="B1432" s="20">
        <v>103685</v>
      </c>
      <c r="C1432" s="20">
        <v>5111900199</v>
      </c>
      <c r="D1432" s="20" t="s">
        <v>3385</v>
      </c>
      <c r="E1432" s="20" t="s">
        <v>3155</v>
      </c>
      <c r="F1432" s="20" t="s">
        <v>47</v>
      </c>
      <c r="G1432" s="20" t="s">
        <v>1566</v>
      </c>
      <c r="H1432" s="26">
        <v>1150952</v>
      </c>
      <c r="I1432" s="20">
        <v>79332590</v>
      </c>
      <c r="J1432" s="20" t="s">
        <v>15</v>
      </c>
      <c r="K1432" s="21" t="s">
        <v>1418</v>
      </c>
    </row>
    <row r="1433" spans="1:11" x14ac:dyDescent="0.25">
      <c r="A1433" s="19">
        <v>1428</v>
      </c>
      <c r="B1433" s="20">
        <v>103686</v>
      </c>
      <c r="C1433" s="20">
        <v>5111900199</v>
      </c>
      <c r="D1433" s="20" t="s">
        <v>3386</v>
      </c>
      <c r="E1433" s="20" t="s">
        <v>3155</v>
      </c>
      <c r="F1433" s="20" t="s">
        <v>47</v>
      </c>
      <c r="G1433" s="20" t="s">
        <v>1566</v>
      </c>
      <c r="H1433" s="26">
        <v>1150952</v>
      </c>
      <c r="I1433" s="20">
        <v>79332590</v>
      </c>
      <c r="J1433" s="20" t="s">
        <v>15</v>
      </c>
      <c r="K1433" s="21" t="s">
        <v>1418</v>
      </c>
    </row>
    <row r="1434" spans="1:11" x14ac:dyDescent="0.25">
      <c r="A1434" s="19">
        <v>1429</v>
      </c>
      <c r="B1434" s="20">
        <v>103687</v>
      </c>
      <c r="C1434" s="20">
        <v>5111900199</v>
      </c>
      <c r="D1434" s="20" t="s">
        <v>3387</v>
      </c>
      <c r="E1434" s="20" t="s">
        <v>3155</v>
      </c>
      <c r="F1434" s="20" t="s">
        <v>47</v>
      </c>
      <c r="G1434" s="20" t="s">
        <v>1566</v>
      </c>
      <c r="H1434" s="26">
        <v>1150952</v>
      </c>
      <c r="I1434" s="20">
        <v>79332590</v>
      </c>
      <c r="J1434" s="20" t="s">
        <v>15</v>
      </c>
      <c r="K1434" s="21" t="s">
        <v>1418</v>
      </c>
    </row>
    <row r="1435" spans="1:11" x14ac:dyDescent="0.25">
      <c r="A1435" s="19">
        <v>1430</v>
      </c>
      <c r="B1435" s="20">
        <v>103688</v>
      </c>
      <c r="C1435" s="20">
        <v>5111900199</v>
      </c>
      <c r="D1435" s="20" t="s">
        <v>3388</v>
      </c>
      <c r="E1435" s="20" t="s">
        <v>3155</v>
      </c>
      <c r="F1435" s="20" t="s">
        <v>47</v>
      </c>
      <c r="G1435" s="20" t="s">
        <v>1566</v>
      </c>
      <c r="H1435" s="26">
        <v>1150952</v>
      </c>
      <c r="I1435" s="20">
        <v>79332590</v>
      </c>
      <c r="J1435" s="20" t="s">
        <v>15</v>
      </c>
      <c r="K1435" s="21" t="s">
        <v>1418</v>
      </c>
    </row>
    <row r="1436" spans="1:11" x14ac:dyDescent="0.25">
      <c r="A1436" s="19">
        <v>1431</v>
      </c>
      <c r="B1436" s="20">
        <v>103689</v>
      </c>
      <c r="C1436" s="20">
        <v>5111900199</v>
      </c>
      <c r="D1436" s="20" t="s">
        <v>3389</v>
      </c>
      <c r="E1436" s="20" t="s">
        <v>3155</v>
      </c>
      <c r="F1436" s="20" t="s">
        <v>47</v>
      </c>
      <c r="G1436" s="20" t="s">
        <v>1566</v>
      </c>
      <c r="H1436" s="26">
        <v>1150952</v>
      </c>
      <c r="I1436" s="20">
        <v>79332590</v>
      </c>
      <c r="J1436" s="20" t="s">
        <v>15</v>
      </c>
      <c r="K1436" s="21" t="s">
        <v>1418</v>
      </c>
    </row>
    <row r="1437" spans="1:11" x14ac:dyDescent="0.25">
      <c r="A1437" s="19">
        <v>1432</v>
      </c>
      <c r="B1437" s="20">
        <v>103690</v>
      </c>
      <c r="C1437" s="20">
        <v>5111900199</v>
      </c>
      <c r="D1437" s="20" t="s">
        <v>3390</v>
      </c>
      <c r="E1437" s="20" t="s">
        <v>3155</v>
      </c>
      <c r="F1437" s="20" t="s">
        <v>47</v>
      </c>
      <c r="G1437" s="20" t="s">
        <v>1566</v>
      </c>
      <c r="H1437" s="26">
        <v>1150952</v>
      </c>
      <c r="I1437" s="20">
        <v>79332590</v>
      </c>
      <c r="J1437" s="20" t="s">
        <v>15</v>
      </c>
      <c r="K1437" s="21" t="s">
        <v>1418</v>
      </c>
    </row>
    <row r="1438" spans="1:11" x14ac:dyDescent="0.25">
      <c r="A1438" s="19">
        <v>1433</v>
      </c>
      <c r="B1438" s="20">
        <v>103691</v>
      </c>
      <c r="C1438" s="20">
        <v>5111900199</v>
      </c>
      <c r="D1438" s="20" t="s">
        <v>3391</v>
      </c>
      <c r="E1438" s="20" t="s">
        <v>3155</v>
      </c>
      <c r="F1438" s="20" t="s">
        <v>47</v>
      </c>
      <c r="G1438" s="20" t="s">
        <v>1566</v>
      </c>
      <c r="H1438" s="26">
        <v>1150952</v>
      </c>
      <c r="I1438" s="20">
        <v>79332590</v>
      </c>
      <c r="J1438" s="20" t="s">
        <v>15</v>
      </c>
      <c r="K1438" s="21" t="s">
        <v>1418</v>
      </c>
    </row>
    <row r="1439" spans="1:11" x14ac:dyDescent="0.25">
      <c r="A1439" s="19">
        <v>1434</v>
      </c>
      <c r="B1439" s="20">
        <v>103692</v>
      </c>
      <c r="C1439" s="20">
        <v>5111900199</v>
      </c>
      <c r="D1439" s="20" t="s">
        <v>3392</v>
      </c>
      <c r="E1439" s="20" t="s">
        <v>3155</v>
      </c>
      <c r="F1439" s="20" t="s">
        <v>47</v>
      </c>
      <c r="G1439" s="20" t="s">
        <v>1566</v>
      </c>
      <c r="H1439" s="26">
        <v>1150952</v>
      </c>
      <c r="I1439" s="20">
        <v>79332590</v>
      </c>
      <c r="J1439" s="20" t="s">
        <v>15</v>
      </c>
      <c r="K1439" s="21" t="s">
        <v>1418</v>
      </c>
    </row>
    <row r="1440" spans="1:11" x14ac:dyDescent="0.25">
      <c r="A1440" s="19">
        <v>1435</v>
      </c>
      <c r="B1440" s="20">
        <v>103693</v>
      </c>
      <c r="C1440" s="20">
        <v>5111900199</v>
      </c>
      <c r="D1440" s="20" t="s">
        <v>3393</v>
      </c>
      <c r="E1440" s="20" t="s">
        <v>3155</v>
      </c>
      <c r="F1440" s="20" t="s">
        <v>47</v>
      </c>
      <c r="G1440" s="20" t="s">
        <v>1566</v>
      </c>
      <c r="H1440" s="26">
        <v>1150952</v>
      </c>
      <c r="I1440" s="20">
        <v>79332590</v>
      </c>
      <c r="J1440" s="20" t="s">
        <v>15</v>
      </c>
      <c r="K1440" s="21" t="s">
        <v>1418</v>
      </c>
    </row>
    <row r="1441" spans="1:11" x14ac:dyDescent="0.25">
      <c r="A1441" s="19">
        <v>1436</v>
      </c>
      <c r="B1441" s="20">
        <v>103694</v>
      </c>
      <c r="C1441" s="20">
        <v>5111900199</v>
      </c>
      <c r="D1441" s="20" t="s">
        <v>3394</v>
      </c>
      <c r="E1441" s="20" t="s">
        <v>3155</v>
      </c>
      <c r="F1441" s="20" t="s">
        <v>47</v>
      </c>
      <c r="G1441" s="20" t="s">
        <v>1566</v>
      </c>
      <c r="H1441" s="26">
        <v>1150952</v>
      </c>
      <c r="I1441" s="20">
        <v>79332590</v>
      </c>
      <c r="J1441" s="20" t="s">
        <v>15</v>
      </c>
      <c r="K1441" s="21" t="s">
        <v>1418</v>
      </c>
    </row>
    <row r="1442" spans="1:11" x14ac:dyDescent="0.25">
      <c r="A1442" s="19">
        <v>1437</v>
      </c>
      <c r="B1442" s="20">
        <v>103695</v>
      </c>
      <c r="C1442" s="20">
        <v>5111900199</v>
      </c>
      <c r="D1442" s="20">
        <v>1100031</v>
      </c>
      <c r="E1442" s="20" t="s">
        <v>3155</v>
      </c>
      <c r="F1442" s="20" t="s">
        <v>47</v>
      </c>
      <c r="G1442" s="20" t="s">
        <v>1566</v>
      </c>
      <c r="H1442" s="26">
        <v>1150952</v>
      </c>
      <c r="I1442" s="20">
        <v>79332590</v>
      </c>
      <c r="J1442" s="20" t="s">
        <v>15</v>
      </c>
      <c r="K1442" s="21" t="s">
        <v>1418</v>
      </c>
    </row>
    <row r="1443" spans="1:11" x14ac:dyDescent="0.25">
      <c r="A1443" s="19">
        <v>1438</v>
      </c>
      <c r="B1443" s="20">
        <v>103696</v>
      </c>
      <c r="C1443" s="20">
        <v>5111900199</v>
      </c>
      <c r="D1443" s="20" t="s">
        <v>3395</v>
      </c>
      <c r="E1443" s="20" t="s">
        <v>3155</v>
      </c>
      <c r="F1443" s="20" t="s">
        <v>47</v>
      </c>
      <c r="G1443" s="20" t="s">
        <v>1566</v>
      </c>
      <c r="H1443" s="26">
        <v>1150952</v>
      </c>
      <c r="I1443" s="20">
        <v>79332590</v>
      </c>
      <c r="J1443" s="20" t="s">
        <v>15</v>
      </c>
      <c r="K1443" s="21" t="s">
        <v>1418</v>
      </c>
    </row>
    <row r="1444" spans="1:11" x14ac:dyDescent="0.25">
      <c r="A1444" s="19">
        <v>1439</v>
      </c>
      <c r="B1444" s="20">
        <v>103697</v>
      </c>
      <c r="C1444" s="20">
        <v>5111900199</v>
      </c>
      <c r="D1444" s="20" t="s">
        <v>3396</v>
      </c>
      <c r="E1444" s="20" t="s">
        <v>3155</v>
      </c>
      <c r="F1444" s="20" t="s">
        <v>47</v>
      </c>
      <c r="G1444" s="20" t="s">
        <v>1566</v>
      </c>
      <c r="H1444" s="26">
        <v>1150952</v>
      </c>
      <c r="I1444" s="20">
        <v>79332590</v>
      </c>
      <c r="J1444" s="20" t="s">
        <v>15</v>
      </c>
      <c r="K1444" s="21" t="s">
        <v>1418</v>
      </c>
    </row>
    <row r="1445" spans="1:11" x14ac:dyDescent="0.25">
      <c r="A1445" s="19">
        <v>1440</v>
      </c>
      <c r="B1445" s="20">
        <v>103917</v>
      </c>
      <c r="C1445" s="20">
        <v>5111900199</v>
      </c>
      <c r="D1445" s="20" t="s">
        <v>3398</v>
      </c>
      <c r="E1445" s="20" t="s">
        <v>3397</v>
      </c>
      <c r="F1445" s="20" t="s">
        <v>47</v>
      </c>
      <c r="G1445" s="20" t="s">
        <v>2190</v>
      </c>
      <c r="H1445" s="26">
        <v>258800</v>
      </c>
      <c r="I1445" s="20">
        <v>7164647</v>
      </c>
      <c r="J1445" s="20" t="s">
        <v>2363</v>
      </c>
      <c r="K1445" s="21" t="s">
        <v>1268</v>
      </c>
    </row>
    <row r="1446" spans="1:11" x14ac:dyDescent="0.25">
      <c r="A1446" s="19">
        <v>1441</v>
      </c>
      <c r="B1446" s="20">
        <v>103918</v>
      </c>
      <c r="C1446" s="20">
        <v>5111900199</v>
      </c>
      <c r="D1446" s="20" t="s">
        <v>3399</v>
      </c>
      <c r="E1446" s="20" t="s">
        <v>3397</v>
      </c>
      <c r="F1446" s="20" t="s">
        <v>47</v>
      </c>
      <c r="G1446" s="20" t="s">
        <v>2190</v>
      </c>
      <c r="H1446" s="26">
        <v>258800</v>
      </c>
      <c r="I1446" s="20">
        <v>7164647</v>
      </c>
      <c r="J1446" s="20" t="s">
        <v>2363</v>
      </c>
      <c r="K1446" s="21" t="s">
        <v>1268</v>
      </c>
    </row>
    <row r="1447" spans="1:11" x14ac:dyDescent="0.25">
      <c r="A1447" s="19">
        <v>1442</v>
      </c>
      <c r="B1447" s="20">
        <v>103919</v>
      </c>
      <c r="C1447" s="20">
        <v>5111900199</v>
      </c>
      <c r="D1447" s="20" t="s">
        <v>3400</v>
      </c>
      <c r="E1447" s="20" t="s">
        <v>3397</v>
      </c>
      <c r="F1447" s="20" t="s">
        <v>47</v>
      </c>
      <c r="G1447" s="20" t="s">
        <v>2190</v>
      </c>
      <c r="H1447" s="26">
        <v>258800</v>
      </c>
      <c r="I1447" s="20">
        <v>7164647</v>
      </c>
      <c r="J1447" s="20" t="s">
        <v>2363</v>
      </c>
      <c r="K1447" s="21" t="s">
        <v>1268</v>
      </c>
    </row>
    <row r="1448" spans="1:11" x14ac:dyDescent="0.25">
      <c r="A1448" s="19">
        <v>1443</v>
      </c>
      <c r="B1448" s="20">
        <v>103920</v>
      </c>
      <c r="C1448" s="20">
        <v>5111900199</v>
      </c>
      <c r="D1448" s="20" t="s">
        <v>3401</v>
      </c>
      <c r="E1448" s="20" t="s">
        <v>3397</v>
      </c>
      <c r="F1448" s="20" t="s">
        <v>47</v>
      </c>
      <c r="G1448" s="20" t="s">
        <v>2190</v>
      </c>
      <c r="H1448" s="26">
        <v>258800</v>
      </c>
      <c r="I1448" s="20">
        <v>7164647</v>
      </c>
      <c r="J1448" s="20" t="s">
        <v>2363</v>
      </c>
      <c r="K1448" s="21" t="s">
        <v>1268</v>
      </c>
    </row>
    <row r="1449" spans="1:11" x14ac:dyDescent="0.25">
      <c r="A1449" s="19">
        <v>1444</v>
      </c>
      <c r="B1449" s="20">
        <v>103926</v>
      </c>
      <c r="C1449" s="20">
        <v>5111900199</v>
      </c>
      <c r="D1449" s="20" t="s">
        <v>3402</v>
      </c>
      <c r="E1449" s="20" t="s">
        <v>3397</v>
      </c>
      <c r="F1449" s="20" t="s">
        <v>47</v>
      </c>
      <c r="G1449" s="20" t="s">
        <v>2190</v>
      </c>
      <c r="H1449" s="26">
        <v>258800</v>
      </c>
      <c r="I1449" s="20">
        <v>7164647</v>
      </c>
      <c r="J1449" s="20" t="s">
        <v>2363</v>
      </c>
      <c r="K1449" s="21" t="s">
        <v>1268</v>
      </c>
    </row>
    <row r="1450" spans="1:11" x14ac:dyDescent="0.25">
      <c r="A1450" s="19">
        <v>1445</v>
      </c>
      <c r="B1450" s="20">
        <v>103921</v>
      </c>
      <c r="C1450" s="20">
        <v>5111900199</v>
      </c>
      <c r="D1450" s="20" t="s">
        <v>3403</v>
      </c>
      <c r="E1450" s="20" t="s">
        <v>3404</v>
      </c>
      <c r="F1450" s="20" t="s">
        <v>47</v>
      </c>
      <c r="G1450" s="20" t="s">
        <v>2190</v>
      </c>
      <c r="H1450" s="26">
        <v>1319195</v>
      </c>
      <c r="I1450" s="20">
        <v>79811725</v>
      </c>
      <c r="J1450" s="20" t="s">
        <v>3405</v>
      </c>
      <c r="K1450" s="21" t="s">
        <v>1268</v>
      </c>
    </row>
    <row r="1451" spans="1:11" x14ac:dyDescent="0.25">
      <c r="A1451" s="19">
        <v>1446</v>
      </c>
      <c r="B1451" s="20">
        <v>103922</v>
      </c>
      <c r="C1451" s="20">
        <v>5111900199</v>
      </c>
      <c r="D1451" s="20" t="s">
        <v>3406</v>
      </c>
      <c r="E1451" s="20" t="s">
        <v>3404</v>
      </c>
      <c r="F1451" s="20" t="s">
        <v>47</v>
      </c>
      <c r="G1451" s="20" t="s">
        <v>2190</v>
      </c>
      <c r="H1451" s="26">
        <v>1319195</v>
      </c>
      <c r="I1451" s="20">
        <v>79811725</v>
      </c>
      <c r="J1451" s="20" t="s">
        <v>3405</v>
      </c>
      <c r="K1451" s="21" t="s">
        <v>1268</v>
      </c>
    </row>
    <row r="1452" spans="1:11" x14ac:dyDescent="0.25">
      <c r="A1452" s="19">
        <v>1447</v>
      </c>
      <c r="B1452" s="20">
        <v>103923</v>
      </c>
      <c r="C1452" s="20">
        <v>5111900199</v>
      </c>
      <c r="D1452" s="20" t="s">
        <v>3407</v>
      </c>
      <c r="E1452" s="20" t="s">
        <v>3404</v>
      </c>
      <c r="F1452" s="20" t="s">
        <v>47</v>
      </c>
      <c r="G1452" s="20" t="s">
        <v>2190</v>
      </c>
      <c r="H1452" s="26">
        <v>1319195</v>
      </c>
      <c r="I1452" s="20">
        <v>79811725</v>
      </c>
      <c r="J1452" s="20" t="s">
        <v>3405</v>
      </c>
      <c r="K1452" s="21" t="s">
        <v>1268</v>
      </c>
    </row>
    <row r="1453" spans="1:11" x14ac:dyDescent="0.25">
      <c r="A1453" s="19">
        <v>1448</v>
      </c>
      <c r="B1453" s="20">
        <v>103924</v>
      </c>
      <c r="C1453" s="20">
        <v>5111900199</v>
      </c>
      <c r="D1453" s="20" t="s">
        <v>3408</v>
      </c>
      <c r="E1453" s="20" t="s">
        <v>3404</v>
      </c>
      <c r="F1453" s="20" t="s">
        <v>47</v>
      </c>
      <c r="G1453" s="20" t="s">
        <v>2190</v>
      </c>
      <c r="H1453" s="26">
        <v>1319195</v>
      </c>
      <c r="I1453" s="20">
        <v>1023017707</v>
      </c>
      <c r="J1453" s="20" t="s">
        <v>16</v>
      </c>
      <c r="K1453" s="21" t="s">
        <v>1268</v>
      </c>
    </row>
    <row r="1454" spans="1:11" x14ac:dyDescent="0.25">
      <c r="A1454" s="19">
        <v>1449</v>
      </c>
      <c r="B1454" s="20">
        <v>103927</v>
      </c>
      <c r="C1454" s="20">
        <v>5111900199</v>
      </c>
      <c r="D1454" s="20" t="s">
        <v>3409</v>
      </c>
      <c r="E1454" s="20" t="s">
        <v>3397</v>
      </c>
      <c r="F1454" s="20" t="s">
        <v>47</v>
      </c>
      <c r="G1454" s="20" t="s">
        <v>2190</v>
      </c>
      <c r="H1454" s="26">
        <v>258800</v>
      </c>
      <c r="I1454" s="20">
        <v>7164647</v>
      </c>
      <c r="J1454" s="20" t="s">
        <v>2363</v>
      </c>
      <c r="K1454" s="21" t="s">
        <v>1268</v>
      </c>
    </row>
    <row r="1455" spans="1:11" x14ac:dyDescent="0.25">
      <c r="A1455" s="19">
        <v>1450</v>
      </c>
      <c r="B1455" s="20">
        <v>103928</v>
      </c>
      <c r="C1455" s="20">
        <v>5111900199</v>
      </c>
      <c r="D1455" s="20" t="s">
        <v>3410</v>
      </c>
      <c r="E1455" s="20" t="s">
        <v>3397</v>
      </c>
      <c r="F1455" s="20" t="s">
        <v>47</v>
      </c>
      <c r="G1455" s="20" t="s">
        <v>2190</v>
      </c>
      <c r="H1455" s="26">
        <v>258800</v>
      </c>
      <c r="I1455" s="20">
        <v>7164647</v>
      </c>
      <c r="J1455" s="20" t="s">
        <v>2363</v>
      </c>
      <c r="K1455" s="21" t="s">
        <v>1268</v>
      </c>
    </row>
    <row r="1456" spans="1:11" x14ac:dyDescent="0.25">
      <c r="A1456" s="19">
        <v>1451</v>
      </c>
      <c r="B1456" s="20">
        <v>103929</v>
      </c>
      <c r="C1456" s="20">
        <v>5111900199</v>
      </c>
      <c r="D1456" s="20" t="s">
        <v>3411</v>
      </c>
      <c r="E1456" s="20" t="s">
        <v>3397</v>
      </c>
      <c r="F1456" s="20" t="s">
        <v>47</v>
      </c>
      <c r="G1456" s="20" t="s">
        <v>2190</v>
      </c>
      <c r="H1456" s="26">
        <v>258800</v>
      </c>
      <c r="I1456" s="20">
        <v>7164647</v>
      </c>
      <c r="J1456" s="20" t="s">
        <v>2363</v>
      </c>
      <c r="K1456" s="21" t="s">
        <v>1268</v>
      </c>
    </row>
    <row r="1457" spans="1:11" x14ac:dyDescent="0.25">
      <c r="A1457" s="19">
        <v>1452</v>
      </c>
      <c r="B1457" s="20">
        <v>103930</v>
      </c>
      <c r="C1457" s="20">
        <v>5111900199</v>
      </c>
      <c r="D1457" s="20" t="s">
        <v>3412</v>
      </c>
      <c r="E1457" s="20" t="s">
        <v>3397</v>
      </c>
      <c r="F1457" s="20" t="s">
        <v>47</v>
      </c>
      <c r="G1457" s="20" t="s">
        <v>2190</v>
      </c>
      <c r="H1457" s="26">
        <v>258800</v>
      </c>
      <c r="I1457" s="20">
        <v>7164647</v>
      </c>
      <c r="J1457" s="20" t="s">
        <v>2363</v>
      </c>
      <c r="K1457" s="21" t="s">
        <v>1268</v>
      </c>
    </row>
    <row r="1458" spans="1:11" x14ac:dyDescent="0.25">
      <c r="A1458" s="19">
        <v>1453</v>
      </c>
      <c r="B1458" s="20">
        <v>103931</v>
      </c>
      <c r="C1458" s="20">
        <v>5111900199</v>
      </c>
      <c r="D1458" s="20" t="s">
        <v>3413</v>
      </c>
      <c r="E1458" s="20" t="s">
        <v>3397</v>
      </c>
      <c r="F1458" s="20" t="s">
        <v>47</v>
      </c>
      <c r="G1458" s="20" t="s">
        <v>2190</v>
      </c>
      <c r="H1458" s="26">
        <v>258800</v>
      </c>
      <c r="I1458" s="20">
        <v>7164647</v>
      </c>
      <c r="J1458" s="20" t="s">
        <v>2363</v>
      </c>
      <c r="K1458" s="21" t="s">
        <v>1268</v>
      </c>
    </row>
    <row r="1459" spans="1:11" x14ac:dyDescent="0.25">
      <c r="A1459" s="19">
        <v>1454</v>
      </c>
      <c r="B1459" s="20">
        <v>103916</v>
      </c>
      <c r="C1459" s="20">
        <v>5111900199</v>
      </c>
      <c r="D1459" s="20" t="s">
        <v>3414</v>
      </c>
      <c r="E1459" s="20" t="s">
        <v>3397</v>
      </c>
      <c r="F1459" s="20" t="s">
        <v>47</v>
      </c>
      <c r="G1459" s="20" t="s">
        <v>2190</v>
      </c>
      <c r="H1459" s="26">
        <v>258800</v>
      </c>
      <c r="I1459" s="20">
        <v>7164647</v>
      </c>
      <c r="J1459" s="20" t="s">
        <v>2363</v>
      </c>
      <c r="K1459" s="21" t="s">
        <v>1268</v>
      </c>
    </row>
    <row r="1460" spans="1:11" x14ac:dyDescent="0.25">
      <c r="A1460" s="19">
        <v>1455</v>
      </c>
      <c r="B1460" s="20">
        <v>103946</v>
      </c>
      <c r="C1460" s="20">
        <v>5111900199</v>
      </c>
      <c r="D1460" s="20" t="s">
        <v>3415</v>
      </c>
      <c r="E1460" s="20" t="s">
        <v>3416</v>
      </c>
      <c r="F1460" s="20" t="s">
        <v>47</v>
      </c>
      <c r="G1460" s="20" t="s">
        <v>2190</v>
      </c>
      <c r="H1460" s="26">
        <v>907497</v>
      </c>
      <c r="I1460" s="20">
        <v>79332590</v>
      </c>
      <c r="J1460" s="20" t="s">
        <v>15</v>
      </c>
      <c r="K1460" s="21" t="s">
        <v>1418</v>
      </c>
    </row>
    <row r="1461" spans="1:11" x14ac:dyDescent="0.25">
      <c r="A1461" s="19">
        <v>1456</v>
      </c>
      <c r="B1461" s="20">
        <v>103947</v>
      </c>
      <c r="C1461" s="20">
        <v>5111900199</v>
      </c>
      <c r="D1461" s="20" t="s">
        <v>3417</v>
      </c>
      <c r="E1461" s="20" t="s">
        <v>3416</v>
      </c>
      <c r="F1461" s="20" t="s">
        <v>47</v>
      </c>
      <c r="G1461" s="20" t="s">
        <v>2190</v>
      </c>
      <c r="H1461" s="26">
        <v>907497</v>
      </c>
      <c r="I1461" s="20">
        <v>79332590</v>
      </c>
      <c r="J1461" s="20" t="s">
        <v>15</v>
      </c>
      <c r="K1461" s="21" t="s">
        <v>1418</v>
      </c>
    </row>
    <row r="1462" spans="1:11" x14ac:dyDescent="0.25">
      <c r="A1462" s="19">
        <v>1457</v>
      </c>
      <c r="B1462" s="20">
        <v>103948</v>
      </c>
      <c r="C1462" s="20">
        <v>5111900199</v>
      </c>
      <c r="D1462" s="20" t="s">
        <v>3418</v>
      </c>
      <c r="E1462" s="20" t="s">
        <v>3416</v>
      </c>
      <c r="F1462" s="20" t="s">
        <v>47</v>
      </c>
      <c r="G1462" s="20" t="s">
        <v>2190</v>
      </c>
      <c r="H1462" s="26">
        <v>907497</v>
      </c>
      <c r="I1462" s="20">
        <v>79332590</v>
      </c>
      <c r="J1462" s="20" t="s">
        <v>15</v>
      </c>
      <c r="K1462" s="21" t="s">
        <v>1418</v>
      </c>
    </row>
    <row r="1463" spans="1:11" x14ac:dyDescent="0.25">
      <c r="A1463" s="19">
        <v>1458</v>
      </c>
      <c r="B1463" s="20">
        <v>103949</v>
      </c>
      <c r="C1463" s="20">
        <v>5111900199</v>
      </c>
      <c r="D1463" s="20" t="s">
        <v>3419</v>
      </c>
      <c r="E1463" s="20" t="s">
        <v>3416</v>
      </c>
      <c r="F1463" s="20" t="s">
        <v>47</v>
      </c>
      <c r="G1463" s="20" t="s">
        <v>2190</v>
      </c>
      <c r="H1463" s="26">
        <v>907497</v>
      </c>
      <c r="I1463" s="20">
        <v>79332590</v>
      </c>
      <c r="J1463" s="20" t="s">
        <v>15</v>
      </c>
      <c r="K1463" s="21" t="s">
        <v>1418</v>
      </c>
    </row>
    <row r="1464" spans="1:11" x14ac:dyDescent="0.25">
      <c r="A1464" s="19">
        <v>1459</v>
      </c>
      <c r="B1464" s="20">
        <v>103950</v>
      </c>
      <c r="C1464" s="20">
        <v>5111900199</v>
      </c>
      <c r="D1464" s="20" t="s">
        <v>3420</v>
      </c>
      <c r="E1464" s="20" t="s">
        <v>3416</v>
      </c>
      <c r="F1464" s="20" t="s">
        <v>47</v>
      </c>
      <c r="G1464" s="20" t="s">
        <v>2190</v>
      </c>
      <c r="H1464" s="26">
        <v>907497</v>
      </c>
      <c r="I1464" s="20">
        <v>79332590</v>
      </c>
      <c r="J1464" s="20" t="s">
        <v>15</v>
      </c>
      <c r="K1464" s="21" t="s">
        <v>1418</v>
      </c>
    </row>
    <row r="1465" spans="1:11" x14ac:dyDescent="0.25">
      <c r="A1465" s="19">
        <v>1460</v>
      </c>
      <c r="B1465" s="20">
        <v>103978</v>
      </c>
      <c r="C1465" s="20">
        <v>5111900199</v>
      </c>
      <c r="D1465" s="20" t="s">
        <v>3421</v>
      </c>
      <c r="E1465" s="20" t="s">
        <v>3422</v>
      </c>
      <c r="F1465" s="20" t="s">
        <v>47</v>
      </c>
      <c r="G1465" s="20" t="s">
        <v>2190</v>
      </c>
      <c r="H1465" s="26">
        <v>162400</v>
      </c>
      <c r="I1465" s="20">
        <v>79332590</v>
      </c>
      <c r="J1465" s="20" t="s">
        <v>15</v>
      </c>
      <c r="K1465" s="21" t="s">
        <v>1418</v>
      </c>
    </row>
    <row r="1466" spans="1:11" x14ac:dyDescent="0.25">
      <c r="A1466" s="19">
        <v>1461</v>
      </c>
      <c r="B1466" s="20">
        <v>103979</v>
      </c>
      <c r="C1466" s="20">
        <v>5111900199</v>
      </c>
      <c r="D1466" s="20" t="s">
        <v>3423</v>
      </c>
      <c r="E1466" s="20" t="s">
        <v>3422</v>
      </c>
      <c r="F1466" s="20" t="s">
        <v>47</v>
      </c>
      <c r="G1466" s="20" t="s">
        <v>2190</v>
      </c>
      <c r="H1466" s="26">
        <v>162400</v>
      </c>
      <c r="I1466" s="20">
        <v>79332590</v>
      </c>
      <c r="J1466" s="20" t="s">
        <v>15</v>
      </c>
      <c r="K1466" s="21" t="s">
        <v>1418</v>
      </c>
    </row>
    <row r="1467" spans="1:11" x14ac:dyDescent="0.25">
      <c r="A1467" s="19">
        <v>1462</v>
      </c>
      <c r="B1467" s="20">
        <v>103980</v>
      </c>
      <c r="C1467" s="20">
        <v>5111900199</v>
      </c>
      <c r="D1467" s="20" t="s">
        <v>3424</v>
      </c>
      <c r="E1467" s="20" t="s">
        <v>3425</v>
      </c>
      <c r="F1467" s="20" t="s">
        <v>47</v>
      </c>
      <c r="G1467" s="20" t="s">
        <v>2190</v>
      </c>
      <c r="H1467" s="26">
        <v>1570905</v>
      </c>
      <c r="I1467" s="20">
        <v>79332590</v>
      </c>
      <c r="J1467" s="20" t="s">
        <v>15</v>
      </c>
      <c r="K1467" s="21" t="s">
        <v>1418</v>
      </c>
    </row>
    <row r="1468" spans="1:11" x14ac:dyDescent="0.25">
      <c r="A1468" s="19">
        <v>1463</v>
      </c>
      <c r="B1468" s="20">
        <v>103981</v>
      </c>
      <c r="C1468" s="20">
        <v>5111900199</v>
      </c>
      <c r="D1468" s="20" t="s">
        <v>3426</v>
      </c>
      <c r="E1468" s="20" t="s">
        <v>3425</v>
      </c>
      <c r="F1468" s="20" t="s">
        <v>47</v>
      </c>
      <c r="G1468" s="20" t="s">
        <v>2190</v>
      </c>
      <c r="H1468" s="26">
        <v>1570905</v>
      </c>
      <c r="I1468" s="20">
        <v>79332590</v>
      </c>
      <c r="J1468" s="20" t="s">
        <v>15</v>
      </c>
      <c r="K1468" s="21" t="s">
        <v>1418</v>
      </c>
    </row>
    <row r="1469" spans="1:11" x14ac:dyDescent="0.25">
      <c r="A1469" s="19">
        <v>1464</v>
      </c>
      <c r="B1469" s="20">
        <v>103982</v>
      </c>
      <c r="C1469" s="20">
        <v>5111900199</v>
      </c>
      <c r="D1469" s="20" t="s">
        <v>3427</v>
      </c>
      <c r="E1469" s="20" t="s">
        <v>3425</v>
      </c>
      <c r="F1469" s="20" t="s">
        <v>47</v>
      </c>
      <c r="G1469" s="20" t="s">
        <v>2190</v>
      </c>
      <c r="H1469" s="26">
        <v>1570905</v>
      </c>
      <c r="I1469" s="20">
        <v>79332590</v>
      </c>
      <c r="J1469" s="20" t="s">
        <v>15</v>
      </c>
      <c r="K1469" s="21" t="s">
        <v>1418</v>
      </c>
    </row>
    <row r="1470" spans="1:11" x14ac:dyDescent="0.25">
      <c r="A1470" s="19">
        <v>1465</v>
      </c>
      <c r="B1470" s="20">
        <v>103983</v>
      </c>
      <c r="C1470" s="20">
        <v>5111900199</v>
      </c>
      <c r="D1470" s="20" t="s">
        <v>3428</v>
      </c>
      <c r="E1470" s="20" t="s">
        <v>3425</v>
      </c>
      <c r="F1470" s="20" t="s">
        <v>47</v>
      </c>
      <c r="G1470" s="20" t="s">
        <v>2190</v>
      </c>
      <c r="H1470" s="26">
        <v>1570905</v>
      </c>
      <c r="I1470" s="20">
        <v>79332590</v>
      </c>
      <c r="J1470" s="20" t="s">
        <v>15</v>
      </c>
      <c r="K1470" s="21" t="s">
        <v>1418</v>
      </c>
    </row>
    <row r="1471" spans="1:11" x14ac:dyDescent="0.25">
      <c r="A1471" s="19">
        <v>1466</v>
      </c>
      <c r="B1471" s="20">
        <v>103984</v>
      </c>
      <c r="C1471" s="20">
        <v>5111900199</v>
      </c>
      <c r="D1471" s="20" t="s">
        <v>3429</v>
      </c>
      <c r="E1471" s="20" t="s">
        <v>3425</v>
      </c>
      <c r="F1471" s="20" t="s">
        <v>47</v>
      </c>
      <c r="G1471" s="20" t="s">
        <v>2190</v>
      </c>
      <c r="H1471" s="26">
        <v>1570905</v>
      </c>
      <c r="I1471" s="20">
        <v>79332590</v>
      </c>
      <c r="J1471" s="20" t="s">
        <v>15</v>
      </c>
      <c r="K1471" s="21" t="s">
        <v>1418</v>
      </c>
    </row>
    <row r="1472" spans="1:11" x14ac:dyDescent="0.25">
      <c r="A1472" s="19">
        <v>1467</v>
      </c>
      <c r="B1472" s="20">
        <v>104191</v>
      </c>
      <c r="C1472" s="20">
        <v>5111900199</v>
      </c>
      <c r="D1472" s="20" t="s">
        <v>3430</v>
      </c>
      <c r="E1472" s="20" t="s">
        <v>3431</v>
      </c>
      <c r="F1472" s="20" t="s">
        <v>47</v>
      </c>
      <c r="G1472" s="20" t="s">
        <v>2190</v>
      </c>
      <c r="H1472" s="26">
        <v>174000</v>
      </c>
      <c r="I1472" s="20">
        <v>79663901</v>
      </c>
      <c r="J1472" s="20" t="s">
        <v>3432</v>
      </c>
      <c r="K1472" s="21" t="s">
        <v>1268</v>
      </c>
    </row>
    <row r="1473" spans="1:11" x14ac:dyDescent="0.25">
      <c r="A1473" s="19">
        <v>1468</v>
      </c>
      <c r="B1473" s="20">
        <v>104211</v>
      </c>
      <c r="C1473" s="20">
        <v>5111900199</v>
      </c>
      <c r="D1473" s="20" t="s">
        <v>3433</v>
      </c>
      <c r="E1473" s="20" t="s">
        <v>3431</v>
      </c>
      <c r="F1473" s="20" t="s">
        <v>47</v>
      </c>
      <c r="G1473" s="20" t="s">
        <v>2190</v>
      </c>
      <c r="H1473" s="26">
        <v>174000</v>
      </c>
      <c r="I1473" s="20">
        <v>1010204707</v>
      </c>
      <c r="J1473" s="20" t="s">
        <v>2758</v>
      </c>
      <c r="K1473" s="21" t="s">
        <v>1268</v>
      </c>
    </row>
    <row r="1474" spans="1:11" x14ac:dyDescent="0.25">
      <c r="A1474" s="19">
        <v>1469</v>
      </c>
      <c r="B1474" s="20">
        <v>104183</v>
      </c>
      <c r="C1474" s="20">
        <v>5111900199</v>
      </c>
      <c r="D1474" s="20" t="s">
        <v>3434</v>
      </c>
      <c r="E1474" s="20" t="s">
        <v>3431</v>
      </c>
      <c r="F1474" s="20" t="s">
        <v>47</v>
      </c>
      <c r="G1474" s="20" t="s">
        <v>2190</v>
      </c>
      <c r="H1474" s="26">
        <v>174000</v>
      </c>
      <c r="I1474" s="20">
        <v>1033679697</v>
      </c>
      <c r="J1474" s="20" t="s">
        <v>2507</v>
      </c>
      <c r="K1474" s="21" t="s">
        <v>1268</v>
      </c>
    </row>
    <row r="1475" spans="1:11" x14ac:dyDescent="0.25">
      <c r="A1475" s="19">
        <v>1470</v>
      </c>
      <c r="B1475" s="20">
        <v>104184</v>
      </c>
      <c r="C1475" s="20">
        <v>5111900199</v>
      </c>
      <c r="D1475" s="20" t="s">
        <v>3435</v>
      </c>
      <c r="E1475" s="20" t="s">
        <v>3431</v>
      </c>
      <c r="F1475" s="20" t="s">
        <v>47</v>
      </c>
      <c r="G1475" s="20" t="s">
        <v>2190</v>
      </c>
      <c r="H1475" s="26">
        <v>174000</v>
      </c>
      <c r="I1475" s="20">
        <v>79332590</v>
      </c>
      <c r="J1475" s="20" t="s">
        <v>15</v>
      </c>
      <c r="K1475" s="21" t="s">
        <v>1418</v>
      </c>
    </row>
    <row r="1476" spans="1:11" x14ac:dyDescent="0.25">
      <c r="A1476" s="19">
        <v>1471</v>
      </c>
      <c r="B1476" s="20">
        <v>104185</v>
      </c>
      <c r="C1476" s="20">
        <v>5111900199</v>
      </c>
      <c r="D1476" s="20" t="s">
        <v>3436</v>
      </c>
      <c r="E1476" s="20" t="s">
        <v>3431</v>
      </c>
      <c r="F1476" s="20" t="s">
        <v>47</v>
      </c>
      <c r="G1476" s="20" t="s">
        <v>2190</v>
      </c>
      <c r="H1476" s="26">
        <v>174000</v>
      </c>
      <c r="I1476" s="20">
        <v>79332590</v>
      </c>
      <c r="J1476" s="20" t="s">
        <v>15</v>
      </c>
      <c r="K1476" s="21" t="s">
        <v>1418</v>
      </c>
    </row>
    <row r="1477" spans="1:11" x14ac:dyDescent="0.25">
      <c r="A1477" s="19">
        <v>1472</v>
      </c>
      <c r="B1477" s="20">
        <v>104187</v>
      </c>
      <c r="C1477" s="20">
        <v>5111900199</v>
      </c>
      <c r="D1477" s="20" t="s">
        <v>3437</v>
      </c>
      <c r="E1477" s="20" t="s">
        <v>3431</v>
      </c>
      <c r="F1477" s="20" t="s">
        <v>47</v>
      </c>
      <c r="G1477" s="20" t="s">
        <v>2190</v>
      </c>
      <c r="H1477" s="26">
        <v>174000</v>
      </c>
      <c r="I1477" s="20">
        <v>52967523</v>
      </c>
      <c r="J1477" s="20" t="s">
        <v>2358</v>
      </c>
      <c r="K1477" s="21" t="s">
        <v>1268</v>
      </c>
    </row>
    <row r="1478" spans="1:11" x14ac:dyDescent="0.25">
      <c r="A1478" s="19">
        <v>1473</v>
      </c>
      <c r="B1478" s="20">
        <v>104188</v>
      </c>
      <c r="C1478" s="20">
        <v>5111900199</v>
      </c>
      <c r="D1478" s="20" t="s">
        <v>3438</v>
      </c>
      <c r="E1478" s="20" t="s">
        <v>3431</v>
      </c>
      <c r="F1478" s="20" t="s">
        <v>47</v>
      </c>
      <c r="G1478" s="20" t="s">
        <v>2190</v>
      </c>
      <c r="H1478" s="26">
        <v>174000</v>
      </c>
      <c r="I1478" s="20">
        <v>79332590</v>
      </c>
      <c r="J1478" s="20" t="s">
        <v>2223</v>
      </c>
      <c r="K1478" s="21" t="s">
        <v>1418</v>
      </c>
    </row>
    <row r="1479" spans="1:11" x14ac:dyDescent="0.25">
      <c r="A1479" s="19">
        <v>1474</v>
      </c>
      <c r="B1479" s="20">
        <v>104189</v>
      </c>
      <c r="C1479" s="20">
        <v>5111900199</v>
      </c>
      <c r="D1479" s="20" t="s">
        <v>3439</v>
      </c>
      <c r="E1479" s="20" t="s">
        <v>3431</v>
      </c>
      <c r="F1479" s="20" t="s">
        <v>47</v>
      </c>
      <c r="G1479" s="20" t="s">
        <v>2190</v>
      </c>
      <c r="H1479" s="26">
        <v>174000</v>
      </c>
      <c r="I1479" s="20">
        <v>79332590</v>
      </c>
      <c r="J1479" s="20" t="s">
        <v>15</v>
      </c>
      <c r="K1479" s="21" t="s">
        <v>1418</v>
      </c>
    </row>
    <row r="1480" spans="1:11" x14ac:dyDescent="0.25">
      <c r="A1480" s="19">
        <v>1475</v>
      </c>
      <c r="B1480" s="20">
        <v>101727</v>
      </c>
      <c r="C1480" s="20">
        <v>5111900199</v>
      </c>
      <c r="D1480" s="20" t="s">
        <v>3440</v>
      </c>
      <c r="E1480" s="20" t="s">
        <v>3441</v>
      </c>
      <c r="F1480" s="20" t="s">
        <v>47</v>
      </c>
      <c r="G1480" s="20" t="s">
        <v>2190</v>
      </c>
      <c r="H1480" s="26">
        <v>174000</v>
      </c>
      <c r="I1480" s="20">
        <v>79332590</v>
      </c>
      <c r="J1480" s="20" t="s">
        <v>15</v>
      </c>
      <c r="K1480" s="21" t="s">
        <v>1418</v>
      </c>
    </row>
    <row r="1481" spans="1:11" x14ac:dyDescent="0.25">
      <c r="A1481" s="19">
        <v>1476</v>
      </c>
      <c r="B1481" s="20">
        <v>104190</v>
      </c>
      <c r="C1481" s="20">
        <v>5111900199</v>
      </c>
      <c r="D1481" s="20" t="s">
        <v>3442</v>
      </c>
      <c r="E1481" s="20" t="s">
        <v>3431</v>
      </c>
      <c r="F1481" s="20" t="s">
        <v>47</v>
      </c>
      <c r="G1481" s="20" t="s">
        <v>2190</v>
      </c>
      <c r="H1481" s="26">
        <v>174000</v>
      </c>
      <c r="I1481" s="20">
        <v>79332590</v>
      </c>
      <c r="J1481" s="20" t="s">
        <v>2223</v>
      </c>
      <c r="K1481" s="21" t="s">
        <v>1418</v>
      </c>
    </row>
    <row r="1482" spans="1:11" x14ac:dyDescent="0.25">
      <c r="A1482" s="19">
        <v>1477</v>
      </c>
      <c r="B1482" s="20">
        <v>104192</v>
      </c>
      <c r="C1482" s="20">
        <v>5111900199</v>
      </c>
      <c r="D1482" s="20" t="s">
        <v>3443</v>
      </c>
      <c r="E1482" s="20" t="s">
        <v>3431</v>
      </c>
      <c r="F1482" s="20" t="s">
        <v>47</v>
      </c>
      <c r="G1482" s="20" t="s">
        <v>2190</v>
      </c>
      <c r="H1482" s="26">
        <v>174000</v>
      </c>
      <c r="I1482" s="20">
        <v>52297070</v>
      </c>
      <c r="J1482" s="20" t="s">
        <v>3444</v>
      </c>
      <c r="K1482" s="21" t="s">
        <v>1268</v>
      </c>
    </row>
    <row r="1483" spans="1:11" x14ac:dyDescent="0.25">
      <c r="A1483" s="19">
        <v>1478</v>
      </c>
      <c r="B1483" s="20">
        <v>104186</v>
      </c>
      <c r="C1483" s="20">
        <v>5111900199</v>
      </c>
      <c r="D1483" s="20" t="s">
        <v>3445</v>
      </c>
      <c r="E1483" s="20" t="s">
        <v>3446</v>
      </c>
      <c r="F1483" s="20" t="s">
        <v>47</v>
      </c>
      <c r="G1483" s="20" t="s">
        <v>2190</v>
      </c>
      <c r="H1483" s="26">
        <v>174000</v>
      </c>
      <c r="I1483" s="20">
        <v>79332590</v>
      </c>
      <c r="J1483" s="20" t="s">
        <v>15</v>
      </c>
      <c r="K1483" s="21" t="s">
        <v>1418</v>
      </c>
    </row>
    <row r="1484" spans="1:11" x14ac:dyDescent="0.25">
      <c r="A1484" s="19">
        <v>1479</v>
      </c>
      <c r="B1484" s="20">
        <v>104193</v>
      </c>
      <c r="C1484" s="20">
        <v>5111900199</v>
      </c>
      <c r="D1484" s="20" t="s">
        <v>3447</v>
      </c>
      <c r="E1484" s="20" t="s">
        <v>3431</v>
      </c>
      <c r="F1484" s="20" t="s">
        <v>47</v>
      </c>
      <c r="G1484" s="20" t="s">
        <v>2190</v>
      </c>
      <c r="H1484" s="26">
        <v>174000</v>
      </c>
      <c r="I1484" s="20">
        <v>79332590</v>
      </c>
      <c r="J1484" s="20" t="s">
        <v>15</v>
      </c>
      <c r="K1484" s="21" t="s">
        <v>1418</v>
      </c>
    </row>
    <row r="1485" spans="1:11" x14ac:dyDescent="0.25">
      <c r="A1485" s="19">
        <v>1480</v>
      </c>
      <c r="B1485" s="20">
        <v>104196</v>
      </c>
      <c r="C1485" s="20">
        <v>5111900199</v>
      </c>
      <c r="D1485" s="20" t="s">
        <v>3448</v>
      </c>
      <c r="E1485" s="20" t="s">
        <v>3431</v>
      </c>
      <c r="F1485" s="20" t="s">
        <v>47</v>
      </c>
      <c r="G1485" s="20" t="s">
        <v>2190</v>
      </c>
      <c r="H1485" s="26">
        <v>174000</v>
      </c>
      <c r="I1485" s="20">
        <v>79332590</v>
      </c>
      <c r="J1485" s="20" t="s">
        <v>15</v>
      </c>
      <c r="K1485" s="21" t="s">
        <v>1418</v>
      </c>
    </row>
    <row r="1486" spans="1:11" x14ac:dyDescent="0.25">
      <c r="A1486" s="19">
        <v>1481</v>
      </c>
      <c r="B1486" s="20">
        <v>104197</v>
      </c>
      <c r="C1486" s="20">
        <v>5111900199</v>
      </c>
      <c r="D1486" s="20" t="s">
        <v>3449</v>
      </c>
      <c r="E1486" s="20" t="s">
        <v>3431</v>
      </c>
      <c r="F1486" s="20" t="s">
        <v>47</v>
      </c>
      <c r="G1486" s="20" t="s">
        <v>2190</v>
      </c>
      <c r="H1486" s="26">
        <v>174000</v>
      </c>
      <c r="I1486" s="20">
        <v>51575010</v>
      </c>
      <c r="J1486" s="20" t="s">
        <v>122</v>
      </c>
      <c r="K1486" s="21" t="s">
        <v>1268</v>
      </c>
    </row>
    <row r="1487" spans="1:11" x14ac:dyDescent="0.25">
      <c r="A1487" s="19">
        <v>1482</v>
      </c>
      <c r="B1487" s="20">
        <v>104198</v>
      </c>
      <c r="C1487" s="20">
        <v>5111900199</v>
      </c>
      <c r="D1487" s="20" t="s">
        <v>3450</v>
      </c>
      <c r="E1487" s="20" t="s">
        <v>3431</v>
      </c>
      <c r="F1487" s="20" t="s">
        <v>47</v>
      </c>
      <c r="G1487" s="20" t="s">
        <v>2190</v>
      </c>
      <c r="H1487" s="26">
        <v>174000</v>
      </c>
      <c r="I1487" s="20">
        <v>79332590</v>
      </c>
      <c r="J1487" s="20" t="s">
        <v>15</v>
      </c>
      <c r="K1487" s="21" t="s">
        <v>1418</v>
      </c>
    </row>
    <row r="1488" spans="1:11" x14ac:dyDescent="0.25">
      <c r="A1488" s="19">
        <v>1483</v>
      </c>
      <c r="B1488" s="20">
        <v>104199</v>
      </c>
      <c r="C1488" s="20">
        <v>5111900199</v>
      </c>
      <c r="D1488" s="20" t="s">
        <v>3451</v>
      </c>
      <c r="E1488" s="20" t="s">
        <v>3431</v>
      </c>
      <c r="F1488" s="20" t="s">
        <v>47</v>
      </c>
      <c r="G1488" s="20" t="s">
        <v>2190</v>
      </c>
      <c r="H1488" s="26">
        <v>174000</v>
      </c>
      <c r="I1488" s="20">
        <v>79332590</v>
      </c>
      <c r="J1488" s="20" t="s">
        <v>15</v>
      </c>
      <c r="K1488" s="21" t="s">
        <v>1418</v>
      </c>
    </row>
    <row r="1489" spans="1:11" x14ac:dyDescent="0.25">
      <c r="A1489" s="19">
        <v>1484</v>
      </c>
      <c r="B1489" s="20">
        <v>104200</v>
      </c>
      <c r="C1489" s="20">
        <v>5111900199</v>
      </c>
      <c r="D1489" s="20" t="s">
        <v>3452</v>
      </c>
      <c r="E1489" s="20" t="s">
        <v>3431</v>
      </c>
      <c r="F1489" s="20" t="s">
        <v>47</v>
      </c>
      <c r="G1489" s="20" t="s">
        <v>2190</v>
      </c>
      <c r="H1489" s="26">
        <v>174000</v>
      </c>
      <c r="I1489" s="20">
        <v>79332590</v>
      </c>
      <c r="J1489" s="20" t="s">
        <v>15</v>
      </c>
      <c r="K1489" s="21" t="s">
        <v>1418</v>
      </c>
    </row>
    <row r="1490" spans="1:11" x14ac:dyDescent="0.25">
      <c r="A1490" s="19">
        <v>1485</v>
      </c>
      <c r="B1490" s="20">
        <v>104201</v>
      </c>
      <c r="C1490" s="20">
        <v>5111900199</v>
      </c>
      <c r="D1490" s="20" t="s">
        <v>3453</v>
      </c>
      <c r="E1490" s="20" t="s">
        <v>3431</v>
      </c>
      <c r="F1490" s="20" t="s">
        <v>47</v>
      </c>
      <c r="G1490" s="20" t="s">
        <v>2190</v>
      </c>
      <c r="H1490" s="26">
        <v>174000</v>
      </c>
      <c r="I1490" s="20">
        <v>79332590</v>
      </c>
      <c r="J1490" s="20" t="s">
        <v>15</v>
      </c>
      <c r="K1490" s="21" t="s">
        <v>1418</v>
      </c>
    </row>
    <row r="1491" spans="1:11" x14ac:dyDescent="0.25">
      <c r="A1491" s="19">
        <v>1486</v>
      </c>
      <c r="B1491" s="20">
        <v>104202</v>
      </c>
      <c r="C1491" s="20">
        <v>5111900199</v>
      </c>
      <c r="D1491" s="20" t="s">
        <v>3454</v>
      </c>
      <c r="E1491" s="20" t="s">
        <v>3431</v>
      </c>
      <c r="F1491" s="20" t="s">
        <v>47</v>
      </c>
      <c r="G1491" s="20" t="s">
        <v>2190</v>
      </c>
      <c r="H1491" s="26">
        <v>174000</v>
      </c>
      <c r="I1491" s="20">
        <v>79332590</v>
      </c>
      <c r="J1491" s="20" t="s">
        <v>15</v>
      </c>
      <c r="K1491" s="21" t="s">
        <v>1418</v>
      </c>
    </row>
    <row r="1492" spans="1:11" x14ac:dyDescent="0.25">
      <c r="A1492" s="19">
        <v>1487</v>
      </c>
      <c r="B1492" s="20">
        <v>104203</v>
      </c>
      <c r="C1492" s="20">
        <v>5111900199</v>
      </c>
      <c r="D1492" s="20" t="s">
        <v>3455</v>
      </c>
      <c r="E1492" s="20" t="s">
        <v>3431</v>
      </c>
      <c r="F1492" s="20" t="s">
        <v>47</v>
      </c>
      <c r="G1492" s="20" t="s">
        <v>2190</v>
      </c>
      <c r="H1492" s="26">
        <v>174000</v>
      </c>
      <c r="I1492" s="20">
        <v>79332590</v>
      </c>
      <c r="J1492" s="20" t="s">
        <v>15</v>
      </c>
      <c r="K1492" s="21" t="s">
        <v>1418</v>
      </c>
    </row>
    <row r="1493" spans="1:11" x14ac:dyDescent="0.25">
      <c r="A1493" s="19">
        <v>1488</v>
      </c>
      <c r="B1493" s="20">
        <v>104204</v>
      </c>
      <c r="C1493" s="20">
        <v>5111900199</v>
      </c>
      <c r="D1493" s="20" t="s">
        <v>3456</v>
      </c>
      <c r="E1493" s="20" t="s">
        <v>3431</v>
      </c>
      <c r="F1493" s="20" t="s">
        <v>47</v>
      </c>
      <c r="G1493" s="20" t="s">
        <v>2190</v>
      </c>
      <c r="H1493" s="26">
        <v>174000</v>
      </c>
      <c r="I1493" s="20">
        <v>7164647</v>
      </c>
      <c r="J1493" s="20" t="s">
        <v>2363</v>
      </c>
      <c r="K1493" s="21" t="s">
        <v>1268</v>
      </c>
    </row>
    <row r="1494" spans="1:11" x14ac:dyDescent="0.25">
      <c r="A1494" s="19">
        <v>1489</v>
      </c>
      <c r="B1494" s="20">
        <v>104205</v>
      </c>
      <c r="C1494" s="20">
        <v>5111900199</v>
      </c>
      <c r="D1494" s="20" t="s">
        <v>3457</v>
      </c>
      <c r="E1494" s="20" t="s">
        <v>3431</v>
      </c>
      <c r="F1494" s="20" t="s">
        <v>47</v>
      </c>
      <c r="G1494" s="20" t="s">
        <v>2190</v>
      </c>
      <c r="H1494" s="26">
        <v>174000</v>
      </c>
      <c r="I1494" s="20">
        <v>79332590</v>
      </c>
      <c r="J1494" s="20" t="s">
        <v>15</v>
      </c>
      <c r="K1494" s="21" t="s">
        <v>1418</v>
      </c>
    </row>
    <row r="1495" spans="1:11" x14ac:dyDescent="0.25">
      <c r="A1495" s="19">
        <v>1490</v>
      </c>
      <c r="B1495" s="20">
        <v>104206</v>
      </c>
      <c r="C1495" s="20">
        <v>5111900199</v>
      </c>
      <c r="D1495" s="20" t="s">
        <v>3458</v>
      </c>
      <c r="E1495" s="20" t="s">
        <v>3431</v>
      </c>
      <c r="F1495" s="20" t="s">
        <v>47</v>
      </c>
      <c r="G1495" s="20" t="s">
        <v>2190</v>
      </c>
      <c r="H1495" s="26">
        <v>174000</v>
      </c>
      <c r="I1495" s="20">
        <v>79332590</v>
      </c>
      <c r="J1495" s="20" t="s">
        <v>15</v>
      </c>
      <c r="K1495" s="21" t="s">
        <v>1418</v>
      </c>
    </row>
    <row r="1496" spans="1:11" x14ac:dyDescent="0.25">
      <c r="A1496" s="19">
        <v>1491</v>
      </c>
      <c r="B1496" s="20">
        <v>104207</v>
      </c>
      <c r="C1496" s="20">
        <v>5111900199</v>
      </c>
      <c r="D1496" s="20" t="s">
        <v>3459</v>
      </c>
      <c r="E1496" s="20" t="s">
        <v>3431</v>
      </c>
      <c r="F1496" s="20" t="s">
        <v>47</v>
      </c>
      <c r="G1496" s="20" t="s">
        <v>2190</v>
      </c>
      <c r="H1496" s="26">
        <v>174000</v>
      </c>
      <c r="I1496" s="20">
        <v>80217720</v>
      </c>
      <c r="J1496" s="20" t="s">
        <v>1033</v>
      </c>
      <c r="K1496" s="21" t="s">
        <v>1268</v>
      </c>
    </row>
    <row r="1497" spans="1:11" x14ac:dyDescent="0.25">
      <c r="A1497" s="19">
        <v>1492</v>
      </c>
      <c r="B1497" s="20">
        <v>104208</v>
      </c>
      <c r="C1497" s="20">
        <v>5111900199</v>
      </c>
      <c r="D1497" s="20" t="s">
        <v>3460</v>
      </c>
      <c r="E1497" s="20" t="s">
        <v>3431</v>
      </c>
      <c r="F1497" s="20" t="s">
        <v>47</v>
      </c>
      <c r="G1497" s="20" t="s">
        <v>2190</v>
      </c>
      <c r="H1497" s="26">
        <v>174000</v>
      </c>
      <c r="I1497" s="20">
        <v>79332590</v>
      </c>
      <c r="J1497" s="20" t="s">
        <v>15</v>
      </c>
      <c r="K1497" s="21" t="s">
        <v>1418</v>
      </c>
    </row>
    <row r="1498" spans="1:11" x14ac:dyDescent="0.25">
      <c r="A1498" s="19">
        <v>1493</v>
      </c>
      <c r="B1498" s="20">
        <v>104209</v>
      </c>
      <c r="C1498" s="20">
        <v>5111900199</v>
      </c>
      <c r="D1498" s="20" t="s">
        <v>3461</v>
      </c>
      <c r="E1498" s="20" t="s">
        <v>3431</v>
      </c>
      <c r="F1498" s="20" t="s">
        <v>47</v>
      </c>
      <c r="G1498" s="20" t="s">
        <v>2190</v>
      </c>
      <c r="H1498" s="26">
        <v>174000</v>
      </c>
      <c r="I1498" s="20">
        <v>79332590</v>
      </c>
      <c r="J1498" s="20" t="s">
        <v>15</v>
      </c>
      <c r="K1498" s="21" t="s">
        <v>1418</v>
      </c>
    </row>
    <row r="1499" spans="1:11" x14ac:dyDescent="0.25">
      <c r="A1499" s="19">
        <v>1494</v>
      </c>
      <c r="B1499" s="20">
        <v>104210</v>
      </c>
      <c r="C1499" s="20">
        <v>5111900199</v>
      </c>
      <c r="D1499" s="20" t="s">
        <v>3462</v>
      </c>
      <c r="E1499" s="20" t="s">
        <v>3431</v>
      </c>
      <c r="F1499" s="20" t="s">
        <v>47</v>
      </c>
      <c r="G1499" s="20" t="s">
        <v>2190</v>
      </c>
      <c r="H1499" s="26">
        <v>174000</v>
      </c>
      <c r="I1499" s="20">
        <v>79332590</v>
      </c>
      <c r="J1499" s="20" t="s">
        <v>15</v>
      </c>
      <c r="K1499" s="21" t="s">
        <v>1418</v>
      </c>
    </row>
    <row r="1500" spans="1:11" x14ac:dyDescent="0.25">
      <c r="A1500" s="19">
        <v>1495</v>
      </c>
      <c r="B1500" s="20">
        <v>104173</v>
      </c>
      <c r="C1500" s="20">
        <v>5111900199</v>
      </c>
      <c r="D1500" s="20" t="s">
        <v>3463</v>
      </c>
      <c r="E1500" s="20" t="s">
        <v>3464</v>
      </c>
      <c r="F1500" s="20" t="s">
        <v>47</v>
      </c>
      <c r="G1500" s="20" t="s">
        <v>2190</v>
      </c>
      <c r="H1500" s="26">
        <v>174000</v>
      </c>
      <c r="I1500" s="20">
        <v>79332590</v>
      </c>
      <c r="J1500" s="20" t="s">
        <v>15</v>
      </c>
      <c r="K1500" s="21" t="s">
        <v>1418</v>
      </c>
    </row>
    <row r="1501" spans="1:11" x14ac:dyDescent="0.25">
      <c r="A1501" s="19">
        <v>1496</v>
      </c>
      <c r="B1501" s="20">
        <v>104212</v>
      </c>
      <c r="C1501" s="20">
        <v>5111900199</v>
      </c>
      <c r="D1501" s="20" t="s">
        <v>3465</v>
      </c>
      <c r="E1501" s="20" t="s">
        <v>3431</v>
      </c>
      <c r="F1501" s="20" t="s">
        <v>47</v>
      </c>
      <c r="G1501" s="20" t="s">
        <v>2190</v>
      </c>
      <c r="H1501" s="26">
        <v>174000</v>
      </c>
      <c r="I1501" s="20">
        <v>52703963</v>
      </c>
      <c r="J1501" s="20" t="s">
        <v>1275</v>
      </c>
      <c r="K1501" s="21" t="s">
        <v>1268</v>
      </c>
    </row>
    <row r="1502" spans="1:11" x14ac:dyDescent="0.25">
      <c r="A1502" s="19">
        <v>1497</v>
      </c>
      <c r="B1502" s="20">
        <v>104213</v>
      </c>
      <c r="C1502" s="20">
        <v>5111900199</v>
      </c>
      <c r="D1502" s="20" t="s">
        <v>3466</v>
      </c>
      <c r="E1502" s="20" t="s">
        <v>3467</v>
      </c>
      <c r="F1502" s="20" t="s">
        <v>47</v>
      </c>
      <c r="G1502" s="20" t="s">
        <v>2190</v>
      </c>
      <c r="H1502" s="26">
        <v>190240</v>
      </c>
      <c r="I1502" s="20">
        <v>79332590</v>
      </c>
      <c r="J1502" s="20" t="s">
        <v>2223</v>
      </c>
      <c r="K1502" s="21" t="s">
        <v>1418</v>
      </c>
    </row>
    <row r="1503" spans="1:11" x14ac:dyDescent="0.25">
      <c r="A1503" s="19">
        <v>1498</v>
      </c>
      <c r="B1503" s="20">
        <v>104214</v>
      </c>
      <c r="C1503" s="20">
        <v>5111900199</v>
      </c>
      <c r="D1503" s="20">
        <v>1800119</v>
      </c>
      <c r="E1503" s="20" t="s">
        <v>3468</v>
      </c>
      <c r="F1503" s="20" t="s">
        <v>47</v>
      </c>
      <c r="G1503" s="20" t="s">
        <v>2190</v>
      </c>
      <c r="H1503" s="26">
        <v>190240</v>
      </c>
      <c r="I1503" s="20">
        <v>79642641</v>
      </c>
      <c r="J1503" s="20" t="s">
        <v>3469</v>
      </c>
      <c r="K1503" s="21" t="s">
        <v>1268</v>
      </c>
    </row>
    <row r="1504" spans="1:11" x14ac:dyDescent="0.25">
      <c r="A1504" s="19">
        <v>1499</v>
      </c>
      <c r="B1504" s="20">
        <v>104215</v>
      </c>
      <c r="C1504" s="20">
        <v>5111900199</v>
      </c>
      <c r="D1504" s="20" t="s">
        <v>3470</v>
      </c>
      <c r="E1504" s="20" t="s">
        <v>3467</v>
      </c>
      <c r="F1504" s="20" t="s">
        <v>47</v>
      </c>
      <c r="G1504" s="20" t="s">
        <v>2190</v>
      </c>
      <c r="H1504" s="26">
        <v>190240</v>
      </c>
      <c r="I1504" s="20">
        <v>79332590</v>
      </c>
      <c r="J1504" s="20" t="s">
        <v>15</v>
      </c>
      <c r="K1504" s="21" t="s">
        <v>1418</v>
      </c>
    </row>
    <row r="1505" spans="1:11" x14ac:dyDescent="0.25">
      <c r="A1505" s="19">
        <v>1500</v>
      </c>
      <c r="B1505" s="20">
        <v>104216</v>
      </c>
      <c r="C1505" s="20">
        <v>5111900199</v>
      </c>
      <c r="D1505" s="20" t="s">
        <v>3471</v>
      </c>
      <c r="E1505" s="20" t="s">
        <v>3467</v>
      </c>
      <c r="F1505" s="20" t="s">
        <v>47</v>
      </c>
      <c r="G1505" s="20" t="s">
        <v>2190</v>
      </c>
      <c r="H1505" s="26">
        <v>190240</v>
      </c>
      <c r="I1505" s="20">
        <v>10524225</v>
      </c>
      <c r="J1505" s="20" t="s">
        <v>3472</v>
      </c>
      <c r="K1505" s="21" t="s">
        <v>1268</v>
      </c>
    </row>
    <row r="1506" spans="1:11" x14ac:dyDescent="0.25">
      <c r="A1506" s="19">
        <v>1501</v>
      </c>
      <c r="B1506" s="20">
        <v>104217</v>
      </c>
      <c r="C1506" s="20">
        <v>5111900199</v>
      </c>
      <c r="D1506" s="20" t="s">
        <v>3473</v>
      </c>
      <c r="E1506" s="20" t="s">
        <v>3474</v>
      </c>
      <c r="F1506" s="20" t="s">
        <v>47</v>
      </c>
      <c r="G1506" s="20" t="s">
        <v>2190</v>
      </c>
      <c r="H1506" s="26">
        <v>149900</v>
      </c>
      <c r="I1506" s="20">
        <v>52703963</v>
      </c>
      <c r="J1506" s="20" t="s">
        <v>1275</v>
      </c>
      <c r="K1506" s="21" t="s">
        <v>1268</v>
      </c>
    </row>
    <row r="1507" spans="1:11" x14ac:dyDescent="0.25">
      <c r="A1507" s="19">
        <v>1502</v>
      </c>
      <c r="B1507" s="20">
        <v>104218</v>
      </c>
      <c r="C1507" s="20">
        <v>5111900199</v>
      </c>
      <c r="D1507" s="20" t="s">
        <v>3475</v>
      </c>
      <c r="E1507" s="20" t="s">
        <v>3474</v>
      </c>
      <c r="F1507" s="20" t="s">
        <v>47</v>
      </c>
      <c r="G1507" s="20" t="s">
        <v>2190</v>
      </c>
      <c r="H1507" s="26">
        <v>149900</v>
      </c>
      <c r="I1507" s="20">
        <v>52703963</v>
      </c>
      <c r="J1507" s="20" t="s">
        <v>1275</v>
      </c>
      <c r="K1507" s="21" t="s">
        <v>1268</v>
      </c>
    </row>
    <row r="1508" spans="1:11" x14ac:dyDescent="0.25">
      <c r="A1508" s="19">
        <v>1503</v>
      </c>
      <c r="B1508" s="20">
        <v>104219</v>
      </c>
      <c r="C1508" s="20">
        <v>5111900199</v>
      </c>
      <c r="D1508" s="20" t="s">
        <v>3476</v>
      </c>
      <c r="E1508" s="20" t="s">
        <v>3474</v>
      </c>
      <c r="F1508" s="20" t="s">
        <v>47</v>
      </c>
      <c r="G1508" s="20" t="s">
        <v>2190</v>
      </c>
      <c r="H1508" s="26">
        <v>149900</v>
      </c>
      <c r="I1508" s="20">
        <v>52703963</v>
      </c>
      <c r="J1508" s="20" t="s">
        <v>1275</v>
      </c>
      <c r="K1508" s="21" t="s">
        <v>1268</v>
      </c>
    </row>
    <row r="1509" spans="1:11" x14ac:dyDescent="0.25">
      <c r="A1509" s="19">
        <v>1504</v>
      </c>
      <c r="B1509" s="20">
        <v>104645</v>
      </c>
      <c r="C1509" s="20">
        <v>5111900199</v>
      </c>
      <c r="D1509" s="20" t="s">
        <v>3477</v>
      </c>
      <c r="E1509" s="20" t="s">
        <v>3478</v>
      </c>
      <c r="F1509" s="20" t="s">
        <v>47</v>
      </c>
      <c r="G1509" s="20" t="s">
        <v>2190</v>
      </c>
      <c r="H1509" s="26">
        <v>1948000</v>
      </c>
      <c r="I1509" s="20">
        <v>1023884432</v>
      </c>
      <c r="J1509" s="20" t="s">
        <v>2352</v>
      </c>
      <c r="K1509" s="21" t="s">
        <v>1268</v>
      </c>
    </row>
    <row r="1510" spans="1:11" x14ac:dyDescent="0.25">
      <c r="A1510" s="19">
        <v>1505</v>
      </c>
      <c r="B1510" s="20">
        <v>104646</v>
      </c>
      <c r="C1510" s="20">
        <v>5111900199</v>
      </c>
      <c r="D1510" s="20" t="s">
        <v>3479</v>
      </c>
      <c r="E1510" s="20" t="s">
        <v>3478</v>
      </c>
      <c r="F1510" s="20" t="s">
        <v>47</v>
      </c>
      <c r="G1510" s="20" t="s">
        <v>2190</v>
      </c>
      <c r="H1510" s="26">
        <v>1948000</v>
      </c>
      <c r="I1510" s="20">
        <v>79332590</v>
      </c>
      <c r="J1510" s="20" t="s">
        <v>15</v>
      </c>
      <c r="K1510" s="21" t="s">
        <v>1418</v>
      </c>
    </row>
    <row r="1511" spans="1:11" x14ac:dyDescent="0.25">
      <c r="A1511" s="19">
        <v>1506</v>
      </c>
      <c r="B1511" s="20">
        <v>104647</v>
      </c>
      <c r="C1511" s="20">
        <v>5111900199</v>
      </c>
      <c r="D1511" s="20" t="s">
        <v>3480</v>
      </c>
      <c r="E1511" s="20" t="s">
        <v>3481</v>
      </c>
      <c r="F1511" s="20" t="s">
        <v>47</v>
      </c>
      <c r="G1511" s="20" t="s">
        <v>2190</v>
      </c>
      <c r="H1511" s="26">
        <v>1948000</v>
      </c>
      <c r="I1511" s="20">
        <v>805486225</v>
      </c>
      <c r="J1511" s="20" t="s">
        <v>3482</v>
      </c>
      <c r="K1511" s="21" t="s">
        <v>1268</v>
      </c>
    </row>
    <row r="1512" spans="1:11" x14ac:dyDescent="0.25">
      <c r="A1512" s="19">
        <v>1507</v>
      </c>
      <c r="B1512" s="20">
        <v>104652</v>
      </c>
      <c r="C1512" s="20">
        <v>5111900199</v>
      </c>
      <c r="D1512" s="20" t="s">
        <v>3483</v>
      </c>
      <c r="E1512" s="20" t="s">
        <v>3484</v>
      </c>
      <c r="F1512" s="20" t="s">
        <v>47</v>
      </c>
      <c r="G1512" s="20" t="s">
        <v>2190</v>
      </c>
      <c r="H1512" s="26">
        <v>361920</v>
      </c>
      <c r="I1512" s="20">
        <v>80217720</v>
      </c>
      <c r="J1512" s="20" t="s">
        <v>1033</v>
      </c>
      <c r="K1512" s="21" t="s">
        <v>1268</v>
      </c>
    </row>
    <row r="1513" spans="1:11" x14ac:dyDescent="0.25">
      <c r="A1513" s="19">
        <v>1508</v>
      </c>
      <c r="B1513" s="20">
        <v>104666</v>
      </c>
      <c r="C1513" s="20">
        <v>5111900199</v>
      </c>
      <c r="D1513" s="20" t="s">
        <v>3485</v>
      </c>
      <c r="E1513" s="20" t="s">
        <v>3486</v>
      </c>
      <c r="F1513" s="20" t="s">
        <v>47</v>
      </c>
      <c r="G1513" s="20" t="s">
        <v>2190</v>
      </c>
      <c r="H1513" s="26">
        <v>655561.24</v>
      </c>
      <c r="I1513" s="20">
        <v>52516419</v>
      </c>
      <c r="J1513" s="20" t="s">
        <v>628</v>
      </c>
      <c r="K1513" s="21" t="s">
        <v>1268</v>
      </c>
    </row>
    <row r="1514" spans="1:11" x14ac:dyDescent="0.25">
      <c r="A1514" s="19">
        <v>1509</v>
      </c>
      <c r="B1514" s="20">
        <v>104669</v>
      </c>
      <c r="C1514" s="20">
        <v>5111900199</v>
      </c>
      <c r="D1514" s="20" t="s">
        <v>3487</v>
      </c>
      <c r="E1514" s="20" t="s">
        <v>3488</v>
      </c>
      <c r="F1514" s="20" t="s">
        <v>47</v>
      </c>
      <c r="G1514" s="20" t="s">
        <v>2190</v>
      </c>
      <c r="H1514" s="26">
        <v>492617.2</v>
      </c>
      <c r="I1514" s="20">
        <v>52516419</v>
      </c>
      <c r="J1514" s="20" t="s">
        <v>628</v>
      </c>
      <c r="K1514" s="21" t="s">
        <v>1268</v>
      </c>
    </row>
    <row r="1515" spans="1:11" x14ac:dyDescent="0.25">
      <c r="A1515" s="19">
        <v>1510</v>
      </c>
      <c r="B1515" s="20">
        <v>104670</v>
      </c>
      <c r="C1515" s="20">
        <v>5111900199</v>
      </c>
      <c r="D1515" s="20" t="s">
        <v>3489</v>
      </c>
      <c r="E1515" s="20" t="s">
        <v>3488</v>
      </c>
      <c r="F1515" s="20" t="s">
        <v>47</v>
      </c>
      <c r="G1515" s="20" t="s">
        <v>2190</v>
      </c>
      <c r="H1515" s="26">
        <v>492617.2</v>
      </c>
      <c r="I1515" s="20">
        <v>52516419</v>
      </c>
      <c r="J1515" s="20" t="s">
        <v>628</v>
      </c>
      <c r="K1515" s="21" t="s">
        <v>1268</v>
      </c>
    </row>
    <row r="1516" spans="1:11" x14ac:dyDescent="0.25">
      <c r="A1516" s="19">
        <v>1511</v>
      </c>
      <c r="B1516" s="20">
        <v>104671</v>
      </c>
      <c r="C1516" s="20">
        <v>5111900199</v>
      </c>
      <c r="D1516" s="20" t="s">
        <v>3490</v>
      </c>
      <c r="E1516" s="20" t="s">
        <v>3491</v>
      </c>
      <c r="F1516" s="20" t="s">
        <v>47</v>
      </c>
      <c r="G1516" s="20" t="s">
        <v>2190</v>
      </c>
      <c r="H1516" s="26">
        <v>436951.12</v>
      </c>
      <c r="I1516" s="20">
        <v>52516419</v>
      </c>
      <c r="J1516" s="20" t="s">
        <v>628</v>
      </c>
      <c r="K1516" s="21" t="s">
        <v>1268</v>
      </c>
    </row>
    <row r="1517" spans="1:11" x14ac:dyDescent="0.25">
      <c r="A1517" s="19">
        <v>1512</v>
      </c>
      <c r="B1517" s="20">
        <v>104672</v>
      </c>
      <c r="C1517" s="20">
        <v>5111900199</v>
      </c>
      <c r="D1517" s="20" t="s">
        <v>3492</v>
      </c>
      <c r="E1517" s="20" t="s">
        <v>3493</v>
      </c>
      <c r="F1517" s="20" t="s">
        <v>47</v>
      </c>
      <c r="G1517" s="20" t="s">
        <v>2190</v>
      </c>
      <c r="H1517" s="26">
        <v>679391.12</v>
      </c>
      <c r="I1517" s="20">
        <v>52516419</v>
      </c>
      <c r="J1517" s="20" t="s">
        <v>628</v>
      </c>
      <c r="K1517" s="21" t="s">
        <v>1268</v>
      </c>
    </row>
    <row r="1518" spans="1:11" x14ac:dyDescent="0.25">
      <c r="A1518" s="19">
        <v>1513</v>
      </c>
      <c r="B1518" s="20">
        <v>104673</v>
      </c>
      <c r="C1518" s="20">
        <v>5111900199</v>
      </c>
      <c r="D1518" s="20" t="s">
        <v>3494</v>
      </c>
      <c r="E1518" s="20" t="s">
        <v>3493</v>
      </c>
      <c r="F1518" s="20" t="s">
        <v>47</v>
      </c>
      <c r="G1518" s="20" t="s">
        <v>2190</v>
      </c>
      <c r="H1518" s="26">
        <v>679391.12</v>
      </c>
      <c r="I1518" s="20">
        <v>52516419</v>
      </c>
      <c r="J1518" s="20" t="s">
        <v>628</v>
      </c>
      <c r="K1518" s="21" t="s">
        <v>1268</v>
      </c>
    </row>
    <row r="1519" spans="1:11" x14ac:dyDescent="0.25">
      <c r="A1519" s="19">
        <v>1514</v>
      </c>
      <c r="B1519" s="20">
        <v>104676</v>
      </c>
      <c r="C1519" s="20">
        <v>5111900199</v>
      </c>
      <c r="D1519" s="20" t="s">
        <v>3495</v>
      </c>
      <c r="E1519" s="20" t="s">
        <v>3496</v>
      </c>
      <c r="F1519" s="20" t="s">
        <v>47</v>
      </c>
      <c r="G1519" s="20" t="s">
        <v>2190</v>
      </c>
      <c r="H1519" s="26">
        <v>391822.48</v>
      </c>
      <c r="I1519" s="20">
        <v>52516419</v>
      </c>
      <c r="J1519" s="20" t="s">
        <v>628</v>
      </c>
      <c r="K1519" s="21" t="s">
        <v>1268</v>
      </c>
    </row>
    <row r="1520" spans="1:11" x14ac:dyDescent="0.25">
      <c r="A1520" s="19">
        <v>1515</v>
      </c>
      <c r="B1520" s="20">
        <v>104680</v>
      </c>
      <c r="C1520" s="20">
        <v>5111900199</v>
      </c>
      <c r="D1520" s="20" t="s">
        <v>3497</v>
      </c>
      <c r="E1520" s="20" t="s">
        <v>3498</v>
      </c>
      <c r="F1520" s="20" t="s">
        <v>47</v>
      </c>
      <c r="G1520" s="20" t="s">
        <v>2190</v>
      </c>
      <c r="H1520" s="26">
        <v>2063789.64</v>
      </c>
      <c r="I1520" s="20">
        <v>79332590</v>
      </c>
      <c r="J1520" s="20" t="s">
        <v>2223</v>
      </c>
      <c r="K1520" s="21" t="s">
        <v>1418</v>
      </c>
    </row>
    <row r="1521" spans="1:11" x14ac:dyDescent="0.25">
      <c r="A1521" s="19">
        <v>1516</v>
      </c>
      <c r="B1521" s="20">
        <v>103743</v>
      </c>
      <c r="C1521" s="20">
        <v>5111900199</v>
      </c>
      <c r="D1521" s="20" t="s">
        <v>3499</v>
      </c>
      <c r="E1521" s="20" t="s">
        <v>3500</v>
      </c>
      <c r="F1521" s="20" t="s">
        <v>47</v>
      </c>
      <c r="G1521" s="20" t="s">
        <v>2197</v>
      </c>
      <c r="H1521" s="26">
        <v>149900</v>
      </c>
      <c r="I1521" s="20">
        <v>79294129</v>
      </c>
      <c r="J1521" s="20" t="s">
        <v>679</v>
      </c>
      <c r="K1521" s="21" t="s">
        <v>1268</v>
      </c>
    </row>
    <row r="1522" spans="1:11" x14ac:dyDescent="0.25">
      <c r="A1522" s="19">
        <v>1517</v>
      </c>
      <c r="B1522" s="20">
        <v>103744</v>
      </c>
      <c r="C1522" s="20">
        <v>5111900199</v>
      </c>
      <c r="D1522" s="20" t="s">
        <v>3501</v>
      </c>
      <c r="E1522" s="20" t="s">
        <v>3502</v>
      </c>
      <c r="F1522" s="20" t="s">
        <v>47</v>
      </c>
      <c r="G1522" s="20" t="s">
        <v>2197</v>
      </c>
      <c r="H1522" s="26">
        <v>149900</v>
      </c>
      <c r="I1522" s="20">
        <v>79294129</v>
      </c>
      <c r="J1522" s="20" t="s">
        <v>679</v>
      </c>
      <c r="K1522" s="21" t="s">
        <v>1268</v>
      </c>
    </row>
    <row r="1523" spans="1:11" x14ac:dyDescent="0.25">
      <c r="A1523" s="19">
        <v>1518</v>
      </c>
      <c r="B1523" s="20">
        <v>103745</v>
      </c>
      <c r="C1523" s="20">
        <v>5111900199</v>
      </c>
      <c r="D1523" s="20" t="s">
        <v>3503</v>
      </c>
      <c r="E1523" s="20" t="s">
        <v>3504</v>
      </c>
      <c r="F1523" s="20" t="s">
        <v>47</v>
      </c>
      <c r="G1523" s="20" t="s">
        <v>2197</v>
      </c>
      <c r="H1523" s="26">
        <v>149900</v>
      </c>
      <c r="I1523" s="20">
        <v>79294129</v>
      </c>
      <c r="J1523" s="20" t="s">
        <v>679</v>
      </c>
      <c r="K1523" s="21" t="s">
        <v>1268</v>
      </c>
    </row>
    <row r="1524" spans="1:11" x14ac:dyDescent="0.25">
      <c r="A1524" s="19">
        <v>1519</v>
      </c>
      <c r="B1524" s="20">
        <v>103807</v>
      </c>
      <c r="C1524" s="20">
        <v>5111900199</v>
      </c>
      <c r="D1524" s="20" t="s">
        <v>3506</v>
      </c>
      <c r="E1524" s="20" t="s">
        <v>3505</v>
      </c>
      <c r="F1524" s="20" t="s">
        <v>47</v>
      </c>
      <c r="G1524" s="20" t="s">
        <v>2197</v>
      </c>
      <c r="H1524" s="26">
        <v>258800</v>
      </c>
      <c r="I1524" s="20">
        <v>7164647</v>
      </c>
      <c r="J1524" s="20" t="s">
        <v>2363</v>
      </c>
      <c r="K1524" s="21" t="s">
        <v>1268</v>
      </c>
    </row>
    <row r="1525" spans="1:11" x14ac:dyDescent="0.25">
      <c r="A1525" s="19">
        <v>1520</v>
      </c>
      <c r="B1525" s="20">
        <v>103808</v>
      </c>
      <c r="C1525" s="20">
        <v>5111900199</v>
      </c>
      <c r="D1525" s="20" t="s">
        <v>3507</v>
      </c>
      <c r="E1525" s="20" t="s">
        <v>3505</v>
      </c>
      <c r="F1525" s="20" t="s">
        <v>47</v>
      </c>
      <c r="G1525" s="20" t="s">
        <v>2197</v>
      </c>
      <c r="H1525" s="26">
        <v>258800</v>
      </c>
      <c r="I1525" s="20">
        <v>7164647</v>
      </c>
      <c r="J1525" s="20" t="s">
        <v>2363</v>
      </c>
      <c r="K1525" s="21" t="s">
        <v>1268</v>
      </c>
    </row>
    <row r="1526" spans="1:11" x14ac:dyDescent="0.25">
      <c r="A1526" s="19">
        <v>1521</v>
      </c>
      <c r="B1526" s="20">
        <v>103809</v>
      </c>
      <c r="C1526" s="20">
        <v>5111900199</v>
      </c>
      <c r="D1526" s="20" t="s">
        <v>3508</v>
      </c>
      <c r="E1526" s="20" t="s">
        <v>3505</v>
      </c>
      <c r="F1526" s="20" t="s">
        <v>47</v>
      </c>
      <c r="G1526" s="20" t="s">
        <v>2197</v>
      </c>
      <c r="H1526" s="26">
        <v>258800</v>
      </c>
      <c r="I1526" s="20">
        <v>7164647</v>
      </c>
      <c r="J1526" s="20" t="s">
        <v>2363</v>
      </c>
      <c r="K1526" s="21" t="s">
        <v>1268</v>
      </c>
    </row>
    <row r="1527" spans="1:11" x14ac:dyDescent="0.25">
      <c r="A1527" s="19">
        <v>1522</v>
      </c>
      <c r="B1527" s="20">
        <v>103829</v>
      </c>
      <c r="C1527" s="20">
        <v>5111900199</v>
      </c>
      <c r="D1527" s="20" t="s">
        <v>3509</v>
      </c>
      <c r="E1527" s="20" t="s">
        <v>3505</v>
      </c>
      <c r="F1527" s="20" t="s">
        <v>47</v>
      </c>
      <c r="G1527" s="20" t="s">
        <v>2197</v>
      </c>
      <c r="H1527" s="26">
        <v>258800</v>
      </c>
      <c r="I1527" s="20">
        <v>7164647</v>
      </c>
      <c r="J1527" s="20" t="s">
        <v>2363</v>
      </c>
      <c r="K1527" s="21" t="s">
        <v>1268</v>
      </c>
    </row>
    <row r="1528" spans="1:11" x14ac:dyDescent="0.25">
      <c r="A1528" s="19">
        <v>1523</v>
      </c>
      <c r="B1528" s="20">
        <v>103785</v>
      </c>
      <c r="C1528" s="20">
        <v>5111900199</v>
      </c>
      <c r="D1528" s="20" t="s">
        <v>3510</v>
      </c>
      <c r="E1528" s="20" t="s">
        <v>3505</v>
      </c>
      <c r="F1528" s="20" t="s">
        <v>47</v>
      </c>
      <c r="G1528" s="20" t="s">
        <v>2197</v>
      </c>
      <c r="H1528" s="26">
        <v>258800</v>
      </c>
      <c r="I1528" s="20">
        <v>7164647</v>
      </c>
      <c r="J1528" s="20" t="s">
        <v>2363</v>
      </c>
      <c r="K1528" s="21" t="s">
        <v>1268</v>
      </c>
    </row>
    <row r="1529" spans="1:11" x14ac:dyDescent="0.25">
      <c r="A1529" s="19">
        <v>1524</v>
      </c>
      <c r="B1529" s="20">
        <v>103786</v>
      </c>
      <c r="C1529" s="20">
        <v>5111900199</v>
      </c>
      <c r="D1529" s="20" t="s">
        <v>3511</v>
      </c>
      <c r="E1529" s="20" t="s">
        <v>3505</v>
      </c>
      <c r="F1529" s="20" t="s">
        <v>47</v>
      </c>
      <c r="G1529" s="20" t="s">
        <v>2197</v>
      </c>
      <c r="H1529" s="26">
        <v>258800</v>
      </c>
      <c r="I1529" s="20">
        <v>7164647</v>
      </c>
      <c r="J1529" s="20" t="s">
        <v>2363</v>
      </c>
      <c r="K1529" s="21" t="s">
        <v>1268</v>
      </c>
    </row>
    <row r="1530" spans="1:11" x14ac:dyDescent="0.25">
      <c r="A1530" s="19">
        <v>1525</v>
      </c>
      <c r="B1530" s="20">
        <v>103787</v>
      </c>
      <c r="C1530" s="20">
        <v>5111900199</v>
      </c>
      <c r="D1530" s="20" t="s">
        <v>3512</v>
      </c>
      <c r="E1530" s="20" t="s">
        <v>3505</v>
      </c>
      <c r="F1530" s="20" t="s">
        <v>47</v>
      </c>
      <c r="G1530" s="20" t="s">
        <v>2197</v>
      </c>
      <c r="H1530" s="26">
        <v>258800</v>
      </c>
      <c r="I1530" s="20">
        <v>7164647</v>
      </c>
      <c r="J1530" s="20" t="s">
        <v>2363</v>
      </c>
      <c r="K1530" s="21" t="s">
        <v>1268</v>
      </c>
    </row>
    <row r="1531" spans="1:11" x14ac:dyDescent="0.25">
      <c r="A1531" s="19">
        <v>1526</v>
      </c>
      <c r="B1531" s="20">
        <v>103788</v>
      </c>
      <c r="C1531" s="20">
        <v>5111900199</v>
      </c>
      <c r="D1531" s="20" t="s">
        <v>3513</v>
      </c>
      <c r="E1531" s="20" t="s">
        <v>3505</v>
      </c>
      <c r="F1531" s="20" t="s">
        <v>47</v>
      </c>
      <c r="G1531" s="20" t="s">
        <v>2197</v>
      </c>
      <c r="H1531" s="26">
        <v>258800</v>
      </c>
      <c r="I1531" s="20">
        <v>7164647</v>
      </c>
      <c r="J1531" s="20" t="s">
        <v>2363</v>
      </c>
      <c r="K1531" s="21" t="s">
        <v>1268</v>
      </c>
    </row>
    <row r="1532" spans="1:11" x14ac:dyDescent="0.25">
      <c r="A1532" s="19">
        <v>1527</v>
      </c>
      <c r="B1532" s="20">
        <v>103789</v>
      </c>
      <c r="C1532" s="20">
        <v>5111900199</v>
      </c>
      <c r="D1532" s="20" t="s">
        <v>3514</v>
      </c>
      <c r="E1532" s="20" t="s">
        <v>3505</v>
      </c>
      <c r="F1532" s="20" t="s">
        <v>47</v>
      </c>
      <c r="G1532" s="20" t="s">
        <v>2197</v>
      </c>
      <c r="H1532" s="26">
        <v>258800</v>
      </c>
      <c r="I1532" s="20">
        <v>7164647</v>
      </c>
      <c r="J1532" s="20" t="s">
        <v>2363</v>
      </c>
      <c r="K1532" s="21" t="s">
        <v>1268</v>
      </c>
    </row>
    <row r="1533" spans="1:11" x14ac:dyDescent="0.25">
      <c r="A1533" s="19">
        <v>1528</v>
      </c>
      <c r="B1533" s="20">
        <v>103790</v>
      </c>
      <c r="C1533" s="20">
        <v>5111900199</v>
      </c>
      <c r="D1533" s="20" t="s">
        <v>3515</v>
      </c>
      <c r="E1533" s="20" t="s">
        <v>3505</v>
      </c>
      <c r="F1533" s="20">
        <v>2015</v>
      </c>
      <c r="G1533" s="20" t="s">
        <v>2197</v>
      </c>
      <c r="H1533" s="26">
        <v>258800</v>
      </c>
      <c r="I1533" s="20">
        <v>7164647</v>
      </c>
      <c r="J1533" s="20" t="s">
        <v>2363</v>
      </c>
      <c r="K1533" s="21" t="s">
        <v>1268</v>
      </c>
    </row>
    <row r="1534" spans="1:11" x14ac:dyDescent="0.25">
      <c r="A1534" s="19">
        <v>1529</v>
      </c>
      <c r="B1534" s="20">
        <v>103905</v>
      </c>
      <c r="C1534" s="20">
        <v>5111900199</v>
      </c>
      <c r="D1534" s="20" t="s">
        <v>3516</v>
      </c>
      <c r="E1534" s="20" t="s">
        <v>3416</v>
      </c>
      <c r="F1534" s="20" t="s">
        <v>47</v>
      </c>
      <c r="G1534" s="20" t="s">
        <v>2197</v>
      </c>
      <c r="H1534" s="26">
        <v>907905</v>
      </c>
      <c r="I1534" s="20">
        <v>7164647</v>
      </c>
      <c r="J1534" s="20" t="s">
        <v>2363</v>
      </c>
      <c r="K1534" s="21" t="s">
        <v>1268</v>
      </c>
    </row>
    <row r="1535" spans="1:11" x14ac:dyDescent="0.25">
      <c r="A1535" s="19">
        <v>1530</v>
      </c>
      <c r="B1535" s="20">
        <v>104634</v>
      </c>
      <c r="C1535" s="20">
        <v>5111900199</v>
      </c>
      <c r="D1535" s="20" t="s">
        <v>3517</v>
      </c>
      <c r="E1535" s="20" t="s">
        <v>3518</v>
      </c>
      <c r="F1535" s="20" t="s">
        <v>47</v>
      </c>
      <c r="G1535" s="20" t="s">
        <v>2197</v>
      </c>
      <c r="H1535" s="26">
        <v>1450000</v>
      </c>
      <c r="I1535" s="20">
        <v>52703963</v>
      </c>
      <c r="J1535" s="20" t="s">
        <v>1275</v>
      </c>
      <c r="K1535" s="21" t="s">
        <v>1268</v>
      </c>
    </row>
    <row r="1536" spans="1:11" x14ac:dyDescent="0.25">
      <c r="A1536" s="19">
        <v>1531</v>
      </c>
      <c r="B1536" s="20">
        <v>104635</v>
      </c>
      <c r="C1536" s="20">
        <v>5111900199</v>
      </c>
      <c r="D1536" s="20" t="s">
        <v>3519</v>
      </c>
      <c r="E1536" s="20" t="s">
        <v>3518</v>
      </c>
      <c r="F1536" s="20" t="s">
        <v>47</v>
      </c>
      <c r="G1536" s="20" t="s">
        <v>2197</v>
      </c>
      <c r="H1536" s="26">
        <v>1450000</v>
      </c>
      <c r="I1536" s="20">
        <v>79332590</v>
      </c>
      <c r="J1536" s="20" t="s">
        <v>15</v>
      </c>
      <c r="K1536" s="21" t="s">
        <v>1418</v>
      </c>
    </row>
    <row r="1537" spans="1:11" x14ac:dyDescent="0.25">
      <c r="A1537" s="19">
        <v>1532</v>
      </c>
      <c r="B1537" s="20">
        <v>104637</v>
      </c>
      <c r="C1537" s="20">
        <v>5111900199</v>
      </c>
      <c r="D1537" s="20" t="s">
        <v>3520</v>
      </c>
      <c r="E1537" s="20" t="s">
        <v>3521</v>
      </c>
      <c r="F1537" s="20" t="s">
        <v>47</v>
      </c>
      <c r="G1537" s="20" t="s">
        <v>2197</v>
      </c>
      <c r="H1537" s="26">
        <v>916400</v>
      </c>
      <c r="I1537" s="20">
        <v>1010204707</v>
      </c>
      <c r="J1537" s="20" t="s">
        <v>2758</v>
      </c>
      <c r="K1537" s="21" t="s">
        <v>1268</v>
      </c>
    </row>
    <row r="1538" spans="1:11" x14ac:dyDescent="0.25">
      <c r="A1538" s="19">
        <v>1533</v>
      </c>
      <c r="B1538" s="20">
        <v>104638</v>
      </c>
      <c r="C1538" s="20">
        <v>5111900199</v>
      </c>
      <c r="D1538" s="20" t="s">
        <v>3522</v>
      </c>
      <c r="E1538" s="20" t="s">
        <v>3521</v>
      </c>
      <c r="F1538" s="20" t="s">
        <v>47</v>
      </c>
      <c r="G1538" s="20" t="s">
        <v>2197</v>
      </c>
      <c r="H1538" s="26">
        <v>916400</v>
      </c>
      <c r="I1538" s="20">
        <v>79332590</v>
      </c>
      <c r="J1538" s="20" t="s">
        <v>15</v>
      </c>
      <c r="K1538" s="21" t="s">
        <v>1418</v>
      </c>
    </row>
    <row r="1539" spans="1:11" x14ac:dyDescent="0.25">
      <c r="A1539" s="19">
        <v>1534</v>
      </c>
      <c r="B1539" s="20">
        <v>104642</v>
      </c>
      <c r="C1539" s="20">
        <v>5111900199</v>
      </c>
      <c r="D1539" s="20" t="s">
        <v>3523</v>
      </c>
      <c r="E1539" s="20" t="s">
        <v>3524</v>
      </c>
      <c r="F1539" s="20" t="s">
        <v>47</v>
      </c>
      <c r="G1539" s="20" t="s">
        <v>2197</v>
      </c>
      <c r="H1539" s="26">
        <v>319000</v>
      </c>
      <c r="I1539" s="20">
        <v>79652987</v>
      </c>
      <c r="J1539" s="20" t="s">
        <v>1717</v>
      </c>
      <c r="K1539" s="21" t="s">
        <v>1268</v>
      </c>
    </row>
    <row r="1540" spans="1:11" x14ac:dyDescent="0.25">
      <c r="A1540" s="19">
        <v>1535</v>
      </c>
      <c r="B1540" s="20">
        <v>104643</v>
      </c>
      <c r="C1540" s="20">
        <v>5111900199</v>
      </c>
      <c r="D1540" s="20" t="s">
        <v>3525</v>
      </c>
      <c r="E1540" s="20" t="s">
        <v>3521</v>
      </c>
      <c r="F1540" s="20" t="s">
        <v>47</v>
      </c>
      <c r="G1540" s="20" t="s">
        <v>2197</v>
      </c>
      <c r="H1540" s="26">
        <v>916400</v>
      </c>
      <c r="I1540" s="20">
        <v>79332590</v>
      </c>
      <c r="J1540" s="20" t="s">
        <v>15</v>
      </c>
      <c r="K1540" s="21" t="s">
        <v>1418</v>
      </c>
    </row>
    <row r="1541" spans="1:11" x14ac:dyDescent="0.25">
      <c r="A1541" s="19">
        <v>1536</v>
      </c>
      <c r="B1541" s="20">
        <v>103509</v>
      </c>
      <c r="C1541" s="20">
        <v>5111900199</v>
      </c>
      <c r="D1541" s="20" t="s">
        <v>3526</v>
      </c>
      <c r="E1541" s="20" t="s">
        <v>3527</v>
      </c>
      <c r="F1541" s="20" t="s">
        <v>47</v>
      </c>
      <c r="G1541" s="20" t="s">
        <v>2143</v>
      </c>
      <c r="H1541" s="26">
        <v>287585</v>
      </c>
      <c r="I1541" s="20">
        <v>79332590</v>
      </c>
      <c r="J1541" s="20" t="s">
        <v>15</v>
      </c>
      <c r="K1541" s="21" t="s">
        <v>1418</v>
      </c>
    </row>
    <row r="1542" spans="1:11" x14ac:dyDescent="0.25">
      <c r="A1542" s="19">
        <v>1537</v>
      </c>
      <c r="B1542" s="20">
        <v>103510</v>
      </c>
      <c r="C1542" s="20">
        <v>5111900199</v>
      </c>
      <c r="D1542" s="20" t="s">
        <v>3528</v>
      </c>
      <c r="E1542" s="20" t="s">
        <v>3529</v>
      </c>
      <c r="F1542" s="20" t="s">
        <v>47</v>
      </c>
      <c r="G1542" s="20" t="s">
        <v>2143</v>
      </c>
      <c r="H1542" s="26">
        <v>287585</v>
      </c>
      <c r="I1542" s="20">
        <v>79332590</v>
      </c>
      <c r="J1542" s="20" t="s">
        <v>15</v>
      </c>
      <c r="K1542" s="21" t="s">
        <v>1418</v>
      </c>
    </row>
    <row r="1543" spans="1:11" x14ac:dyDescent="0.25">
      <c r="A1543" s="19">
        <v>1538</v>
      </c>
      <c r="B1543" s="20">
        <v>103512</v>
      </c>
      <c r="C1543" s="20">
        <v>5111900199</v>
      </c>
      <c r="D1543" s="20" t="s">
        <v>3530</v>
      </c>
      <c r="E1543" s="20" t="s">
        <v>3531</v>
      </c>
      <c r="F1543" s="20" t="s">
        <v>47</v>
      </c>
      <c r="G1543" s="20" t="s">
        <v>2143</v>
      </c>
      <c r="H1543" s="26">
        <v>287585</v>
      </c>
      <c r="I1543" s="20">
        <v>79518207</v>
      </c>
      <c r="J1543" s="20" t="s">
        <v>725</v>
      </c>
      <c r="K1543" s="21" t="s">
        <v>1268</v>
      </c>
    </row>
    <row r="1544" spans="1:11" x14ac:dyDescent="0.25">
      <c r="A1544" s="19">
        <v>1539</v>
      </c>
      <c r="B1544" s="20">
        <v>103513</v>
      </c>
      <c r="C1544" s="20">
        <v>5111900199</v>
      </c>
      <c r="D1544" s="20" t="s">
        <v>3532</v>
      </c>
      <c r="E1544" s="20" t="s">
        <v>3533</v>
      </c>
      <c r="F1544" s="20" t="s">
        <v>47</v>
      </c>
      <c r="G1544" s="20" t="s">
        <v>2143</v>
      </c>
      <c r="H1544" s="26">
        <v>287585</v>
      </c>
      <c r="I1544" s="20">
        <v>79332590</v>
      </c>
      <c r="J1544" s="20" t="s">
        <v>15</v>
      </c>
      <c r="K1544" s="21" t="s">
        <v>1418</v>
      </c>
    </row>
    <row r="1545" spans="1:11" x14ac:dyDescent="0.25">
      <c r="A1545" s="19">
        <v>1540</v>
      </c>
      <c r="B1545" s="20">
        <v>103514</v>
      </c>
      <c r="C1545" s="20">
        <v>5111900199</v>
      </c>
      <c r="D1545" s="20" t="s">
        <v>3534</v>
      </c>
      <c r="E1545" s="20" t="s">
        <v>3535</v>
      </c>
      <c r="F1545" s="20" t="s">
        <v>47</v>
      </c>
      <c r="G1545" s="20" t="s">
        <v>2143</v>
      </c>
      <c r="H1545" s="26">
        <v>287585</v>
      </c>
      <c r="I1545" s="20">
        <v>79332590</v>
      </c>
      <c r="J1545" s="20" t="s">
        <v>15</v>
      </c>
      <c r="K1545" s="21" t="s">
        <v>1418</v>
      </c>
    </row>
    <row r="1546" spans="1:11" x14ac:dyDescent="0.25">
      <c r="A1546" s="19">
        <v>1541</v>
      </c>
      <c r="B1546" s="20">
        <v>103515</v>
      </c>
      <c r="C1546" s="20">
        <v>5111900199</v>
      </c>
      <c r="D1546" s="20" t="s">
        <v>3536</v>
      </c>
      <c r="E1546" s="20" t="s">
        <v>3537</v>
      </c>
      <c r="F1546" s="20" t="s">
        <v>47</v>
      </c>
      <c r="G1546" s="20" t="s">
        <v>2143</v>
      </c>
      <c r="H1546" s="26">
        <v>287585</v>
      </c>
      <c r="I1546" s="20">
        <v>79332590</v>
      </c>
      <c r="J1546" s="20" t="s">
        <v>15</v>
      </c>
      <c r="K1546" s="21" t="s">
        <v>1418</v>
      </c>
    </row>
    <row r="1547" spans="1:11" x14ac:dyDescent="0.25">
      <c r="A1547" s="19">
        <v>1542</v>
      </c>
      <c r="B1547" s="20">
        <v>103516</v>
      </c>
      <c r="C1547" s="20">
        <v>5111900199</v>
      </c>
      <c r="D1547" s="20" t="s">
        <v>3538</v>
      </c>
      <c r="E1547" s="20" t="s">
        <v>3539</v>
      </c>
      <c r="F1547" s="20" t="s">
        <v>47</v>
      </c>
      <c r="G1547" s="20" t="s">
        <v>2143</v>
      </c>
      <c r="H1547" s="26">
        <v>287585</v>
      </c>
      <c r="I1547" s="20">
        <v>79332590</v>
      </c>
      <c r="J1547" s="20" t="s">
        <v>15</v>
      </c>
      <c r="K1547" s="21" t="s">
        <v>1418</v>
      </c>
    </row>
    <row r="1548" spans="1:11" x14ac:dyDescent="0.25">
      <c r="A1548" s="19">
        <v>1543</v>
      </c>
      <c r="B1548" s="20">
        <v>103517</v>
      </c>
      <c r="C1548" s="20">
        <v>5111900199</v>
      </c>
      <c r="D1548" s="20" t="s">
        <v>3540</v>
      </c>
      <c r="E1548" s="20" t="s">
        <v>3541</v>
      </c>
      <c r="F1548" s="20" t="s">
        <v>47</v>
      </c>
      <c r="G1548" s="20" t="s">
        <v>2143</v>
      </c>
      <c r="H1548" s="26">
        <v>287585</v>
      </c>
      <c r="I1548" s="20">
        <v>79332590</v>
      </c>
      <c r="J1548" s="20" t="s">
        <v>15</v>
      </c>
      <c r="K1548" s="21" t="s">
        <v>1418</v>
      </c>
    </row>
    <row r="1549" spans="1:11" x14ac:dyDescent="0.25">
      <c r="A1549" s="19">
        <v>1544</v>
      </c>
      <c r="B1549" s="20">
        <v>103518</v>
      </c>
      <c r="C1549" s="20">
        <v>5111900199</v>
      </c>
      <c r="D1549" s="20" t="s">
        <v>3542</v>
      </c>
      <c r="E1549" s="20" t="s">
        <v>3543</v>
      </c>
      <c r="F1549" s="20" t="s">
        <v>47</v>
      </c>
      <c r="G1549" s="20" t="s">
        <v>2143</v>
      </c>
      <c r="H1549" s="26">
        <v>287585</v>
      </c>
      <c r="I1549" s="20">
        <v>79332590</v>
      </c>
      <c r="J1549" s="20" t="s">
        <v>15</v>
      </c>
      <c r="K1549" s="21" t="s">
        <v>1418</v>
      </c>
    </row>
    <row r="1550" spans="1:11" x14ac:dyDescent="0.25">
      <c r="A1550" s="19">
        <v>1545</v>
      </c>
      <c r="B1550" s="20">
        <v>103519</v>
      </c>
      <c r="C1550" s="20">
        <v>5111900199</v>
      </c>
      <c r="D1550" s="20" t="s">
        <v>3544</v>
      </c>
      <c r="E1550" s="20" t="s">
        <v>3545</v>
      </c>
      <c r="F1550" s="20" t="s">
        <v>47</v>
      </c>
      <c r="G1550" s="20" t="s">
        <v>2143</v>
      </c>
      <c r="H1550" s="26">
        <v>287585</v>
      </c>
      <c r="I1550" s="20">
        <v>79332590</v>
      </c>
      <c r="J1550" s="20" t="s">
        <v>15</v>
      </c>
      <c r="K1550" s="21" t="s">
        <v>1418</v>
      </c>
    </row>
    <row r="1551" spans="1:11" x14ac:dyDescent="0.25">
      <c r="A1551" s="19">
        <v>1546</v>
      </c>
      <c r="B1551" s="20">
        <v>103520</v>
      </c>
      <c r="C1551" s="20">
        <v>5111900199</v>
      </c>
      <c r="D1551" s="20" t="s">
        <v>3546</v>
      </c>
      <c r="E1551" s="20" t="s">
        <v>3547</v>
      </c>
      <c r="F1551" s="20" t="s">
        <v>47</v>
      </c>
      <c r="G1551" s="20" t="s">
        <v>2143</v>
      </c>
      <c r="H1551" s="26">
        <v>287585</v>
      </c>
      <c r="I1551" s="20">
        <v>79294129</v>
      </c>
      <c r="J1551" s="20" t="s">
        <v>679</v>
      </c>
      <c r="K1551" s="21" t="s">
        <v>1268</v>
      </c>
    </row>
    <row r="1552" spans="1:11" x14ac:dyDescent="0.25">
      <c r="A1552" s="19">
        <v>1547</v>
      </c>
      <c r="B1552" s="20">
        <v>103521</v>
      </c>
      <c r="C1552" s="20">
        <v>5111900199</v>
      </c>
      <c r="D1552" s="20" t="s">
        <v>3548</v>
      </c>
      <c r="E1552" s="20" t="s">
        <v>3549</v>
      </c>
      <c r="F1552" s="20" t="s">
        <v>47</v>
      </c>
      <c r="G1552" s="20" t="s">
        <v>2143</v>
      </c>
      <c r="H1552" s="26">
        <v>287585</v>
      </c>
      <c r="I1552" s="20">
        <v>79332590</v>
      </c>
      <c r="J1552" s="20" t="s">
        <v>15</v>
      </c>
      <c r="K1552" s="21" t="s">
        <v>1418</v>
      </c>
    </row>
    <row r="1553" spans="1:11" x14ac:dyDescent="0.25">
      <c r="A1553" s="19">
        <v>1548</v>
      </c>
      <c r="B1553" s="20">
        <v>103522</v>
      </c>
      <c r="C1553" s="20">
        <v>5111900199</v>
      </c>
      <c r="D1553" s="20" t="s">
        <v>3550</v>
      </c>
      <c r="E1553" s="20" t="s">
        <v>3551</v>
      </c>
      <c r="F1553" s="20" t="s">
        <v>47</v>
      </c>
      <c r="G1553" s="20" t="s">
        <v>2143</v>
      </c>
      <c r="H1553" s="26">
        <v>287585</v>
      </c>
      <c r="I1553" s="20">
        <v>79332590</v>
      </c>
      <c r="J1553" s="20" t="s">
        <v>15</v>
      </c>
      <c r="K1553" s="21" t="s">
        <v>1418</v>
      </c>
    </row>
    <row r="1554" spans="1:11" x14ac:dyDescent="0.25">
      <c r="A1554" s="19">
        <v>1549</v>
      </c>
      <c r="B1554" s="20">
        <v>103523</v>
      </c>
      <c r="C1554" s="20">
        <v>5111900199</v>
      </c>
      <c r="D1554" s="20" t="s">
        <v>3552</v>
      </c>
      <c r="E1554" s="20" t="s">
        <v>3553</v>
      </c>
      <c r="F1554" s="20" t="s">
        <v>47</v>
      </c>
      <c r="G1554" s="20" t="s">
        <v>2143</v>
      </c>
      <c r="H1554" s="26">
        <v>287585</v>
      </c>
      <c r="I1554" s="20">
        <v>79294129</v>
      </c>
      <c r="J1554" s="20" t="s">
        <v>679</v>
      </c>
      <c r="K1554" s="21" t="s">
        <v>1268</v>
      </c>
    </row>
    <row r="1555" spans="1:11" x14ac:dyDescent="0.25">
      <c r="A1555" s="19">
        <v>1550</v>
      </c>
      <c r="B1555" s="20">
        <v>103524</v>
      </c>
      <c r="C1555" s="20">
        <v>5111900199</v>
      </c>
      <c r="D1555" s="20" t="s">
        <v>3554</v>
      </c>
      <c r="E1555" s="20" t="s">
        <v>3555</v>
      </c>
      <c r="F1555" s="20" t="s">
        <v>47</v>
      </c>
      <c r="G1555" s="20" t="s">
        <v>2143</v>
      </c>
      <c r="H1555" s="26">
        <v>287585</v>
      </c>
      <c r="I1555" s="20">
        <v>79332590</v>
      </c>
      <c r="J1555" s="20" t="s">
        <v>15</v>
      </c>
      <c r="K1555" s="21" t="s">
        <v>1418</v>
      </c>
    </row>
    <row r="1556" spans="1:11" x14ac:dyDescent="0.25">
      <c r="A1556" s="19">
        <v>1551</v>
      </c>
      <c r="B1556" s="20">
        <v>103525</v>
      </c>
      <c r="C1556" s="20">
        <v>5111900199</v>
      </c>
      <c r="D1556" s="20" t="s">
        <v>3556</v>
      </c>
      <c r="E1556" s="20" t="s">
        <v>3557</v>
      </c>
      <c r="F1556" s="20" t="s">
        <v>47</v>
      </c>
      <c r="G1556" s="20" t="s">
        <v>2143</v>
      </c>
      <c r="H1556" s="26">
        <v>287585</v>
      </c>
      <c r="I1556" s="20">
        <v>79332590</v>
      </c>
      <c r="J1556" s="20" t="s">
        <v>15</v>
      </c>
      <c r="K1556" s="21" t="s">
        <v>1418</v>
      </c>
    </row>
    <row r="1557" spans="1:11" x14ac:dyDescent="0.25">
      <c r="A1557" s="19">
        <v>1552</v>
      </c>
      <c r="B1557" s="20">
        <v>103526</v>
      </c>
      <c r="C1557" s="20">
        <v>5111900199</v>
      </c>
      <c r="D1557" s="20" t="s">
        <v>3558</v>
      </c>
      <c r="E1557" s="20" t="s">
        <v>3559</v>
      </c>
      <c r="F1557" s="20" t="s">
        <v>47</v>
      </c>
      <c r="G1557" s="20" t="s">
        <v>2143</v>
      </c>
      <c r="H1557" s="26">
        <v>287585</v>
      </c>
      <c r="I1557" s="20">
        <v>79332590</v>
      </c>
      <c r="J1557" s="20" t="s">
        <v>15</v>
      </c>
      <c r="K1557" s="21" t="s">
        <v>1418</v>
      </c>
    </row>
    <row r="1558" spans="1:11" x14ac:dyDescent="0.25">
      <c r="A1558" s="19">
        <v>1553</v>
      </c>
      <c r="B1558" s="20">
        <v>103527</v>
      </c>
      <c r="C1558" s="20">
        <v>5111900199</v>
      </c>
      <c r="D1558" s="20" t="s">
        <v>3560</v>
      </c>
      <c r="E1558" s="20" t="s">
        <v>3561</v>
      </c>
      <c r="F1558" s="20" t="s">
        <v>47</v>
      </c>
      <c r="G1558" s="20" t="s">
        <v>2143</v>
      </c>
      <c r="H1558" s="26">
        <v>287585</v>
      </c>
      <c r="I1558" s="20">
        <v>79332590</v>
      </c>
      <c r="J1558" s="20" t="s">
        <v>15</v>
      </c>
      <c r="K1558" s="21" t="s">
        <v>1418</v>
      </c>
    </row>
    <row r="1559" spans="1:11" x14ac:dyDescent="0.25">
      <c r="A1559" s="19">
        <v>1554</v>
      </c>
      <c r="B1559" s="20">
        <v>103528</v>
      </c>
      <c r="C1559" s="20">
        <v>5111900199</v>
      </c>
      <c r="D1559" s="20" t="s">
        <v>3562</v>
      </c>
      <c r="E1559" s="20" t="s">
        <v>3563</v>
      </c>
      <c r="F1559" s="20" t="s">
        <v>47</v>
      </c>
      <c r="G1559" s="20" t="s">
        <v>2143</v>
      </c>
      <c r="H1559" s="26">
        <v>287585</v>
      </c>
      <c r="I1559" s="20">
        <v>79332590</v>
      </c>
      <c r="J1559" s="20" t="s">
        <v>15</v>
      </c>
      <c r="K1559" s="21" t="s">
        <v>1418</v>
      </c>
    </row>
    <row r="1560" spans="1:11" x14ac:dyDescent="0.25">
      <c r="A1560" s="19">
        <v>1555</v>
      </c>
      <c r="B1560" s="20">
        <v>103529</v>
      </c>
      <c r="C1560" s="20">
        <v>5111900199</v>
      </c>
      <c r="D1560" s="20" t="s">
        <v>3564</v>
      </c>
      <c r="E1560" s="20" t="s">
        <v>3565</v>
      </c>
      <c r="F1560" s="20" t="s">
        <v>47</v>
      </c>
      <c r="G1560" s="20" t="s">
        <v>2143</v>
      </c>
      <c r="H1560" s="26">
        <v>287585</v>
      </c>
      <c r="I1560" s="20">
        <v>79332590</v>
      </c>
      <c r="J1560" s="20" t="s">
        <v>15</v>
      </c>
      <c r="K1560" s="21" t="s">
        <v>1418</v>
      </c>
    </row>
    <row r="1561" spans="1:11" x14ac:dyDescent="0.25">
      <c r="A1561" s="19">
        <v>1556</v>
      </c>
      <c r="B1561" s="20">
        <v>103530</v>
      </c>
      <c r="C1561" s="20">
        <v>5111900199</v>
      </c>
      <c r="D1561" s="20" t="s">
        <v>3566</v>
      </c>
      <c r="E1561" s="20" t="s">
        <v>3567</v>
      </c>
      <c r="F1561" s="20" t="s">
        <v>47</v>
      </c>
      <c r="G1561" s="20" t="s">
        <v>2143</v>
      </c>
      <c r="H1561" s="26">
        <v>287585</v>
      </c>
      <c r="I1561" s="20">
        <v>79332590</v>
      </c>
      <c r="J1561" s="20" t="s">
        <v>15</v>
      </c>
      <c r="K1561" s="21" t="s">
        <v>1418</v>
      </c>
    </row>
    <row r="1562" spans="1:11" x14ac:dyDescent="0.25">
      <c r="A1562" s="19">
        <v>1557</v>
      </c>
      <c r="B1562" s="20">
        <v>103531</v>
      </c>
      <c r="C1562" s="20">
        <v>5111900199</v>
      </c>
      <c r="D1562" s="20" t="s">
        <v>3568</v>
      </c>
      <c r="E1562" s="20" t="s">
        <v>3569</v>
      </c>
      <c r="F1562" s="20" t="s">
        <v>47</v>
      </c>
      <c r="G1562" s="20" t="s">
        <v>2143</v>
      </c>
      <c r="H1562" s="26">
        <v>287585</v>
      </c>
      <c r="I1562" s="20">
        <v>79332590</v>
      </c>
      <c r="J1562" s="20" t="s">
        <v>15</v>
      </c>
      <c r="K1562" s="21" t="s">
        <v>1418</v>
      </c>
    </row>
    <row r="1563" spans="1:11" x14ac:dyDescent="0.25">
      <c r="A1563" s="19">
        <v>1558</v>
      </c>
      <c r="B1563" s="20">
        <v>103533</v>
      </c>
      <c r="C1563" s="20">
        <v>5111900199</v>
      </c>
      <c r="D1563" s="20" t="s">
        <v>3570</v>
      </c>
      <c r="E1563" s="20" t="s">
        <v>3571</v>
      </c>
      <c r="F1563" s="20" t="s">
        <v>47</v>
      </c>
      <c r="G1563" s="20" t="s">
        <v>2143</v>
      </c>
      <c r="H1563" s="26">
        <v>287585</v>
      </c>
      <c r="I1563" s="20">
        <v>79332590</v>
      </c>
      <c r="J1563" s="20" t="s">
        <v>15</v>
      </c>
      <c r="K1563" s="21" t="s">
        <v>1418</v>
      </c>
    </row>
    <row r="1564" spans="1:11" x14ac:dyDescent="0.25">
      <c r="A1564" s="19">
        <v>1559</v>
      </c>
      <c r="B1564" s="20">
        <v>103534</v>
      </c>
      <c r="C1564" s="20">
        <v>5111900199</v>
      </c>
      <c r="D1564" s="20" t="s">
        <v>3572</v>
      </c>
      <c r="E1564" s="20" t="s">
        <v>3573</v>
      </c>
      <c r="F1564" s="20" t="s">
        <v>47</v>
      </c>
      <c r="G1564" s="20" t="s">
        <v>2143</v>
      </c>
      <c r="H1564" s="26">
        <v>287585</v>
      </c>
      <c r="I1564" s="20">
        <v>79332590</v>
      </c>
      <c r="J1564" s="20" t="s">
        <v>15</v>
      </c>
      <c r="K1564" s="21" t="s">
        <v>1418</v>
      </c>
    </row>
    <row r="1565" spans="1:11" x14ac:dyDescent="0.25">
      <c r="A1565" s="19">
        <v>1560</v>
      </c>
      <c r="B1565" s="20">
        <v>103535</v>
      </c>
      <c r="C1565" s="20">
        <v>5111900199</v>
      </c>
      <c r="D1565" s="20" t="s">
        <v>3574</v>
      </c>
      <c r="E1565" s="20" t="s">
        <v>3575</v>
      </c>
      <c r="F1565" s="20" t="s">
        <v>47</v>
      </c>
      <c r="G1565" s="20" t="s">
        <v>2143</v>
      </c>
      <c r="H1565" s="26">
        <v>287585</v>
      </c>
      <c r="I1565" s="20">
        <v>79332590</v>
      </c>
      <c r="J1565" s="20" t="s">
        <v>15</v>
      </c>
      <c r="K1565" s="21" t="s">
        <v>1418</v>
      </c>
    </row>
    <row r="1566" spans="1:11" x14ac:dyDescent="0.25">
      <c r="A1566" s="19">
        <v>1561</v>
      </c>
      <c r="B1566" s="20">
        <v>103536</v>
      </c>
      <c r="C1566" s="20">
        <v>5111900199</v>
      </c>
      <c r="D1566" s="20" t="s">
        <v>3576</v>
      </c>
      <c r="E1566" s="20" t="s">
        <v>3577</v>
      </c>
      <c r="F1566" s="20" t="s">
        <v>47</v>
      </c>
      <c r="G1566" s="20" t="s">
        <v>2143</v>
      </c>
      <c r="H1566" s="26">
        <v>287585</v>
      </c>
      <c r="I1566" s="20">
        <v>79332590</v>
      </c>
      <c r="J1566" s="20" t="s">
        <v>15</v>
      </c>
      <c r="K1566" s="21" t="s">
        <v>1418</v>
      </c>
    </row>
    <row r="1567" spans="1:11" x14ac:dyDescent="0.25">
      <c r="A1567" s="19">
        <v>1562</v>
      </c>
      <c r="B1567" s="20">
        <v>103538</v>
      </c>
      <c r="C1567" s="20">
        <v>5111900199</v>
      </c>
      <c r="D1567" s="20" t="s">
        <v>3578</v>
      </c>
      <c r="E1567" s="20" t="s">
        <v>3579</v>
      </c>
      <c r="F1567" s="20" t="s">
        <v>47</v>
      </c>
      <c r="G1567" s="20" t="s">
        <v>2143</v>
      </c>
      <c r="H1567" s="26">
        <v>287585</v>
      </c>
      <c r="I1567" s="20">
        <v>79332590</v>
      </c>
      <c r="J1567" s="20" t="s">
        <v>15</v>
      </c>
      <c r="K1567" s="21" t="s">
        <v>1418</v>
      </c>
    </row>
    <row r="1568" spans="1:11" x14ac:dyDescent="0.25">
      <c r="A1568" s="19">
        <v>1563</v>
      </c>
      <c r="B1568" s="20">
        <v>103540</v>
      </c>
      <c r="C1568" s="20">
        <v>5111900199</v>
      </c>
      <c r="D1568" s="20" t="s">
        <v>3580</v>
      </c>
      <c r="E1568" s="20" t="s">
        <v>3581</v>
      </c>
      <c r="F1568" s="20" t="s">
        <v>47</v>
      </c>
      <c r="G1568" s="20" t="s">
        <v>2143</v>
      </c>
      <c r="H1568" s="26">
        <v>287585</v>
      </c>
      <c r="I1568" s="20">
        <v>79332590</v>
      </c>
      <c r="J1568" s="20" t="s">
        <v>15</v>
      </c>
      <c r="K1568" s="21" t="s">
        <v>1418</v>
      </c>
    </row>
    <row r="1569" spans="1:11" x14ac:dyDescent="0.25">
      <c r="A1569" s="19">
        <v>1564</v>
      </c>
      <c r="B1569" s="20">
        <v>103542</v>
      </c>
      <c r="C1569" s="20">
        <v>5111900199</v>
      </c>
      <c r="D1569" s="20" t="s">
        <v>3582</v>
      </c>
      <c r="E1569" s="20" t="s">
        <v>3583</v>
      </c>
      <c r="F1569" s="20" t="s">
        <v>47</v>
      </c>
      <c r="G1569" s="20" t="s">
        <v>2143</v>
      </c>
      <c r="H1569" s="26">
        <v>287585</v>
      </c>
      <c r="I1569" s="20">
        <v>79332590</v>
      </c>
      <c r="J1569" s="20" t="s">
        <v>15</v>
      </c>
      <c r="K1569" s="21" t="s">
        <v>1418</v>
      </c>
    </row>
    <row r="1570" spans="1:11" x14ac:dyDescent="0.25">
      <c r="A1570" s="19">
        <v>1565</v>
      </c>
      <c r="B1570" s="20">
        <v>103543</v>
      </c>
      <c r="C1570" s="20">
        <v>5111900199</v>
      </c>
      <c r="D1570" s="20" t="s">
        <v>3584</v>
      </c>
      <c r="E1570" s="20" t="s">
        <v>3585</v>
      </c>
      <c r="F1570" s="20" t="s">
        <v>47</v>
      </c>
      <c r="G1570" s="20" t="s">
        <v>2143</v>
      </c>
      <c r="H1570" s="26">
        <v>287585</v>
      </c>
      <c r="I1570" s="20">
        <v>79332590</v>
      </c>
      <c r="J1570" s="20" t="s">
        <v>15</v>
      </c>
      <c r="K1570" s="21" t="s">
        <v>1418</v>
      </c>
    </row>
    <row r="1571" spans="1:11" x14ac:dyDescent="0.25">
      <c r="A1571" s="19">
        <v>1566</v>
      </c>
      <c r="B1571" s="20">
        <v>103776</v>
      </c>
      <c r="C1571" s="20">
        <v>5111900199</v>
      </c>
      <c r="D1571" s="20" t="s">
        <v>3586</v>
      </c>
      <c r="E1571" s="20" t="s">
        <v>3587</v>
      </c>
      <c r="F1571" s="20" t="s">
        <v>47</v>
      </c>
      <c r="G1571" s="20" t="s">
        <v>2143</v>
      </c>
      <c r="H1571" s="26">
        <v>664905</v>
      </c>
      <c r="I1571" s="20">
        <v>79496429</v>
      </c>
      <c r="J1571" s="20" t="s">
        <v>3232</v>
      </c>
      <c r="K1571" s="21" t="s">
        <v>1268</v>
      </c>
    </row>
    <row r="1572" spans="1:11" x14ac:dyDescent="0.25">
      <c r="A1572" s="19">
        <v>1567</v>
      </c>
      <c r="B1572" s="20">
        <v>103781</v>
      </c>
      <c r="C1572" s="20">
        <v>5111900199</v>
      </c>
      <c r="D1572" s="20" t="s">
        <v>3588</v>
      </c>
      <c r="E1572" s="20" t="s">
        <v>3589</v>
      </c>
      <c r="F1572" s="20" t="s">
        <v>47</v>
      </c>
      <c r="G1572" s="20" t="s">
        <v>2143</v>
      </c>
      <c r="H1572" s="26">
        <v>1048067</v>
      </c>
      <c r="I1572" s="20">
        <v>7164647</v>
      </c>
      <c r="J1572" s="20" t="s">
        <v>2363</v>
      </c>
      <c r="K1572" s="21" t="s">
        <v>1268</v>
      </c>
    </row>
    <row r="1573" spans="1:11" x14ac:dyDescent="0.25">
      <c r="A1573" s="19">
        <v>1568</v>
      </c>
      <c r="B1573" s="20">
        <v>104626</v>
      </c>
      <c r="C1573" s="20">
        <v>5111900199</v>
      </c>
      <c r="D1573" s="20" t="s">
        <v>3590</v>
      </c>
      <c r="E1573" s="20" t="s">
        <v>3591</v>
      </c>
      <c r="F1573" s="20" t="s">
        <v>47</v>
      </c>
      <c r="G1573" s="20" t="s">
        <v>2143</v>
      </c>
      <c r="H1573" s="26">
        <v>520000</v>
      </c>
      <c r="I1573" s="20">
        <v>79332590</v>
      </c>
      <c r="J1573" s="20" t="s">
        <v>15</v>
      </c>
      <c r="K1573" s="21" t="s">
        <v>1418</v>
      </c>
    </row>
    <row r="1574" spans="1:11" x14ac:dyDescent="0.25">
      <c r="A1574" s="19">
        <v>1569</v>
      </c>
      <c r="B1574" s="20">
        <v>103466</v>
      </c>
      <c r="C1574" s="20">
        <v>5111900199</v>
      </c>
      <c r="D1574" s="20" t="s">
        <v>3592</v>
      </c>
      <c r="E1574" s="20" t="s">
        <v>3593</v>
      </c>
      <c r="F1574" s="20" t="s">
        <v>47</v>
      </c>
      <c r="G1574" s="20" t="s">
        <v>2111</v>
      </c>
      <c r="H1574" s="26">
        <v>467260</v>
      </c>
      <c r="I1574" s="20">
        <v>79294129</v>
      </c>
      <c r="J1574" s="20" t="s">
        <v>679</v>
      </c>
      <c r="K1574" s="21" t="s">
        <v>1268</v>
      </c>
    </row>
    <row r="1575" spans="1:11" x14ac:dyDescent="0.25">
      <c r="A1575" s="19">
        <v>1570</v>
      </c>
      <c r="B1575" s="20">
        <v>103616</v>
      </c>
      <c r="C1575" s="20">
        <v>5111900199</v>
      </c>
      <c r="D1575" s="20" t="s">
        <v>3594</v>
      </c>
      <c r="E1575" s="20" t="s">
        <v>3595</v>
      </c>
      <c r="F1575" s="20" t="s">
        <v>47</v>
      </c>
      <c r="G1575" s="20" t="s">
        <v>2111</v>
      </c>
      <c r="H1575" s="26">
        <v>1948800</v>
      </c>
      <c r="I1575" s="20">
        <v>80354621</v>
      </c>
      <c r="J1575" s="20" t="s">
        <v>20</v>
      </c>
      <c r="K1575" s="21" t="s">
        <v>1268</v>
      </c>
    </row>
    <row r="1576" spans="1:11" x14ac:dyDescent="0.25">
      <c r="A1576" s="19">
        <v>1571</v>
      </c>
      <c r="B1576" s="20">
        <v>103617</v>
      </c>
      <c r="C1576" s="20">
        <v>5111900199</v>
      </c>
      <c r="D1576" s="20" t="s">
        <v>3596</v>
      </c>
      <c r="E1576" s="20" t="s">
        <v>3597</v>
      </c>
      <c r="F1576" s="20" t="s">
        <v>47</v>
      </c>
      <c r="G1576" s="20" t="s">
        <v>2111</v>
      </c>
      <c r="H1576" s="26">
        <v>1948800</v>
      </c>
      <c r="I1576" s="20">
        <v>80354621</v>
      </c>
      <c r="J1576" s="20" t="s">
        <v>20</v>
      </c>
      <c r="K1576" s="21" t="s">
        <v>1268</v>
      </c>
    </row>
    <row r="1577" spans="1:11" x14ac:dyDescent="0.25">
      <c r="A1577" s="19">
        <v>1572</v>
      </c>
      <c r="B1577" s="20">
        <v>103618</v>
      </c>
      <c r="C1577" s="20">
        <v>5111900199</v>
      </c>
      <c r="D1577" s="20" t="s">
        <v>3598</v>
      </c>
      <c r="E1577" s="20" t="s">
        <v>3597</v>
      </c>
      <c r="F1577" s="20" t="s">
        <v>47</v>
      </c>
      <c r="G1577" s="20" t="s">
        <v>2111</v>
      </c>
      <c r="H1577" s="26">
        <v>1948800</v>
      </c>
      <c r="I1577" s="20">
        <v>80354621</v>
      </c>
      <c r="J1577" s="20" t="s">
        <v>20</v>
      </c>
      <c r="K1577" s="21" t="s">
        <v>1268</v>
      </c>
    </row>
    <row r="1578" spans="1:11" x14ac:dyDescent="0.25">
      <c r="A1578" s="19">
        <v>1573</v>
      </c>
      <c r="B1578" s="20">
        <v>103624</v>
      </c>
      <c r="C1578" s="20">
        <v>5111900199</v>
      </c>
      <c r="D1578" s="20" t="s">
        <v>3599</v>
      </c>
      <c r="E1578" s="20" t="s">
        <v>3600</v>
      </c>
      <c r="F1578" s="20" t="s">
        <v>47</v>
      </c>
      <c r="G1578" s="20" t="s">
        <v>2111</v>
      </c>
      <c r="H1578" s="26">
        <v>591600</v>
      </c>
      <c r="I1578" s="20">
        <v>79332590</v>
      </c>
      <c r="J1578" s="20" t="s">
        <v>15</v>
      </c>
      <c r="K1578" s="21" t="s">
        <v>1418</v>
      </c>
    </row>
    <row r="1579" spans="1:11" x14ac:dyDescent="0.25">
      <c r="A1579" s="19">
        <v>1574</v>
      </c>
      <c r="B1579" s="20">
        <v>103622</v>
      </c>
      <c r="C1579" s="20">
        <v>5111900199</v>
      </c>
      <c r="D1579" s="20" t="s">
        <v>3601</v>
      </c>
      <c r="E1579" s="20" t="s">
        <v>3600</v>
      </c>
      <c r="F1579" s="20" t="s">
        <v>47</v>
      </c>
      <c r="G1579" s="20" t="s">
        <v>2111</v>
      </c>
      <c r="H1579" s="26">
        <v>591600</v>
      </c>
      <c r="I1579" s="20">
        <v>79332590</v>
      </c>
      <c r="J1579" s="20" t="s">
        <v>15</v>
      </c>
      <c r="K1579" s="21" t="s">
        <v>1418</v>
      </c>
    </row>
    <row r="1580" spans="1:11" x14ac:dyDescent="0.25">
      <c r="A1580" s="19">
        <v>1575</v>
      </c>
      <c r="B1580" s="20">
        <v>103623</v>
      </c>
      <c r="C1580" s="20">
        <v>5111900199</v>
      </c>
      <c r="D1580" s="20" t="s">
        <v>3602</v>
      </c>
      <c r="E1580" s="20" t="s">
        <v>3600</v>
      </c>
      <c r="F1580" s="20" t="s">
        <v>47</v>
      </c>
      <c r="G1580" s="20" t="s">
        <v>2111</v>
      </c>
      <c r="H1580" s="26">
        <v>591600</v>
      </c>
      <c r="I1580" s="20">
        <v>79332590</v>
      </c>
      <c r="J1580" s="20" t="s">
        <v>15</v>
      </c>
      <c r="K1580" s="21" t="s">
        <v>1418</v>
      </c>
    </row>
    <row r="1581" spans="1:11" x14ac:dyDescent="0.25">
      <c r="A1581" s="19">
        <v>1576</v>
      </c>
      <c r="B1581" s="20">
        <v>103625</v>
      </c>
      <c r="C1581" s="20">
        <v>5111900199</v>
      </c>
      <c r="D1581" s="20" t="s">
        <v>3603</v>
      </c>
      <c r="E1581" s="20" t="s">
        <v>3604</v>
      </c>
      <c r="F1581" s="20" t="s">
        <v>47</v>
      </c>
      <c r="G1581" s="20" t="s">
        <v>2111</v>
      </c>
      <c r="H1581" s="26">
        <v>809680</v>
      </c>
      <c r="I1581" s="20">
        <v>79332590</v>
      </c>
      <c r="J1581" s="20" t="s">
        <v>15</v>
      </c>
      <c r="K1581" s="21" t="s">
        <v>1418</v>
      </c>
    </row>
    <row r="1582" spans="1:11" x14ac:dyDescent="0.25">
      <c r="A1582" s="19">
        <v>1577</v>
      </c>
      <c r="B1582" s="20">
        <v>103626</v>
      </c>
      <c r="C1582" s="20">
        <v>5111900199</v>
      </c>
      <c r="D1582" s="20" t="s">
        <v>3605</v>
      </c>
      <c r="E1582" s="20" t="s">
        <v>3604</v>
      </c>
      <c r="F1582" s="20" t="s">
        <v>47</v>
      </c>
      <c r="G1582" s="20" t="s">
        <v>2111</v>
      </c>
      <c r="H1582" s="26">
        <v>809680</v>
      </c>
      <c r="I1582" s="20">
        <v>79332590</v>
      </c>
      <c r="J1582" s="20" t="s">
        <v>15</v>
      </c>
      <c r="K1582" s="21" t="s">
        <v>1418</v>
      </c>
    </row>
    <row r="1583" spans="1:11" x14ac:dyDescent="0.25">
      <c r="A1583" s="19">
        <v>1578</v>
      </c>
      <c r="B1583" s="20">
        <v>103627</v>
      </c>
      <c r="C1583" s="20">
        <v>5111900199</v>
      </c>
      <c r="D1583" s="20" t="s">
        <v>3606</v>
      </c>
      <c r="E1583" s="20" t="s">
        <v>3604</v>
      </c>
      <c r="F1583" s="20" t="s">
        <v>47</v>
      </c>
      <c r="G1583" s="20" t="s">
        <v>2111</v>
      </c>
      <c r="H1583" s="26">
        <v>809680</v>
      </c>
      <c r="I1583" s="20">
        <v>79332590</v>
      </c>
      <c r="J1583" s="20" t="s">
        <v>15</v>
      </c>
      <c r="K1583" s="21" t="s">
        <v>1418</v>
      </c>
    </row>
    <row r="1584" spans="1:11" x14ac:dyDescent="0.25">
      <c r="A1584" s="19">
        <v>1579</v>
      </c>
      <c r="B1584" s="20">
        <v>103628</v>
      </c>
      <c r="C1584" s="20">
        <v>5111900199</v>
      </c>
      <c r="D1584" s="20" t="s">
        <v>3607</v>
      </c>
      <c r="E1584" s="20" t="s">
        <v>3608</v>
      </c>
      <c r="F1584" s="20" t="s">
        <v>47</v>
      </c>
      <c r="G1584" s="20" t="s">
        <v>2111</v>
      </c>
      <c r="H1584" s="26">
        <v>1270200</v>
      </c>
      <c r="I1584" s="20">
        <v>79332590</v>
      </c>
      <c r="J1584" s="20" t="s">
        <v>15</v>
      </c>
      <c r="K1584" s="21" t="s">
        <v>1418</v>
      </c>
    </row>
    <row r="1585" spans="1:11" x14ac:dyDescent="0.25">
      <c r="A1585" s="19">
        <v>1580</v>
      </c>
      <c r="B1585" s="20">
        <v>103635</v>
      </c>
      <c r="C1585" s="20">
        <v>5111900199</v>
      </c>
      <c r="D1585" s="20" t="s">
        <v>3609</v>
      </c>
      <c r="E1585" s="20" t="s">
        <v>3610</v>
      </c>
      <c r="F1585" s="20" t="s">
        <v>47</v>
      </c>
      <c r="G1585" s="20" t="s">
        <v>2111</v>
      </c>
      <c r="H1585" s="26">
        <v>472004</v>
      </c>
      <c r="I1585" s="20">
        <v>79332590</v>
      </c>
      <c r="J1585" s="20" t="s">
        <v>15</v>
      </c>
      <c r="K1585" s="21" t="s">
        <v>1418</v>
      </c>
    </row>
    <row r="1586" spans="1:11" x14ac:dyDescent="0.25">
      <c r="A1586" s="19">
        <v>1581</v>
      </c>
      <c r="B1586" s="20">
        <v>103636</v>
      </c>
      <c r="C1586" s="20">
        <v>5111900199</v>
      </c>
      <c r="D1586" s="20" t="s">
        <v>3611</v>
      </c>
      <c r="E1586" s="20" t="s">
        <v>3610</v>
      </c>
      <c r="F1586" s="20" t="s">
        <v>47</v>
      </c>
      <c r="G1586" s="20" t="s">
        <v>2111</v>
      </c>
      <c r="H1586" s="26">
        <v>472004</v>
      </c>
      <c r="I1586" s="20">
        <v>79332590</v>
      </c>
      <c r="J1586" s="20" t="s">
        <v>15</v>
      </c>
      <c r="K1586" s="21" t="s">
        <v>1418</v>
      </c>
    </row>
    <row r="1587" spans="1:11" x14ac:dyDescent="0.25">
      <c r="A1587" s="19">
        <v>1582</v>
      </c>
      <c r="B1587" s="20">
        <v>103637</v>
      </c>
      <c r="C1587" s="20">
        <v>5111900199</v>
      </c>
      <c r="D1587" s="20" t="s">
        <v>3612</v>
      </c>
      <c r="E1587" s="20" t="s">
        <v>3610</v>
      </c>
      <c r="F1587" s="20" t="s">
        <v>47</v>
      </c>
      <c r="G1587" s="20" t="s">
        <v>2111</v>
      </c>
      <c r="H1587" s="26">
        <v>472004</v>
      </c>
      <c r="I1587" s="20">
        <v>79332590</v>
      </c>
      <c r="J1587" s="20" t="s">
        <v>15</v>
      </c>
      <c r="K1587" s="21" t="s">
        <v>1418</v>
      </c>
    </row>
    <row r="1588" spans="1:11" x14ac:dyDescent="0.25">
      <c r="A1588" s="19">
        <v>1583</v>
      </c>
      <c r="B1588" s="20">
        <v>103638</v>
      </c>
      <c r="C1588" s="20">
        <v>5111900199</v>
      </c>
      <c r="D1588" s="20" t="s">
        <v>3613</v>
      </c>
      <c r="E1588" s="20" t="s">
        <v>3610</v>
      </c>
      <c r="F1588" s="20" t="s">
        <v>47</v>
      </c>
      <c r="G1588" s="20" t="s">
        <v>2111</v>
      </c>
      <c r="H1588" s="26">
        <v>472004</v>
      </c>
      <c r="I1588" s="20">
        <v>79663901</v>
      </c>
      <c r="J1588" s="20" t="s">
        <v>3025</v>
      </c>
      <c r="K1588" s="21" t="s">
        <v>1268</v>
      </c>
    </row>
    <row r="1589" spans="1:11" x14ac:dyDescent="0.25">
      <c r="A1589" s="19">
        <v>1584</v>
      </c>
      <c r="B1589" s="20">
        <v>103552</v>
      </c>
      <c r="C1589" s="20">
        <v>5111900199</v>
      </c>
      <c r="D1589" s="20" t="s">
        <v>3614</v>
      </c>
      <c r="E1589" s="20" t="s">
        <v>3615</v>
      </c>
      <c r="F1589" s="20" t="s">
        <v>47</v>
      </c>
      <c r="G1589" s="20" t="s">
        <v>2131</v>
      </c>
      <c r="H1589" s="26">
        <v>499999</v>
      </c>
      <c r="I1589" s="20">
        <v>80251259</v>
      </c>
      <c r="J1589" s="20" t="s">
        <v>769</v>
      </c>
      <c r="K1589" s="21" t="s">
        <v>1268</v>
      </c>
    </row>
    <row r="1590" spans="1:11" x14ac:dyDescent="0.25">
      <c r="A1590" s="19">
        <v>1585</v>
      </c>
      <c r="B1590" s="20">
        <v>103738</v>
      </c>
      <c r="C1590" s="20">
        <v>5111900199</v>
      </c>
      <c r="D1590" s="20" t="s">
        <v>3616</v>
      </c>
      <c r="E1590" s="20" t="s">
        <v>3617</v>
      </c>
      <c r="F1590" s="20" t="s">
        <v>47</v>
      </c>
      <c r="G1590" s="20" t="s">
        <v>2131</v>
      </c>
      <c r="H1590" s="26">
        <v>2434700</v>
      </c>
      <c r="I1590" s="20">
        <v>79332590</v>
      </c>
      <c r="J1590" s="20" t="s">
        <v>15</v>
      </c>
      <c r="K1590" s="21" t="s">
        <v>1418</v>
      </c>
    </row>
    <row r="1591" spans="1:11" x14ac:dyDescent="0.25">
      <c r="A1591" s="19">
        <v>1586</v>
      </c>
      <c r="B1591" s="20">
        <v>103739</v>
      </c>
      <c r="C1591" s="20">
        <v>5111900199</v>
      </c>
      <c r="D1591" s="20" t="s">
        <v>3618</v>
      </c>
      <c r="E1591" s="20" t="s">
        <v>3617</v>
      </c>
      <c r="F1591" s="20" t="s">
        <v>47</v>
      </c>
      <c r="G1591" s="20" t="s">
        <v>2131</v>
      </c>
      <c r="H1591" s="26">
        <v>2434700</v>
      </c>
      <c r="I1591" s="20">
        <v>79332590</v>
      </c>
      <c r="J1591" s="20" t="s">
        <v>15</v>
      </c>
      <c r="K1591" s="21" t="s">
        <v>1418</v>
      </c>
    </row>
    <row r="1592" spans="1:11" x14ac:dyDescent="0.25">
      <c r="A1592" s="19">
        <v>1587</v>
      </c>
      <c r="B1592" s="20">
        <v>103740</v>
      </c>
      <c r="C1592" s="20">
        <v>5111900199</v>
      </c>
      <c r="D1592" s="20" t="s">
        <v>3619</v>
      </c>
      <c r="E1592" s="20" t="s">
        <v>3617</v>
      </c>
      <c r="F1592" s="20" t="s">
        <v>47</v>
      </c>
      <c r="G1592" s="20" t="s">
        <v>2131</v>
      </c>
      <c r="H1592" s="26">
        <v>2434700</v>
      </c>
      <c r="I1592" s="20">
        <v>79332590</v>
      </c>
      <c r="J1592" s="20" t="s">
        <v>15</v>
      </c>
      <c r="K1592" s="21" t="s">
        <v>1418</v>
      </c>
    </row>
    <row r="1593" spans="1:11" x14ac:dyDescent="0.25">
      <c r="A1593" s="19">
        <v>1588</v>
      </c>
      <c r="B1593" s="20">
        <v>103741</v>
      </c>
      <c r="C1593" s="20">
        <v>5111900199</v>
      </c>
      <c r="D1593" s="20" t="s">
        <v>3620</v>
      </c>
      <c r="E1593" s="20" t="s">
        <v>3617</v>
      </c>
      <c r="F1593" s="20" t="s">
        <v>47</v>
      </c>
      <c r="G1593" s="20" t="s">
        <v>2131</v>
      </c>
      <c r="H1593" s="26">
        <v>2434700</v>
      </c>
      <c r="I1593" s="20">
        <v>79332590</v>
      </c>
      <c r="J1593" s="20" t="s">
        <v>15</v>
      </c>
      <c r="K1593" s="21" t="s">
        <v>1418</v>
      </c>
    </row>
    <row r="1594" spans="1:11" x14ac:dyDescent="0.25">
      <c r="A1594" s="19">
        <v>1589</v>
      </c>
      <c r="B1594" s="20">
        <v>104162</v>
      </c>
      <c r="C1594" s="20">
        <v>5111900199</v>
      </c>
      <c r="D1594" s="20" t="s">
        <v>3621</v>
      </c>
      <c r="E1594" s="20" t="s">
        <v>3622</v>
      </c>
      <c r="F1594" s="20" t="s">
        <v>47</v>
      </c>
      <c r="G1594" s="20" t="s">
        <v>2131</v>
      </c>
      <c r="H1594" s="26">
        <v>907497</v>
      </c>
      <c r="I1594" s="20">
        <v>79332590</v>
      </c>
      <c r="J1594" s="20" t="s">
        <v>15</v>
      </c>
      <c r="K1594" s="21" t="s">
        <v>1418</v>
      </c>
    </row>
    <row r="1595" spans="1:11" x14ac:dyDescent="0.25">
      <c r="A1595" s="19">
        <v>1590</v>
      </c>
      <c r="B1595" s="20">
        <v>103661</v>
      </c>
      <c r="C1595" s="20">
        <v>5111900199</v>
      </c>
      <c r="D1595" s="20" t="s">
        <v>3623</v>
      </c>
      <c r="E1595" s="20" t="s">
        <v>551</v>
      </c>
      <c r="F1595" s="20" t="s">
        <v>47</v>
      </c>
      <c r="G1595" s="20" t="s">
        <v>1430</v>
      </c>
      <c r="H1595" s="26">
        <v>2853600</v>
      </c>
      <c r="I1595" s="20">
        <v>80354621</v>
      </c>
      <c r="J1595" s="20" t="s">
        <v>20</v>
      </c>
      <c r="K1595" s="21" t="s">
        <v>1268</v>
      </c>
    </row>
    <row r="1596" spans="1:11" x14ac:dyDescent="0.25">
      <c r="A1596" s="19">
        <v>1591</v>
      </c>
      <c r="B1596" s="20">
        <v>103662</v>
      </c>
      <c r="C1596" s="20">
        <v>5111900199</v>
      </c>
      <c r="D1596" s="20" t="s">
        <v>3624</v>
      </c>
      <c r="E1596" s="20" t="s">
        <v>3625</v>
      </c>
      <c r="F1596" s="20" t="s">
        <v>47</v>
      </c>
      <c r="G1596" s="20" t="s">
        <v>1430</v>
      </c>
      <c r="H1596" s="26">
        <v>368300</v>
      </c>
      <c r="I1596" s="20">
        <v>52703963</v>
      </c>
      <c r="J1596" s="20" t="s">
        <v>1275</v>
      </c>
      <c r="K1596" s="21" t="s">
        <v>1268</v>
      </c>
    </row>
    <row r="1597" spans="1:11" x14ac:dyDescent="0.25">
      <c r="A1597" s="19">
        <v>1592</v>
      </c>
      <c r="B1597" s="20">
        <v>103663</v>
      </c>
      <c r="C1597" s="20">
        <v>5111900199</v>
      </c>
      <c r="D1597" s="20" t="s">
        <v>3626</v>
      </c>
      <c r="E1597" s="20" t="s">
        <v>3625</v>
      </c>
      <c r="F1597" s="20" t="s">
        <v>47</v>
      </c>
      <c r="G1597" s="20" t="s">
        <v>1430</v>
      </c>
      <c r="H1597" s="26">
        <v>368300</v>
      </c>
      <c r="I1597" s="20">
        <v>79663901</v>
      </c>
      <c r="J1597" s="20" t="s">
        <v>3025</v>
      </c>
      <c r="K1597" s="21" t="s">
        <v>1268</v>
      </c>
    </row>
    <row r="1598" spans="1:11" x14ac:dyDescent="0.25">
      <c r="A1598" s="19">
        <v>1593</v>
      </c>
      <c r="B1598" s="20">
        <v>103664</v>
      </c>
      <c r="C1598" s="20">
        <v>5111900199</v>
      </c>
      <c r="D1598" s="20" t="s">
        <v>3627</v>
      </c>
      <c r="E1598" s="20" t="s">
        <v>3628</v>
      </c>
      <c r="F1598" s="20" t="s">
        <v>47</v>
      </c>
      <c r="G1598" s="20" t="s">
        <v>1430</v>
      </c>
      <c r="H1598" s="26">
        <v>1632120</v>
      </c>
      <c r="I1598" s="20">
        <v>52703963</v>
      </c>
      <c r="J1598" s="20" t="s">
        <v>1275</v>
      </c>
      <c r="K1598" s="21" t="s">
        <v>1268</v>
      </c>
    </row>
    <row r="1599" spans="1:11" x14ac:dyDescent="0.25">
      <c r="A1599" s="19">
        <v>1594</v>
      </c>
      <c r="B1599" s="20">
        <v>103665</v>
      </c>
      <c r="C1599" s="20">
        <v>5111900199</v>
      </c>
      <c r="D1599" s="20" t="s">
        <v>3629</v>
      </c>
      <c r="E1599" s="20" t="s">
        <v>3630</v>
      </c>
      <c r="F1599" s="20" t="s">
        <v>47</v>
      </c>
      <c r="G1599" s="20" t="s">
        <v>1430</v>
      </c>
      <c r="H1599" s="26">
        <v>626400</v>
      </c>
      <c r="I1599" s="20">
        <v>79663901</v>
      </c>
      <c r="J1599" s="20" t="s">
        <v>3025</v>
      </c>
      <c r="K1599" s="21" t="s">
        <v>1268</v>
      </c>
    </row>
    <row r="1600" spans="1:11" x14ac:dyDescent="0.25">
      <c r="A1600" s="19">
        <v>1595</v>
      </c>
      <c r="B1600" s="20">
        <v>103666</v>
      </c>
      <c r="C1600" s="20">
        <v>5111900199</v>
      </c>
      <c r="D1600" s="20" t="s">
        <v>3631</v>
      </c>
      <c r="E1600" s="20" t="s">
        <v>3632</v>
      </c>
      <c r="F1600" s="20" t="s">
        <v>47</v>
      </c>
      <c r="G1600" s="20" t="s">
        <v>1430</v>
      </c>
      <c r="H1600" s="26">
        <v>934496</v>
      </c>
      <c r="I1600" s="20">
        <v>79663901</v>
      </c>
      <c r="J1600" s="20" t="s">
        <v>3025</v>
      </c>
      <c r="K1600" s="21" t="s">
        <v>1268</v>
      </c>
    </row>
    <row r="1601" spans="1:11" x14ac:dyDescent="0.25">
      <c r="A1601" s="19">
        <v>1596</v>
      </c>
      <c r="B1601" s="20">
        <v>103667</v>
      </c>
      <c r="C1601" s="20">
        <v>5111900199</v>
      </c>
      <c r="D1601" s="20" t="s">
        <v>3633</v>
      </c>
      <c r="E1601" s="20" t="s">
        <v>3634</v>
      </c>
      <c r="F1601" s="20" t="s">
        <v>47</v>
      </c>
      <c r="G1601" s="20" t="s">
        <v>1430</v>
      </c>
      <c r="H1601" s="26">
        <v>819888</v>
      </c>
      <c r="I1601" s="20">
        <v>79663901</v>
      </c>
      <c r="J1601" s="20" t="s">
        <v>3025</v>
      </c>
      <c r="K1601" s="21" t="s">
        <v>1268</v>
      </c>
    </row>
    <row r="1602" spans="1:11" x14ac:dyDescent="0.25">
      <c r="A1602" s="19">
        <v>1597</v>
      </c>
      <c r="B1602" s="20">
        <v>104094</v>
      </c>
      <c r="C1602" s="20">
        <v>5111900199</v>
      </c>
      <c r="D1602" s="20" t="s">
        <v>3635</v>
      </c>
      <c r="E1602" s="20" t="s">
        <v>3636</v>
      </c>
      <c r="F1602" s="20" t="s">
        <v>47</v>
      </c>
      <c r="G1602" s="20" t="s">
        <v>1430</v>
      </c>
      <c r="H1602" s="26">
        <v>435723</v>
      </c>
      <c r="I1602" s="20">
        <v>7164647</v>
      </c>
      <c r="J1602" s="20" t="s">
        <v>2363</v>
      </c>
      <c r="K1602" s="21" t="s">
        <v>1268</v>
      </c>
    </row>
    <row r="1603" spans="1:11" x14ac:dyDescent="0.25">
      <c r="A1603" s="19">
        <v>1598</v>
      </c>
      <c r="B1603" s="20">
        <v>104116</v>
      </c>
      <c r="C1603" s="20">
        <v>5111900199</v>
      </c>
      <c r="D1603" s="20" t="s">
        <v>3637</v>
      </c>
      <c r="E1603" s="20" t="s">
        <v>3638</v>
      </c>
      <c r="F1603" s="20" t="s">
        <v>47</v>
      </c>
      <c r="G1603" s="20" t="s">
        <v>1430</v>
      </c>
      <c r="H1603" s="26">
        <v>435723</v>
      </c>
      <c r="I1603" s="20">
        <v>79332590</v>
      </c>
      <c r="J1603" s="20" t="s">
        <v>15</v>
      </c>
      <c r="K1603" s="21" t="s">
        <v>1418</v>
      </c>
    </row>
    <row r="1604" spans="1:11" x14ac:dyDescent="0.25">
      <c r="A1604" s="19">
        <v>1599</v>
      </c>
      <c r="B1604" s="20">
        <v>104151</v>
      </c>
      <c r="C1604" s="20">
        <v>5111900199</v>
      </c>
      <c r="D1604" s="20" t="s">
        <v>3639</v>
      </c>
      <c r="E1604" s="20" t="s">
        <v>3589</v>
      </c>
      <c r="F1604" s="20" t="s">
        <v>47</v>
      </c>
      <c r="G1604" s="20" t="s">
        <v>1430</v>
      </c>
      <c r="H1604" s="26">
        <v>1048067</v>
      </c>
      <c r="I1604" s="20">
        <v>79332590</v>
      </c>
      <c r="J1604" s="20" t="s">
        <v>15</v>
      </c>
      <c r="K1604" s="21" t="s">
        <v>1418</v>
      </c>
    </row>
    <row r="1605" spans="1:11" x14ac:dyDescent="0.25">
      <c r="A1605" s="19">
        <v>1600</v>
      </c>
      <c r="B1605" s="20">
        <v>104688</v>
      </c>
      <c r="C1605" s="20">
        <v>5111900199</v>
      </c>
      <c r="D1605" s="20" t="s">
        <v>3640</v>
      </c>
      <c r="E1605" s="20" t="s">
        <v>3641</v>
      </c>
      <c r="F1605" s="20" t="s">
        <v>47</v>
      </c>
      <c r="G1605" s="20" t="s">
        <v>1430</v>
      </c>
      <c r="H1605" s="26">
        <v>314699</v>
      </c>
      <c r="I1605" s="20">
        <v>79332590</v>
      </c>
      <c r="J1605" s="20" t="s">
        <v>15</v>
      </c>
      <c r="K1605" s="21" t="s">
        <v>1418</v>
      </c>
    </row>
    <row r="1606" spans="1:11" x14ac:dyDescent="0.25">
      <c r="A1606" s="19">
        <v>1601</v>
      </c>
      <c r="B1606" s="20">
        <v>104148</v>
      </c>
      <c r="C1606" s="20">
        <v>5111900199</v>
      </c>
      <c r="D1606" s="20" t="s">
        <v>3642</v>
      </c>
      <c r="E1606" s="20" t="s">
        <v>3643</v>
      </c>
      <c r="F1606" s="20" t="s">
        <v>47</v>
      </c>
      <c r="G1606" s="20" t="s">
        <v>2134</v>
      </c>
      <c r="H1606" s="26">
        <v>1023800</v>
      </c>
      <c r="I1606" s="20">
        <v>19269499</v>
      </c>
      <c r="J1606" s="20" t="s">
        <v>3644</v>
      </c>
      <c r="K1606" s="21" t="s">
        <v>1268</v>
      </c>
    </row>
    <row r="1607" spans="1:11" x14ac:dyDescent="0.25">
      <c r="A1607" s="19">
        <v>1602</v>
      </c>
      <c r="B1607" s="20">
        <v>104146</v>
      </c>
      <c r="C1607" s="20">
        <v>5111900199</v>
      </c>
      <c r="D1607" s="20" t="s">
        <v>3645</v>
      </c>
      <c r="E1607" s="20" t="s">
        <v>3646</v>
      </c>
      <c r="F1607" s="20" t="s">
        <v>47</v>
      </c>
      <c r="G1607" s="20" t="s">
        <v>2134</v>
      </c>
      <c r="H1607" s="26">
        <v>1023800</v>
      </c>
      <c r="I1607" s="20">
        <v>79332590</v>
      </c>
      <c r="J1607" s="20" t="s">
        <v>15</v>
      </c>
      <c r="K1607" s="21" t="s">
        <v>1418</v>
      </c>
    </row>
    <row r="1608" spans="1:11" x14ac:dyDescent="0.25">
      <c r="A1608" s="19">
        <v>1603</v>
      </c>
      <c r="B1608" s="20">
        <v>104147</v>
      </c>
      <c r="C1608" s="20">
        <v>5111900199</v>
      </c>
      <c r="D1608" s="20" t="s">
        <v>3647</v>
      </c>
      <c r="E1608" s="20" t="s">
        <v>3648</v>
      </c>
      <c r="F1608" s="20" t="s">
        <v>47</v>
      </c>
      <c r="G1608" s="20" t="s">
        <v>2134</v>
      </c>
      <c r="H1608" s="26">
        <v>1023800</v>
      </c>
      <c r="I1608" s="20">
        <v>19269499</v>
      </c>
      <c r="J1608" s="20" t="s">
        <v>3644</v>
      </c>
      <c r="K1608" s="21" t="s">
        <v>1268</v>
      </c>
    </row>
    <row r="1609" spans="1:11" x14ac:dyDescent="0.25">
      <c r="A1609" s="19">
        <v>1604</v>
      </c>
      <c r="B1609" s="20">
        <v>104145</v>
      </c>
      <c r="C1609" s="20">
        <v>5111900199</v>
      </c>
      <c r="D1609" s="20" t="s">
        <v>3649</v>
      </c>
      <c r="E1609" s="20" t="s">
        <v>3643</v>
      </c>
      <c r="F1609" s="20" t="s">
        <v>47</v>
      </c>
      <c r="G1609" s="20" t="s">
        <v>2134</v>
      </c>
      <c r="H1609" s="26">
        <v>1023800</v>
      </c>
      <c r="I1609" s="20">
        <v>1032424826</v>
      </c>
      <c r="J1609" s="20" t="s">
        <v>2825</v>
      </c>
      <c r="K1609" s="21" t="s">
        <v>1268</v>
      </c>
    </row>
    <row r="1610" spans="1:11" x14ac:dyDescent="0.25">
      <c r="A1610" s="19">
        <v>1605</v>
      </c>
      <c r="B1610" s="20">
        <v>105539</v>
      </c>
      <c r="C1610" s="20">
        <v>5111900199</v>
      </c>
      <c r="D1610" s="20">
        <v>0</v>
      </c>
      <c r="E1610" s="20" t="s">
        <v>3650</v>
      </c>
      <c r="F1610" s="20" t="s">
        <v>12</v>
      </c>
      <c r="G1610" s="20" t="s">
        <v>3651</v>
      </c>
      <c r="H1610" s="26">
        <v>529499</v>
      </c>
      <c r="I1610" s="20">
        <v>79332590</v>
      </c>
      <c r="J1610" s="20" t="s">
        <v>15</v>
      </c>
      <c r="K1610" s="21" t="s">
        <v>1418</v>
      </c>
    </row>
    <row r="1611" spans="1:11" x14ac:dyDescent="0.25">
      <c r="A1611" s="19">
        <v>1606</v>
      </c>
      <c r="B1611" s="20">
        <v>105540</v>
      </c>
      <c r="C1611" s="20">
        <v>5111900199</v>
      </c>
      <c r="D1611" s="20">
        <v>0</v>
      </c>
      <c r="E1611" s="20" t="s">
        <v>3650</v>
      </c>
      <c r="F1611" s="20" t="s">
        <v>12</v>
      </c>
      <c r="G1611" s="20" t="s">
        <v>3651</v>
      </c>
      <c r="H1611" s="26">
        <v>529499</v>
      </c>
      <c r="I1611" s="20">
        <v>79332590</v>
      </c>
      <c r="J1611" s="20" t="s">
        <v>15</v>
      </c>
      <c r="K1611" s="21" t="s">
        <v>1418</v>
      </c>
    </row>
    <row r="1612" spans="1:11" x14ac:dyDescent="0.25">
      <c r="A1612" s="19">
        <v>1607</v>
      </c>
      <c r="B1612" s="20">
        <v>105542</v>
      </c>
      <c r="C1612" s="20">
        <v>5111900199</v>
      </c>
      <c r="D1612" s="20">
        <v>403000227</v>
      </c>
      <c r="E1612" s="20" t="s">
        <v>3652</v>
      </c>
      <c r="F1612" s="20" t="s">
        <v>12</v>
      </c>
      <c r="G1612" s="20" t="s">
        <v>3651</v>
      </c>
      <c r="H1612" s="26">
        <v>1008019</v>
      </c>
      <c r="I1612" s="20">
        <v>79467907</v>
      </c>
      <c r="J1612" s="20" t="s">
        <v>3330</v>
      </c>
      <c r="K1612" s="21" t="s">
        <v>1268</v>
      </c>
    </row>
    <row r="1613" spans="1:11" x14ac:dyDescent="0.25">
      <c r="A1613" s="19">
        <v>1608</v>
      </c>
      <c r="B1613" s="20">
        <v>105543</v>
      </c>
      <c r="C1613" s="20">
        <v>5111900199</v>
      </c>
      <c r="D1613" s="20">
        <v>403000284</v>
      </c>
      <c r="E1613" s="20" t="s">
        <v>3652</v>
      </c>
      <c r="F1613" s="20" t="s">
        <v>12</v>
      </c>
      <c r="G1613" s="20" t="s">
        <v>3651</v>
      </c>
      <c r="H1613" s="26">
        <v>1008019</v>
      </c>
      <c r="I1613" s="20">
        <v>79332590</v>
      </c>
      <c r="J1613" s="20" t="s">
        <v>15</v>
      </c>
      <c r="K1613" s="21" t="s">
        <v>1418</v>
      </c>
    </row>
    <row r="1614" spans="1:11" x14ac:dyDescent="0.25">
      <c r="A1614" s="19">
        <v>1609</v>
      </c>
      <c r="B1614" s="20">
        <v>105544</v>
      </c>
      <c r="C1614" s="20">
        <v>5111900199</v>
      </c>
      <c r="D1614" s="20">
        <v>403000232</v>
      </c>
      <c r="E1614" s="20" t="s">
        <v>3652</v>
      </c>
      <c r="F1614" s="20" t="s">
        <v>12</v>
      </c>
      <c r="G1614" s="20" t="s">
        <v>3651</v>
      </c>
      <c r="H1614" s="26">
        <v>1008019</v>
      </c>
      <c r="I1614" s="20">
        <v>79332590</v>
      </c>
      <c r="J1614" s="20" t="s">
        <v>15</v>
      </c>
      <c r="K1614" s="21" t="s">
        <v>1418</v>
      </c>
    </row>
    <row r="1615" spans="1:11" x14ac:dyDescent="0.25">
      <c r="A1615" s="19">
        <v>1610</v>
      </c>
      <c r="B1615" s="20">
        <v>105545</v>
      </c>
      <c r="C1615" s="20">
        <v>5111900199</v>
      </c>
      <c r="D1615" s="20">
        <v>403000256</v>
      </c>
      <c r="E1615" s="20" t="s">
        <v>3652</v>
      </c>
      <c r="F1615" s="20" t="s">
        <v>12</v>
      </c>
      <c r="G1615" s="20" t="s">
        <v>3651</v>
      </c>
      <c r="H1615" s="26">
        <v>1008019</v>
      </c>
      <c r="I1615" s="20">
        <v>79332590</v>
      </c>
      <c r="J1615" s="20" t="s">
        <v>15</v>
      </c>
      <c r="K1615" s="21" t="s">
        <v>1418</v>
      </c>
    </row>
    <row r="1616" spans="1:11" x14ac:dyDescent="0.25">
      <c r="A1616" s="19">
        <v>1611</v>
      </c>
      <c r="B1616" s="20">
        <v>105549</v>
      </c>
      <c r="C1616" s="20">
        <v>5111900199</v>
      </c>
      <c r="D1616" s="20">
        <v>0</v>
      </c>
      <c r="E1616" s="20" t="s">
        <v>3653</v>
      </c>
      <c r="F1616" s="20" t="s">
        <v>12</v>
      </c>
      <c r="G1616" s="20" t="s">
        <v>3651</v>
      </c>
      <c r="H1616" s="26">
        <v>455938</v>
      </c>
      <c r="I1616" s="20">
        <v>79332590</v>
      </c>
      <c r="J1616" s="20" t="s">
        <v>15</v>
      </c>
      <c r="K1616" s="21" t="s">
        <v>1418</v>
      </c>
    </row>
    <row r="1617" spans="1:11" x14ac:dyDescent="0.25">
      <c r="A1617" s="19">
        <v>1612</v>
      </c>
      <c r="B1617" s="20">
        <v>105550</v>
      </c>
      <c r="C1617" s="20">
        <v>5111900199</v>
      </c>
      <c r="D1617" s="20">
        <v>0</v>
      </c>
      <c r="E1617" s="20" t="s">
        <v>3653</v>
      </c>
      <c r="F1617" s="20" t="s">
        <v>12</v>
      </c>
      <c r="G1617" s="20" t="s">
        <v>3651</v>
      </c>
      <c r="H1617" s="26">
        <v>455938</v>
      </c>
      <c r="I1617" s="20">
        <v>79332590</v>
      </c>
      <c r="J1617" s="20" t="s">
        <v>15</v>
      </c>
      <c r="K1617" s="21" t="s">
        <v>1418</v>
      </c>
    </row>
    <row r="1618" spans="1:11" x14ac:dyDescent="0.25">
      <c r="A1618" s="19">
        <v>1613</v>
      </c>
      <c r="B1618" s="20">
        <v>105551</v>
      </c>
      <c r="C1618" s="20">
        <v>5111900199</v>
      </c>
      <c r="D1618" s="20">
        <v>0</v>
      </c>
      <c r="E1618" s="20" t="s">
        <v>3653</v>
      </c>
      <c r="F1618" s="20" t="s">
        <v>12</v>
      </c>
      <c r="G1618" s="20" t="s">
        <v>3651</v>
      </c>
      <c r="H1618" s="26">
        <v>455938</v>
      </c>
      <c r="I1618" s="20">
        <v>79332590</v>
      </c>
      <c r="J1618" s="20" t="s">
        <v>15</v>
      </c>
      <c r="K1618" s="21" t="s">
        <v>1418</v>
      </c>
    </row>
    <row r="1619" spans="1:11" x14ac:dyDescent="0.25">
      <c r="A1619" s="19">
        <v>1614</v>
      </c>
      <c r="B1619" s="20">
        <v>105552</v>
      </c>
      <c r="C1619" s="20">
        <v>5111900199</v>
      </c>
      <c r="D1619" s="20">
        <v>0</v>
      </c>
      <c r="E1619" s="20" t="s">
        <v>3653</v>
      </c>
      <c r="F1619" s="20" t="s">
        <v>12</v>
      </c>
      <c r="G1619" s="20" t="s">
        <v>3651</v>
      </c>
      <c r="H1619" s="26">
        <v>455938</v>
      </c>
      <c r="I1619" s="20">
        <v>79332590</v>
      </c>
      <c r="J1619" s="20" t="s">
        <v>15</v>
      </c>
      <c r="K1619" s="21" t="s">
        <v>1418</v>
      </c>
    </row>
    <row r="1620" spans="1:11" x14ac:dyDescent="0.25">
      <c r="A1620" s="19">
        <v>1615</v>
      </c>
      <c r="B1620" s="20">
        <v>105553</v>
      </c>
      <c r="C1620" s="20">
        <v>5111900199</v>
      </c>
      <c r="D1620" s="20">
        <v>0</v>
      </c>
      <c r="E1620" s="20" t="s">
        <v>3653</v>
      </c>
      <c r="F1620" s="20" t="s">
        <v>12</v>
      </c>
      <c r="G1620" s="20" t="s">
        <v>3651</v>
      </c>
      <c r="H1620" s="26">
        <v>455938</v>
      </c>
      <c r="I1620" s="20">
        <v>79332590</v>
      </c>
      <c r="J1620" s="20" t="s">
        <v>15</v>
      </c>
      <c r="K1620" s="21" t="s">
        <v>1418</v>
      </c>
    </row>
    <row r="1621" spans="1:11" x14ac:dyDescent="0.25">
      <c r="A1621" s="19">
        <v>1616</v>
      </c>
      <c r="B1621" s="20">
        <v>105554</v>
      </c>
      <c r="C1621" s="20">
        <v>5111900199</v>
      </c>
      <c r="D1621" s="20">
        <v>0</v>
      </c>
      <c r="E1621" s="20" t="s">
        <v>3653</v>
      </c>
      <c r="F1621" s="20" t="s">
        <v>12</v>
      </c>
      <c r="G1621" s="20" t="s">
        <v>3651</v>
      </c>
      <c r="H1621" s="26">
        <v>455938</v>
      </c>
      <c r="I1621" s="20">
        <v>79332590</v>
      </c>
      <c r="J1621" s="20" t="s">
        <v>15</v>
      </c>
      <c r="K1621" s="21" t="s">
        <v>1418</v>
      </c>
    </row>
    <row r="1622" spans="1:11" x14ac:dyDescent="0.25">
      <c r="A1622" s="19">
        <v>1617</v>
      </c>
      <c r="B1622" s="20">
        <v>105555</v>
      </c>
      <c r="C1622" s="20">
        <v>5111900199</v>
      </c>
      <c r="D1622" s="20">
        <v>0</v>
      </c>
      <c r="E1622" s="20" t="s">
        <v>3653</v>
      </c>
      <c r="F1622" s="20" t="s">
        <v>12</v>
      </c>
      <c r="G1622" s="20" t="s">
        <v>3651</v>
      </c>
      <c r="H1622" s="26">
        <v>455938</v>
      </c>
      <c r="I1622" s="20">
        <v>7164647</v>
      </c>
      <c r="J1622" s="20" t="s">
        <v>3654</v>
      </c>
      <c r="K1622" s="21" t="s">
        <v>1268</v>
      </c>
    </row>
    <row r="1623" spans="1:11" x14ac:dyDescent="0.25">
      <c r="A1623" s="19">
        <v>1618</v>
      </c>
      <c r="B1623" s="20">
        <v>105556</v>
      </c>
      <c r="C1623" s="20">
        <v>5111900199</v>
      </c>
      <c r="D1623" s="20">
        <v>0</v>
      </c>
      <c r="E1623" s="20" t="s">
        <v>3653</v>
      </c>
      <c r="F1623" s="20" t="s">
        <v>12</v>
      </c>
      <c r="G1623" s="20" t="s">
        <v>3651</v>
      </c>
      <c r="H1623" s="26">
        <v>455938</v>
      </c>
      <c r="I1623" s="20">
        <v>7164647</v>
      </c>
      <c r="J1623" s="20" t="s">
        <v>3654</v>
      </c>
      <c r="K1623" s="21" t="s">
        <v>1268</v>
      </c>
    </row>
    <row r="1624" spans="1:11" x14ac:dyDescent="0.25">
      <c r="A1624" s="19">
        <v>1619</v>
      </c>
      <c r="B1624" s="20">
        <v>105557</v>
      </c>
      <c r="C1624" s="20">
        <v>5111900199</v>
      </c>
      <c r="D1624" s="20">
        <v>0</v>
      </c>
      <c r="E1624" s="20" t="s">
        <v>3653</v>
      </c>
      <c r="F1624" s="20" t="s">
        <v>12</v>
      </c>
      <c r="G1624" s="20" t="s">
        <v>3651</v>
      </c>
      <c r="H1624" s="26">
        <v>455938</v>
      </c>
      <c r="I1624" s="20">
        <v>7164647</v>
      </c>
      <c r="J1624" s="20" t="s">
        <v>3655</v>
      </c>
      <c r="K1624" s="21" t="s">
        <v>1268</v>
      </c>
    </row>
    <row r="1625" spans="1:11" x14ac:dyDescent="0.25">
      <c r="A1625" s="19">
        <v>1620</v>
      </c>
      <c r="B1625" s="20">
        <v>105558</v>
      </c>
      <c r="C1625" s="20">
        <v>5111900199</v>
      </c>
      <c r="D1625" s="20">
        <v>0</v>
      </c>
      <c r="E1625" s="20" t="s">
        <v>3653</v>
      </c>
      <c r="F1625" s="20" t="s">
        <v>12</v>
      </c>
      <c r="G1625" s="20" t="s">
        <v>3651</v>
      </c>
      <c r="H1625" s="26">
        <v>455938</v>
      </c>
      <c r="I1625" s="20">
        <v>7164647</v>
      </c>
      <c r="J1625" s="20" t="s">
        <v>2363</v>
      </c>
      <c r="K1625" s="21" t="s">
        <v>1268</v>
      </c>
    </row>
    <row r="1626" spans="1:11" x14ac:dyDescent="0.25">
      <c r="A1626" s="19">
        <v>1621</v>
      </c>
      <c r="B1626" s="20">
        <v>105559</v>
      </c>
      <c r="C1626" s="20">
        <v>5111900199</v>
      </c>
      <c r="D1626" s="20">
        <v>0</v>
      </c>
      <c r="E1626" s="20" t="s">
        <v>3653</v>
      </c>
      <c r="F1626" s="20" t="s">
        <v>12</v>
      </c>
      <c r="G1626" s="20" t="s">
        <v>3651</v>
      </c>
      <c r="H1626" s="26">
        <v>455938</v>
      </c>
      <c r="I1626" s="20">
        <v>79467901</v>
      </c>
      <c r="J1626" s="20" t="s">
        <v>3330</v>
      </c>
      <c r="K1626" s="21" t="s">
        <v>1268</v>
      </c>
    </row>
    <row r="1627" spans="1:11" x14ac:dyDescent="0.25">
      <c r="A1627" s="19">
        <v>1622</v>
      </c>
      <c r="B1627" s="20">
        <v>105588</v>
      </c>
      <c r="C1627" s="20">
        <v>5111900199</v>
      </c>
      <c r="D1627" s="20">
        <v>0</v>
      </c>
      <c r="E1627" s="20" t="s">
        <v>3656</v>
      </c>
      <c r="F1627" s="20" t="s">
        <v>12</v>
      </c>
      <c r="G1627" s="20" t="s">
        <v>3651</v>
      </c>
      <c r="H1627" s="26">
        <v>285000</v>
      </c>
      <c r="I1627" s="20">
        <v>11439109</v>
      </c>
      <c r="J1627" s="20" t="s">
        <v>3189</v>
      </c>
      <c r="K1627" s="21" t="s">
        <v>1268</v>
      </c>
    </row>
    <row r="1628" spans="1:11" x14ac:dyDescent="0.25">
      <c r="A1628" s="19">
        <v>1623</v>
      </c>
      <c r="B1628" s="20">
        <v>105589</v>
      </c>
      <c r="C1628" s="20">
        <v>5111900199</v>
      </c>
      <c r="D1628" s="20">
        <v>0</v>
      </c>
      <c r="E1628" s="20" t="s">
        <v>3656</v>
      </c>
      <c r="F1628" s="20" t="s">
        <v>12</v>
      </c>
      <c r="G1628" s="20" t="s">
        <v>3651</v>
      </c>
      <c r="H1628" s="26">
        <v>285000</v>
      </c>
      <c r="I1628" s="20">
        <v>11439109</v>
      </c>
      <c r="J1628" s="20" t="s">
        <v>3189</v>
      </c>
      <c r="K1628" s="21" t="s">
        <v>1268</v>
      </c>
    </row>
    <row r="1629" spans="1:11" x14ac:dyDescent="0.25">
      <c r="A1629" s="19">
        <v>1624</v>
      </c>
      <c r="B1629" s="20">
        <v>105590</v>
      </c>
      <c r="C1629" s="20">
        <v>5111900199</v>
      </c>
      <c r="D1629" s="20">
        <v>0</v>
      </c>
      <c r="E1629" s="20" t="s">
        <v>3656</v>
      </c>
      <c r="F1629" s="20" t="s">
        <v>12</v>
      </c>
      <c r="G1629" s="20" t="s">
        <v>3651</v>
      </c>
      <c r="H1629" s="26">
        <v>285000</v>
      </c>
      <c r="I1629" s="20">
        <v>11439109</v>
      </c>
      <c r="J1629" s="20" t="s">
        <v>3189</v>
      </c>
      <c r="K1629" s="21" t="s">
        <v>1268</v>
      </c>
    </row>
    <row r="1630" spans="1:11" x14ac:dyDescent="0.25">
      <c r="A1630" s="19">
        <v>1625</v>
      </c>
      <c r="B1630" s="20">
        <v>105591</v>
      </c>
      <c r="C1630" s="20">
        <v>5111900199</v>
      </c>
      <c r="D1630" s="20">
        <v>0</v>
      </c>
      <c r="E1630" s="20" t="s">
        <v>3656</v>
      </c>
      <c r="F1630" s="20" t="s">
        <v>12</v>
      </c>
      <c r="G1630" s="20" t="s">
        <v>3651</v>
      </c>
      <c r="H1630" s="26">
        <v>285000</v>
      </c>
      <c r="I1630" s="20">
        <v>11439109</v>
      </c>
      <c r="J1630" s="20" t="s">
        <v>3189</v>
      </c>
      <c r="K1630" s="21" t="s">
        <v>1268</v>
      </c>
    </row>
    <row r="1631" spans="1:11" x14ac:dyDescent="0.25">
      <c r="A1631" s="19">
        <v>1626</v>
      </c>
      <c r="B1631" s="20">
        <v>105592</v>
      </c>
      <c r="C1631" s="20">
        <v>5111900199</v>
      </c>
      <c r="D1631" s="20">
        <v>0</v>
      </c>
      <c r="E1631" s="20" t="s">
        <v>3656</v>
      </c>
      <c r="F1631" s="20" t="s">
        <v>12</v>
      </c>
      <c r="G1631" s="20" t="s">
        <v>3651</v>
      </c>
      <c r="H1631" s="26">
        <v>285000</v>
      </c>
      <c r="I1631" s="20">
        <v>11439109</v>
      </c>
      <c r="J1631" s="20" t="s">
        <v>3189</v>
      </c>
      <c r="K1631" s="21" t="s">
        <v>1268</v>
      </c>
    </row>
    <row r="1632" spans="1:11" x14ac:dyDescent="0.25">
      <c r="A1632" s="19">
        <v>1627</v>
      </c>
      <c r="B1632" s="20">
        <v>105593</v>
      </c>
      <c r="C1632" s="20">
        <v>5111900199</v>
      </c>
      <c r="D1632" s="20">
        <v>0</v>
      </c>
      <c r="E1632" s="20" t="s">
        <v>3656</v>
      </c>
      <c r="F1632" s="20" t="s">
        <v>12</v>
      </c>
      <c r="G1632" s="20" t="s">
        <v>3651</v>
      </c>
      <c r="H1632" s="26">
        <v>285000</v>
      </c>
      <c r="I1632" s="20">
        <v>11439109</v>
      </c>
      <c r="J1632" s="20" t="s">
        <v>3189</v>
      </c>
      <c r="K1632" s="21" t="s">
        <v>1268</v>
      </c>
    </row>
    <row r="1633" spans="1:11" x14ac:dyDescent="0.25">
      <c r="A1633" s="19">
        <v>1628</v>
      </c>
      <c r="B1633" s="20">
        <v>105594</v>
      </c>
      <c r="C1633" s="20">
        <v>5111900199</v>
      </c>
      <c r="D1633" s="20">
        <v>0</v>
      </c>
      <c r="E1633" s="20" t="s">
        <v>3656</v>
      </c>
      <c r="F1633" s="20" t="s">
        <v>12</v>
      </c>
      <c r="G1633" s="20" t="s">
        <v>3651</v>
      </c>
      <c r="H1633" s="26">
        <v>285000</v>
      </c>
      <c r="I1633" s="20">
        <v>11439109</v>
      </c>
      <c r="J1633" s="20" t="s">
        <v>3189</v>
      </c>
      <c r="K1633" s="21" t="s">
        <v>1268</v>
      </c>
    </row>
    <row r="1634" spans="1:11" x14ac:dyDescent="0.25">
      <c r="A1634" s="19">
        <v>1629</v>
      </c>
      <c r="B1634" s="20">
        <v>105595</v>
      </c>
      <c r="C1634" s="20">
        <v>5111900199</v>
      </c>
      <c r="D1634" s="20">
        <v>0</v>
      </c>
      <c r="E1634" s="20" t="s">
        <v>3656</v>
      </c>
      <c r="F1634" s="20" t="s">
        <v>12</v>
      </c>
      <c r="G1634" s="20" t="s">
        <v>3651</v>
      </c>
      <c r="H1634" s="26">
        <v>285000</v>
      </c>
      <c r="I1634" s="20">
        <v>11439109</v>
      </c>
      <c r="J1634" s="20" t="s">
        <v>3189</v>
      </c>
      <c r="K1634" s="21" t="s">
        <v>1268</v>
      </c>
    </row>
    <row r="1635" spans="1:11" x14ac:dyDescent="0.25">
      <c r="A1635" s="19">
        <v>1630</v>
      </c>
      <c r="B1635" s="20">
        <v>105596</v>
      </c>
      <c r="C1635" s="20">
        <v>5111900199</v>
      </c>
      <c r="D1635" s="20">
        <v>0</v>
      </c>
      <c r="E1635" s="20" t="s">
        <v>3656</v>
      </c>
      <c r="F1635" s="20" t="s">
        <v>12</v>
      </c>
      <c r="G1635" s="20" t="s">
        <v>3651</v>
      </c>
      <c r="H1635" s="26">
        <v>285000</v>
      </c>
      <c r="I1635" s="20">
        <v>11439109</v>
      </c>
      <c r="J1635" s="20" t="s">
        <v>3189</v>
      </c>
      <c r="K1635" s="21" t="s">
        <v>1268</v>
      </c>
    </row>
    <row r="1636" spans="1:11" x14ac:dyDescent="0.25">
      <c r="A1636" s="19">
        <v>1631</v>
      </c>
      <c r="B1636" s="20">
        <v>105597</v>
      </c>
      <c r="C1636" s="20">
        <v>5111900199</v>
      </c>
      <c r="D1636" s="20">
        <v>0</v>
      </c>
      <c r="E1636" s="20" t="s">
        <v>3656</v>
      </c>
      <c r="F1636" s="20" t="s">
        <v>12</v>
      </c>
      <c r="G1636" s="20" t="s">
        <v>3651</v>
      </c>
      <c r="H1636" s="26">
        <v>285000</v>
      </c>
      <c r="I1636" s="20">
        <v>11439109</v>
      </c>
      <c r="J1636" s="20" t="s">
        <v>3189</v>
      </c>
      <c r="K1636" s="21" t="s">
        <v>1268</v>
      </c>
    </row>
    <row r="1637" spans="1:11" x14ac:dyDescent="0.25">
      <c r="A1637" s="19">
        <v>1632</v>
      </c>
      <c r="B1637" s="20">
        <v>105598</v>
      </c>
      <c r="C1637" s="20">
        <v>5111900199</v>
      </c>
      <c r="D1637" s="20">
        <v>0</v>
      </c>
      <c r="E1637" s="20" t="s">
        <v>3656</v>
      </c>
      <c r="F1637" s="20" t="s">
        <v>12</v>
      </c>
      <c r="G1637" s="20" t="s">
        <v>3651</v>
      </c>
      <c r="H1637" s="26">
        <v>285000</v>
      </c>
      <c r="I1637" s="20">
        <v>11439109</v>
      </c>
      <c r="J1637" s="20" t="s">
        <v>3189</v>
      </c>
      <c r="K1637" s="21" t="s">
        <v>1268</v>
      </c>
    </row>
    <row r="1638" spans="1:11" x14ac:dyDescent="0.25">
      <c r="A1638" s="19">
        <v>1633</v>
      </c>
      <c r="B1638" s="20">
        <v>105599</v>
      </c>
      <c r="C1638" s="20">
        <v>5111900199</v>
      </c>
      <c r="D1638" s="20">
        <v>0</v>
      </c>
      <c r="E1638" s="20" t="s">
        <v>3656</v>
      </c>
      <c r="F1638" s="20" t="s">
        <v>12</v>
      </c>
      <c r="G1638" s="20" t="s">
        <v>3651</v>
      </c>
      <c r="H1638" s="26">
        <v>285000</v>
      </c>
      <c r="I1638" s="20">
        <v>11439109</v>
      </c>
      <c r="J1638" s="20" t="s">
        <v>3189</v>
      </c>
      <c r="K1638" s="21" t="s">
        <v>1268</v>
      </c>
    </row>
    <row r="1639" spans="1:11" x14ac:dyDescent="0.25">
      <c r="A1639" s="19">
        <v>1634</v>
      </c>
      <c r="B1639" s="20">
        <v>105600</v>
      </c>
      <c r="C1639" s="20">
        <v>5111900199</v>
      </c>
      <c r="D1639" s="20">
        <v>0</v>
      </c>
      <c r="E1639" s="20" t="s">
        <v>3656</v>
      </c>
      <c r="F1639" s="20" t="s">
        <v>12</v>
      </c>
      <c r="G1639" s="20" t="s">
        <v>3651</v>
      </c>
      <c r="H1639" s="26">
        <v>285000</v>
      </c>
      <c r="I1639" s="20">
        <v>11439109</v>
      </c>
      <c r="J1639" s="20" t="s">
        <v>3189</v>
      </c>
      <c r="K1639" s="21" t="s">
        <v>1268</v>
      </c>
    </row>
    <row r="1640" spans="1:11" x14ac:dyDescent="0.25">
      <c r="A1640" s="19">
        <v>1635</v>
      </c>
      <c r="B1640" s="20">
        <v>105601</v>
      </c>
      <c r="C1640" s="20">
        <v>5111900199</v>
      </c>
      <c r="D1640" s="20">
        <v>0</v>
      </c>
      <c r="E1640" s="20" t="s">
        <v>3656</v>
      </c>
      <c r="F1640" s="20" t="s">
        <v>12</v>
      </c>
      <c r="G1640" s="20" t="s">
        <v>3651</v>
      </c>
      <c r="H1640" s="26">
        <v>285000</v>
      </c>
      <c r="I1640" s="20">
        <v>11439109</v>
      </c>
      <c r="J1640" s="20" t="s">
        <v>3189</v>
      </c>
      <c r="K1640" s="21" t="s">
        <v>1268</v>
      </c>
    </row>
    <row r="1641" spans="1:11" x14ac:dyDescent="0.25">
      <c r="A1641" s="19">
        <v>1636</v>
      </c>
      <c r="B1641" s="20">
        <v>105602</v>
      </c>
      <c r="C1641" s="20">
        <v>5111900199</v>
      </c>
      <c r="D1641" s="20">
        <v>0</v>
      </c>
      <c r="E1641" s="20" t="s">
        <v>3656</v>
      </c>
      <c r="F1641" s="20" t="s">
        <v>12</v>
      </c>
      <c r="G1641" s="20" t="s">
        <v>3651</v>
      </c>
      <c r="H1641" s="26">
        <v>285000</v>
      </c>
      <c r="I1641" s="20">
        <v>11439109</v>
      </c>
      <c r="J1641" s="20" t="s">
        <v>3189</v>
      </c>
      <c r="K1641" s="21" t="s">
        <v>1268</v>
      </c>
    </row>
    <row r="1642" spans="1:11" x14ac:dyDescent="0.25">
      <c r="A1642" s="19">
        <v>1637</v>
      </c>
      <c r="B1642" s="20">
        <v>105603</v>
      </c>
      <c r="C1642" s="20">
        <v>5111900199</v>
      </c>
      <c r="D1642" s="20">
        <v>0</v>
      </c>
      <c r="E1642" s="20" t="s">
        <v>3656</v>
      </c>
      <c r="F1642" s="20" t="s">
        <v>12</v>
      </c>
      <c r="G1642" s="20" t="s">
        <v>3651</v>
      </c>
      <c r="H1642" s="26">
        <v>285000</v>
      </c>
      <c r="I1642" s="20">
        <v>11439109</v>
      </c>
      <c r="J1642" s="20" t="s">
        <v>3189</v>
      </c>
      <c r="K1642" s="21" t="s">
        <v>1268</v>
      </c>
    </row>
    <row r="1643" spans="1:11" x14ac:dyDescent="0.25">
      <c r="A1643" s="19">
        <v>1638</v>
      </c>
      <c r="B1643" s="20">
        <v>105604</v>
      </c>
      <c r="C1643" s="20">
        <v>5111900199</v>
      </c>
      <c r="D1643" s="20">
        <v>0</v>
      </c>
      <c r="E1643" s="20" t="s">
        <v>3656</v>
      </c>
      <c r="F1643" s="20" t="s">
        <v>12</v>
      </c>
      <c r="G1643" s="20" t="s">
        <v>3651</v>
      </c>
      <c r="H1643" s="26">
        <v>285000</v>
      </c>
      <c r="I1643" s="20">
        <v>11439109</v>
      </c>
      <c r="J1643" s="20" t="s">
        <v>3189</v>
      </c>
      <c r="K1643" s="21" t="s">
        <v>1268</v>
      </c>
    </row>
    <row r="1644" spans="1:11" x14ac:dyDescent="0.25">
      <c r="A1644" s="19">
        <v>1639</v>
      </c>
      <c r="B1644" s="20">
        <v>105605</v>
      </c>
      <c r="C1644" s="20">
        <v>5111900199</v>
      </c>
      <c r="D1644" s="20">
        <v>0</v>
      </c>
      <c r="E1644" s="20" t="s">
        <v>3656</v>
      </c>
      <c r="F1644" s="20" t="s">
        <v>12</v>
      </c>
      <c r="G1644" s="20" t="s">
        <v>3651</v>
      </c>
      <c r="H1644" s="26">
        <v>285000</v>
      </c>
      <c r="I1644" s="20">
        <v>11439109</v>
      </c>
      <c r="J1644" s="20" t="s">
        <v>3189</v>
      </c>
      <c r="K1644" s="21" t="s">
        <v>1268</v>
      </c>
    </row>
    <row r="1645" spans="1:11" x14ac:dyDescent="0.25">
      <c r="A1645" s="19">
        <v>1640</v>
      </c>
      <c r="B1645" s="20">
        <v>105606</v>
      </c>
      <c r="C1645" s="20">
        <v>5111900199</v>
      </c>
      <c r="D1645" s="20">
        <v>0</v>
      </c>
      <c r="E1645" s="20" t="s">
        <v>3656</v>
      </c>
      <c r="F1645" s="20" t="s">
        <v>12</v>
      </c>
      <c r="G1645" s="20" t="s">
        <v>3651</v>
      </c>
      <c r="H1645" s="26">
        <v>285000</v>
      </c>
      <c r="I1645" s="20">
        <v>11439109</v>
      </c>
      <c r="J1645" s="20" t="s">
        <v>3189</v>
      </c>
      <c r="K1645" s="21" t="s">
        <v>1268</v>
      </c>
    </row>
    <row r="1646" spans="1:11" x14ac:dyDescent="0.25">
      <c r="A1646" s="19">
        <v>1641</v>
      </c>
      <c r="B1646" s="20">
        <v>105607</v>
      </c>
      <c r="C1646" s="20">
        <v>5111900199</v>
      </c>
      <c r="D1646" s="20">
        <v>0</v>
      </c>
      <c r="E1646" s="20" t="s">
        <v>3656</v>
      </c>
      <c r="F1646" s="20" t="s">
        <v>12</v>
      </c>
      <c r="G1646" s="20" t="s">
        <v>3651</v>
      </c>
      <c r="H1646" s="26">
        <v>285000</v>
      </c>
      <c r="I1646" s="20">
        <v>79332590</v>
      </c>
      <c r="J1646" s="20" t="s">
        <v>15</v>
      </c>
      <c r="K1646" s="21" t="s">
        <v>1418</v>
      </c>
    </row>
    <row r="1647" spans="1:11" x14ac:dyDescent="0.25">
      <c r="A1647" s="19">
        <v>1642</v>
      </c>
      <c r="B1647" s="20">
        <v>105520</v>
      </c>
      <c r="C1647" s="20">
        <v>5111900199</v>
      </c>
      <c r="D1647" s="20">
        <v>0</v>
      </c>
      <c r="E1647" s="20" t="s">
        <v>3657</v>
      </c>
      <c r="F1647" s="20" t="s">
        <v>12</v>
      </c>
      <c r="G1647" s="20" t="s">
        <v>3651</v>
      </c>
      <c r="H1647" s="26">
        <v>236158</v>
      </c>
      <c r="I1647" s="20">
        <v>52703963</v>
      </c>
      <c r="J1647" s="20" t="s">
        <v>1275</v>
      </c>
      <c r="K1647" s="21" t="s">
        <v>1268</v>
      </c>
    </row>
    <row r="1648" spans="1:11" x14ac:dyDescent="0.25">
      <c r="A1648" s="19">
        <v>1643</v>
      </c>
      <c r="B1648" s="20">
        <v>105521</v>
      </c>
      <c r="C1648" s="20">
        <v>5111900199</v>
      </c>
      <c r="D1648" s="20">
        <v>0</v>
      </c>
      <c r="E1648" s="20" t="s">
        <v>3657</v>
      </c>
      <c r="F1648" s="20" t="s">
        <v>12</v>
      </c>
      <c r="G1648" s="20" t="s">
        <v>3651</v>
      </c>
      <c r="H1648" s="26">
        <v>236158</v>
      </c>
      <c r="I1648" s="20">
        <v>52703963</v>
      </c>
      <c r="J1648" s="20" t="s">
        <v>1275</v>
      </c>
      <c r="K1648" s="21" t="s">
        <v>1268</v>
      </c>
    </row>
    <row r="1649" spans="1:11" x14ac:dyDescent="0.25">
      <c r="A1649" s="19">
        <v>1644</v>
      </c>
      <c r="B1649" s="20">
        <v>105522</v>
      </c>
      <c r="C1649" s="20">
        <v>5111900199</v>
      </c>
      <c r="D1649" s="20">
        <v>0</v>
      </c>
      <c r="E1649" s="20" t="s">
        <v>3657</v>
      </c>
      <c r="F1649" s="20" t="s">
        <v>12</v>
      </c>
      <c r="G1649" s="20" t="s">
        <v>3651</v>
      </c>
      <c r="H1649" s="26">
        <v>236158</v>
      </c>
      <c r="I1649" s="20">
        <v>52703963</v>
      </c>
      <c r="J1649" s="20" t="s">
        <v>1275</v>
      </c>
      <c r="K1649" s="21" t="s">
        <v>1268</v>
      </c>
    </row>
    <row r="1650" spans="1:11" x14ac:dyDescent="0.25">
      <c r="A1650" s="19">
        <v>1645</v>
      </c>
      <c r="B1650" s="20">
        <v>105523</v>
      </c>
      <c r="C1650" s="20">
        <v>5111900199</v>
      </c>
      <c r="D1650" s="20">
        <v>0</v>
      </c>
      <c r="E1650" s="20" t="s">
        <v>3657</v>
      </c>
      <c r="F1650" s="20" t="s">
        <v>12</v>
      </c>
      <c r="G1650" s="20" t="s">
        <v>3651</v>
      </c>
      <c r="H1650" s="26">
        <v>236158</v>
      </c>
      <c r="I1650" s="20">
        <v>52703963</v>
      </c>
      <c r="J1650" s="20" t="s">
        <v>1275</v>
      </c>
      <c r="K1650" s="21" t="s">
        <v>1268</v>
      </c>
    </row>
    <row r="1651" spans="1:11" x14ac:dyDescent="0.25">
      <c r="A1651" s="19">
        <v>1646</v>
      </c>
      <c r="B1651" s="20">
        <v>105524</v>
      </c>
      <c r="C1651" s="20">
        <v>5111900199</v>
      </c>
      <c r="D1651" s="20">
        <v>0</v>
      </c>
      <c r="E1651" s="20" t="s">
        <v>3657</v>
      </c>
      <c r="F1651" s="20" t="s">
        <v>12</v>
      </c>
      <c r="G1651" s="20" t="s">
        <v>3651</v>
      </c>
      <c r="H1651" s="26">
        <v>236158</v>
      </c>
      <c r="I1651" s="20">
        <v>52703963</v>
      </c>
      <c r="J1651" s="20" t="s">
        <v>1275</v>
      </c>
      <c r="K1651" s="21" t="s">
        <v>1268</v>
      </c>
    </row>
    <row r="1652" spans="1:11" x14ac:dyDescent="0.25">
      <c r="A1652" s="19">
        <v>1647</v>
      </c>
      <c r="B1652" s="20">
        <v>105525</v>
      </c>
      <c r="C1652" s="20">
        <v>5111900199</v>
      </c>
      <c r="D1652" s="20">
        <v>0</v>
      </c>
      <c r="E1652" s="20" t="s">
        <v>3657</v>
      </c>
      <c r="F1652" s="20" t="s">
        <v>12</v>
      </c>
      <c r="G1652" s="20" t="s">
        <v>3651</v>
      </c>
      <c r="H1652" s="26">
        <v>236158</v>
      </c>
      <c r="I1652" s="20">
        <v>52703963</v>
      </c>
      <c r="J1652" s="20" t="s">
        <v>1275</v>
      </c>
      <c r="K1652" s="21" t="s">
        <v>1268</v>
      </c>
    </row>
    <row r="1653" spans="1:11" x14ac:dyDescent="0.25">
      <c r="A1653" s="19">
        <v>1648</v>
      </c>
      <c r="B1653" s="20">
        <v>105526</v>
      </c>
      <c r="C1653" s="20">
        <v>5111900199</v>
      </c>
      <c r="D1653" s="20">
        <v>0</v>
      </c>
      <c r="E1653" s="20" t="s">
        <v>3657</v>
      </c>
      <c r="F1653" s="20" t="s">
        <v>12</v>
      </c>
      <c r="G1653" s="20" t="s">
        <v>3651</v>
      </c>
      <c r="H1653" s="26">
        <v>236158</v>
      </c>
      <c r="I1653" s="20">
        <v>52703963</v>
      </c>
      <c r="J1653" s="20" t="s">
        <v>1275</v>
      </c>
      <c r="K1653" s="21" t="s">
        <v>1268</v>
      </c>
    </row>
    <row r="1654" spans="1:11" x14ac:dyDescent="0.25">
      <c r="A1654" s="19">
        <v>1649</v>
      </c>
      <c r="B1654" s="20">
        <v>105527</v>
      </c>
      <c r="C1654" s="20">
        <v>5111900199</v>
      </c>
      <c r="D1654" s="20">
        <v>0</v>
      </c>
      <c r="E1654" s="20" t="s">
        <v>3657</v>
      </c>
      <c r="F1654" s="20" t="s">
        <v>12</v>
      </c>
      <c r="G1654" s="20" t="s">
        <v>3651</v>
      </c>
      <c r="H1654" s="26">
        <v>236158</v>
      </c>
      <c r="I1654" s="20">
        <v>52703963</v>
      </c>
      <c r="J1654" s="20" t="s">
        <v>1275</v>
      </c>
      <c r="K1654" s="21" t="s">
        <v>1268</v>
      </c>
    </row>
    <row r="1655" spans="1:11" x14ac:dyDescent="0.25">
      <c r="A1655" s="19">
        <v>1650</v>
      </c>
      <c r="B1655" s="20">
        <v>105528</v>
      </c>
      <c r="C1655" s="20">
        <v>5111900199</v>
      </c>
      <c r="D1655" s="20">
        <v>0</v>
      </c>
      <c r="E1655" s="20" t="s">
        <v>3657</v>
      </c>
      <c r="F1655" s="20" t="s">
        <v>12</v>
      </c>
      <c r="G1655" s="20" t="s">
        <v>3651</v>
      </c>
      <c r="H1655" s="26">
        <v>236158</v>
      </c>
      <c r="I1655" s="20">
        <v>52703963</v>
      </c>
      <c r="J1655" s="20" t="s">
        <v>1275</v>
      </c>
      <c r="K1655" s="21" t="s">
        <v>1268</v>
      </c>
    </row>
    <row r="1656" spans="1:11" x14ac:dyDescent="0.25">
      <c r="A1656" s="19">
        <v>1651</v>
      </c>
      <c r="B1656" s="20">
        <v>105529</v>
      </c>
      <c r="C1656" s="20">
        <v>5111900199</v>
      </c>
      <c r="D1656" s="20">
        <v>0</v>
      </c>
      <c r="E1656" s="20" t="s">
        <v>3657</v>
      </c>
      <c r="F1656" s="20" t="s">
        <v>12</v>
      </c>
      <c r="G1656" s="20" t="s">
        <v>3651</v>
      </c>
      <c r="H1656" s="26">
        <v>236158</v>
      </c>
      <c r="I1656" s="20">
        <v>52703963</v>
      </c>
      <c r="J1656" s="20" t="s">
        <v>1275</v>
      </c>
      <c r="K1656" s="21" t="s">
        <v>1268</v>
      </c>
    </row>
    <row r="1657" spans="1:11" x14ac:dyDescent="0.25">
      <c r="A1657" s="19">
        <v>1652</v>
      </c>
      <c r="B1657" s="20">
        <v>105530</v>
      </c>
      <c r="C1657" s="20">
        <v>5111900199</v>
      </c>
      <c r="D1657" s="20">
        <v>0</v>
      </c>
      <c r="E1657" s="20" t="s">
        <v>3657</v>
      </c>
      <c r="F1657" s="20" t="s">
        <v>12</v>
      </c>
      <c r="G1657" s="20" t="s">
        <v>3651</v>
      </c>
      <c r="H1657" s="26">
        <v>236158</v>
      </c>
      <c r="I1657" s="20">
        <v>52703963</v>
      </c>
      <c r="J1657" s="20" t="s">
        <v>1275</v>
      </c>
      <c r="K1657" s="21" t="s">
        <v>1268</v>
      </c>
    </row>
    <row r="1658" spans="1:11" x14ac:dyDescent="0.25">
      <c r="A1658" s="19">
        <v>1653</v>
      </c>
      <c r="B1658" s="20">
        <v>105531</v>
      </c>
      <c r="C1658" s="20">
        <v>5111900199</v>
      </c>
      <c r="D1658" s="20">
        <v>0</v>
      </c>
      <c r="E1658" s="20" t="s">
        <v>3657</v>
      </c>
      <c r="F1658" s="20" t="s">
        <v>12</v>
      </c>
      <c r="G1658" s="20" t="s">
        <v>3651</v>
      </c>
      <c r="H1658" s="26">
        <v>236158</v>
      </c>
      <c r="I1658" s="20">
        <v>52703963</v>
      </c>
      <c r="J1658" s="20" t="s">
        <v>1275</v>
      </c>
      <c r="K1658" s="21" t="s">
        <v>1268</v>
      </c>
    </row>
    <row r="1659" spans="1:11" x14ac:dyDescent="0.25">
      <c r="A1659" s="19">
        <v>1654</v>
      </c>
      <c r="B1659" s="20">
        <v>105532</v>
      </c>
      <c r="C1659" s="20">
        <v>5111900199</v>
      </c>
      <c r="D1659" s="20">
        <v>0</v>
      </c>
      <c r="E1659" s="20" t="s">
        <v>3657</v>
      </c>
      <c r="F1659" s="20" t="s">
        <v>12</v>
      </c>
      <c r="G1659" s="20" t="s">
        <v>3651</v>
      </c>
      <c r="H1659" s="26">
        <v>236158</v>
      </c>
      <c r="I1659" s="20">
        <v>52703963</v>
      </c>
      <c r="J1659" s="20" t="s">
        <v>1275</v>
      </c>
      <c r="K1659" s="21" t="s">
        <v>1268</v>
      </c>
    </row>
    <row r="1660" spans="1:11" x14ac:dyDescent="0.25">
      <c r="A1660" s="19">
        <v>1655</v>
      </c>
      <c r="B1660" s="20">
        <v>105533</v>
      </c>
      <c r="C1660" s="20">
        <v>5111900199</v>
      </c>
      <c r="D1660" s="20">
        <v>0</v>
      </c>
      <c r="E1660" s="20" t="s">
        <v>3657</v>
      </c>
      <c r="F1660" s="20" t="s">
        <v>12</v>
      </c>
      <c r="G1660" s="20" t="s">
        <v>3651</v>
      </c>
      <c r="H1660" s="26">
        <v>236158</v>
      </c>
      <c r="I1660" s="20">
        <v>52703963</v>
      </c>
      <c r="J1660" s="20" t="s">
        <v>1275</v>
      </c>
      <c r="K1660" s="21" t="s">
        <v>1268</v>
      </c>
    </row>
    <row r="1661" spans="1:11" x14ac:dyDescent="0.25">
      <c r="A1661" s="19">
        <v>1656</v>
      </c>
      <c r="B1661" s="20">
        <v>105534</v>
      </c>
      <c r="C1661" s="20">
        <v>5111900199</v>
      </c>
      <c r="D1661" s="20">
        <v>0</v>
      </c>
      <c r="E1661" s="20" t="s">
        <v>3657</v>
      </c>
      <c r="F1661" s="20" t="s">
        <v>12</v>
      </c>
      <c r="G1661" s="20" t="s">
        <v>3651</v>
      </c>
      <c r="H1661" s="26">
        <v>236158</v>
      </c>
      <c r="I1661" s="20">
        <v>52703963</v>
      </c>
      <c r="J1661" s="20" t="s">
        <v>1275</v>
      </c>
      <c r="K1661" s="21" t="s">
        <v>1268</v>
      </c>
    </row>
    <row r="1662" spans="1:11" x14ac:dyDescent="0.25">
      <c r="A1662" s="19">
        <v>1657</v>
      </c>
      <c r="B1662" s="20">
        <v>105568</v>
      </c>
      <c r="C1662" s="20">
        <v>5111900199</v>
      </c>
      <c r="D1662" s="20" t="s">
        <v>3658</v>
      </c>
      <c r="E1662" s="20" t="s">
        <v>3656</v>
      </c>
      <c r="F1662" s="20" t="s">
        <v>12</v>
      </c>
      <c r="G1662" s="20" t="s">
        <v>3651</v>
      </c>
      <c r="H1662" s="26">
        <v>285000</v>
      </c>
      <c r="I1662" s="20">
        <v>79332590</v>
      </c>
      <c r="J1662" s="20" t="s">
        <v>15</v>
      </c>
      <c r="K1662" s="21" t="s">
        <v>1418</v>
      </c>
    </row>
    <row r="1663" spans="1:11" x14ac:dyDescent="0.25">
      <c r="A1663" s="19">
        <v>1658</v>
      </c>
      <c r="B1663" s="20">
        <v>105577</v>
      </c>
      <c r="C1663" s="20">
        <v>5111900199</v>
      </c>
      <c r="D1663" s="20" t="s">
        <v>3659</v>
      </c>
      <c r="E1663" s="20" t="s">
        <v>3656</v>
      </c>
      <c r="F1663" s="20" t="s">
        <v>12</v>
      </c>
      <c r="G1663" s="20" t="s">
        <v>3651</v>
      </c>
      <c r="H1663" s="26">
        <v>285000</v>
      </c>
      <c r="I1663" s="20">
        <v>79332590</v>
      </c>
      <c r="J1663" s="20" t="s">
        <v>15</v>
      </c>
      <c r="K1663" s="21" t="s">
        <v>1418</v>
      </c>
    </row>
    <row r="1664" spans="1:11" x14ac:dyDescent="0.25">
      <c r="A1664" s="19">
        <v>1659</v>
      </c>
      <c r="B1664" s="20">
        <v>105578</v>
      </c>
      <c r="C1664" s="20">
        <v>5111900199</v>
      </c>
      <c r="D1664" s="20" t="s">
        <v>3660</v>
      </c>
      <c r="E1664" s="20" t="s">
        <v>3656</v>
      </c>
      <c r="F1664" s="20" t="s">
        <v>12</v>
      </c>
      <c r="G1664" s="20" t="s">
        <v>3651</v>
      </c>
      <c r="H1664" s="26">
        <v>285000</v>
      </c>
      <c r="I1664" s="20">
        <v>79332590</v>
      </c>
      <c r="J1664" s="20" t="s">
        <v>15</v>
      </c>
      <c r="K1664" s="21" t="s">
        <v>1418</v>
      </c>
    </row>
    <row r="1665" spans="1:11" x14ac:dyDescent="0.25">
      <c r="A1665" s="19">
        <v>1660</v>
      </c>
      <c r="B1665" s="20">
        <v>105579</v>
      </c>
      <c r="C1665" s="20">
        <v>5111900199</v>
      </c>
      <c r="D1665" s="20" t="s">
        <v>3661</v>
      </c>
      <c r="E1665" s="20" t="s">
        <v>3656</v>
      </c>
      <c r="F1665" s="20" t="s">
        <v>12</v>
      </c>
      <c r="G1665" s="20" t="s">
        <v>3651</v>
      </c>
      <c r="H1665" s="26">
        <v>285000</v>
      </c>
      <c r="I1665" s="20">
        <v>79332590</v>
      </c>
      <c r="J1665" s="20" t="s">
        <v>15</v>
      </c>
      <c r="K1665" s="21" t="s">
        <v>1418</v>
      </c>
    </row>
    <row r="1666" spans="1:11" x14ac:dyDescent="0.25">
      <c r="A1666" s="19">
        <v>1661</v>
      </c>
      <c r="B1666" s="20">
        <v>105580</v>
      </c>
      <c r="C1666" s="20">
        <v>5111900199</v>
      </c>
      <c r="D1666" s="20" t="s">
        <v>3662</v>
      </c>
      <c r="E1666" s="20" t="s">
        <v>3656</v>
      </c>
      <c r="F1666" s="20" t="s">
        <v>12</v>
      </c>
      <c r="G1666" s="20" t="s">
        <v>3651</v>
      </c>
      <c r="H1666" s="26">
        <v>285000</v>
      </c>
      <c r="I1666" s="20">
        <v>79332590</v>
      </c>
      <c r="J1666" s="20" t="s">
        <v>15</v>
      </c>
      <c r="K1666" s="21" t="s">
        <v>1418</v>
      </c>
    </row>
    <row r="1667" spans="1:11" x14ac:dyDescent="0.25">
      <c r="A1667" s="19">
        <v>1662</v>
      </c>
      <c r="B1667" s="20">
        <v>105581</v>
      </c>
      <c r="C1667" s="20">
        <v>5111900199</v>
      </c>
      <c r="D1667" s="20" t="s">
        <v>3663</v>
      </c>
      <c r="E1667" s="20" t="s">
        <v>3656</v>
      </c>
      <c r="F1667" s="20" t="s">
        <v>12</v>
      </c>
      <c r="G1667" s="20" t="s">
        <v>3651</v>
      </c>
      <c r="H1667" s="26">
        <v>285000</v>
      </c>
      <c r="I1667" s="20">
        <v>79332590</v>
      </c>
      <c r="J1667" s="20" t="s">
        <v>15</v>
      </c>
      <c r="K1667" s="21" t="s">
        <v>1418</v>
      </c>
    </row>
    <row r="1668" spans="1:11" x14ac:dyDescent="0.25">
      <c r="A1668" s="19">
        <v>1663</v>
      </c>
      <c r="B1668" s="20">
        <v>105582</v>
      </c>
      <c r="C1668" s="20">
        <v>5111900199</v>
      </c>
      <c r="D1668" s="20" t="s">
        <v>3664</v>
      </c>
      <c r="E1668" s="20" t="s">
        <v>3656</v>
      </c>
      <c r="F1668" s="20" t="s">
        <v>12</v>
      </c>
      <c r="G1668" s="20" t="s">
        <v>3651</v>
      </c>
      <c r="H1668" s="26">
        <v>285000</v>
      </c>
      <c r="I1668" s="20">
        <v>79332590</v>
      </c>
      <c r="J1668" s="20" t="s">
        <v>15</v>
      </c>
      <c r="K1668" s="21" t="s">
        <v>1418</v>
      </c>
    </row>
    <row r="1669" spans="1:11" x14ac:dyDescent="0.25">
      <c r="A1669" s="19">
        <v>1664</v>
      </c>
      <c r="B1669" s="20">
        <v>105583</v>
      </c>
      <c r="C1669" s="20">
        <v>5111900199</v>
      </c>
      <c r="D1669" s="20" t="s">
        <v>3665</v>
      </c>
      <c r="E1669" s="20" t="s">
        <v>3656</v>
      </c>
      <c r="F1669" s="20" t="s">
        <v>12</v>
      </c>
      <c r="G1669" s="20" t="s">
        <v>3651</v>
      </c>
      <c r="H1669" s="26">
        <v>285000</v>
      </c>
      <c r="I1669" s="20">
        <v>79332590</v>
      </c>
      <c r="J1669" s="20" t="s">
        <v>15</v>
      </c>
      <c r="K1669" s="21" t="s">
        <v>1418</v>
      </c>
    </row>
    <row r="1670" spans="1:11" x14ac:dyDescent="0.25">
      <c r="A1670" s="19">
        <v>1665</v>
      </c>
      <c r="B1670" s="20">
        <v>105584</v>
      </c>
      <c r="C1670" s="20">
        <v>5111900199</v>
      </c>
      <c r="D1670" s="20" t="s">
        <v>3666</v>
      </c>
      <c r="E1670" s="20" t="s">
        <v>3656</v>
      </c>
      <c r="F1670" s="20" t="s">
        <v>12</v>
      </c>
      <c r="G1670" s="20" t="s">
        <v>3651</v>
      </c>
      <c r="H1670" s="26">
        <v>285000</v>
      </c>
      <c r="I1670" s="20">
        <v>79332590</v>
      </c>
      <c r="J1670" s="20" t="s">
        <v>15</v>
      </c>
      <c r="K1670" s="21" t="s">
        <v>1418</v>
      </c>
    </row>
    <row r="1671" spans="1:11" x14ac:dyDescent="0.25">
      <c r="A1671" s="19">
        <v>1666</v>
      </c>
      <c r="B1671" s="20">
        <v>105585</v>
      </c>
      <c r="C1671" s="20">
        <v>5111900199</v>
      </c>
      <c r="D1671" s="20" t="s">
        <v>3667</v>
      </c>
      <c r="E1671" s="20" t="s">
        <v>3656</v>
      </c>
      <c r="F1671" s="20" t="s">
        <v>12</v>
      </c>
      <c r="G1671" s="20" t="s">
        <v>3651</v>
      </c>
      <c r="H1671" s="26">
        <v>285000</v>
      </c>
      <c r="I1671" s="20">
        <v>79332590</v>
      </c>
      <c r="J1671" s="20" t="s">
        <v>15</v>
      </c>
      <c r="K1671" s="21" t="s">
        <v>1418</v>
      </c>
    </row>
    <row r="1672" spans="1:11" x14ac:dyDescent="0.25">
      <c r="A1672" s="19">
        <v>1667</v>
      </c>
      <c r="B1672" s="20">
        <v>105586</v>
      </c>
      <c r="C1672" s="20">
        <v>5111900199</v>
      </c>
      <c r="D1672" s="20" t="s">
        <v>3668</v>
      </c>
      <c r="E1672" s="20" t="s">
        <v>3656</v>
      </c>
      <c r="F1672" s="20" t="s">
        <v>12</v>
      </c>
      <c r="G1672" s="20" t="s">
        <v>3651</v>
      </c>
      <c r="H1672" s="26">
        <v>285000</v>
      </c>
      <c r="I1672" s="20">
        <v>79294129</v>
      </c>
      <c r="J1672" s="20" t="s">
        <v>679</v>
      </c>
      <c r="K1672" s="21" t="s">
        <v>1268</v>
      </c>
    </row>
    <row r="1673" spans="1:11" x14ac:dyDescent="0.25">
      <c r="A1673" s="19">
        <v>1668</v>
      </c>
      <c r="B1673" s="20">
        <v>105569</v>
      </c>
      <c r="C1673" s="20">
        <v>5111900199</v>
      </c>
      <c r="D1673" s="20" t="s">
        <v>3669</v>
      </c>
      <c r="E1673" s="20" t="s">
        <v>3656</v>
      </c>
      <c r="F1673" s="20" t="s">
        <v>12</v>
      </c>
      <c r="G1673" s="20" t="s">
        <v>3651</v>
      </c>
      <c r="H1673" s="26">
        <v>285000</v>
      </c>
      <c r="I1673" s="20">
        <v>79294129</v>
      </c>
      <c r="J1673" s="20" t="s">
        <v>679</v>
      </c>
      <c r="K1673" s="21" t="s">
        <v>1268</v>
      </c>
    </row>
    <row r="1674" spans="1:11" x14ac:dyDescent="0.25">
      <c r="A1674" s="19">
        <v>1669</v>
      </c>
      <c r="B1674" s="20">
        <v>105587</v>
      </c>
      <c r="C1674" s="20">
        <v>5111900199</v>
      </c>
      <c r="D1674" s="20" t="s">
        <v>3670</v>
      </c>
      <c r="E1674" s="20" t="s">
        <v>3656</v>
      </c>
      <c r="F1674" s="20" t="s">
        <v>12</v>
      </c>
      <c r="G1674" s="20" t="s">
        <v>3651</v>
      </c>
      <c r="H1674" s="26">
        <v>285000</v>
      </c>
      <c r="I1674" s="20">
        <v>79294129</v>
      </c>
      <c r="J1674" s="20" t="s">
        <v>679</v>
      </c>
      <c r="K1674" s="21" t="s">
        <v>1268</v>
      </c>
    </row>
    <row r="1675" spans="1:11" x14ac:dyDescent="0.25">
      <c r="A1675" s="19">
        <v>1670</v>
      </c>
      <c r="B1675" s="20">
        <v>105570</v>
      </c>
      <c r="C1675" s="20">
        <v>5111900199</v>
      </c>
      <c r="D1675" s="20" t="s">
        <v>3671</v>
      </c>
      <c r="E1675" s="20" t="s">
        <v>3656</v>
      </c>
      <c r="F1675" s="20" t="s">
        <v>12</v>
      </c>
      <c r="G1675" s="20" t="s">
        <v>3651</v>
      </c>
      <c r="H1675" s="26">
        <v>285000</v>
      </c>
      <c r="I1675" s="20">
        <v>79294129</v>
      </c>
      <c r="J1675" s="20" t="s">
        <v>679</v>
      </c>
      <c r="K1675" s="21" t="s">
        <v>1268</v>
      </c>
    </row>
    <row r="1676" spans="1:11" x14ac:dyDescent="0.25">
      <c r="A1676" s="19">
        <v>1671</v>
      </c>
      <c r="B1676" s="20">
        <v>105571</v>
      </c>
      <c r="C1676" s="20">
        <v>5111900199</v>
      </c>
      <c r="D1676" s="20" t="s">
        <v>3672</v>
      </c>
      <c r="E1676" s="20" t="s">
        <v>3656</v>
      </c>
      <c r="F1676" s="20" t="s">
        <v>12</v>
      </c>
      <c r="G1676" s="20" t="s">
        <v>3651</v>
      </c>
      <c r="H1676" s="26">
        <v>285000</v>
      </c>
      <c r="I1676" s="20">
        <v>79294129</v>
      </c>
      <c r="J1676" s="20" t="s">
        <v>679</v>
      </c>
      <c r="K1676" s="21" t="s">
        <v>1268</v>
      </c>
    </row>
    <row r="1677" spans="1:11" x14ac:dyDescent="0.25">
      <c r="A1677" s="19">
        <v>1672</v>
      </c>
      <c r="B1677" s="20">
        <v>105572</v>
      </c>
      <c r="C1677" s="20">
        <v>5111900199</v>
      </c>
      <c r="D1677" s="20" t="s">
        <v>3673</v>
      </c>
      <c r="E1677" s="20" t="s">
        <v>3656</v>
      </c>
      <c r="F1677" s="20" t="s">
        <v>12</v>
      </c>
      <c r="G1677" s="20" t="s">
        <v>3651</v>
      </c>
      <c r="H1677" s="26">
        <v>285000</v>
      </c>
      <c r="I1677" s="20">
        <v>79294129</v>
      </c>
      <c r="J1677" s="20" t="s">
        <v>679</v>
      </c>
      <c r="K1677" s="21" t="s">
        <v>1268</v>
      </c>
    </row>
    <row r="1678" spans="1:11" x14ac:dyDescent="0.25">
      <c r="A1678" s="19">
        <v>1673</v>
      </c>
      <c r="B1678" s="20">
        <v>105573</v>
      </c>
      <c r="C1678" s="20">
        <v>5111900199</v>
      </c>
      <c r="D1678" s="20" t="s">
        <v>3674</v>
      </c>
      <c r="E1678" s="20" t="s">
        <v>3656</v>
      </c>
      <c r="F1678" s="20" t="s">
        <v>12</v>
      </c>
      <c r="G1678" s="20" t="s">
        <v>3651</v>
      </c>
      <c r="H1678" s="26">
        <v>285000</v>
      </c>
      <c r="I1678" s="20">
        <v>79294129</v>
      </c>
      <c r="J1678" s="20" t="s">
        <v>679</v>
      </c>
      <c r="K1678" s="21" t="s">
        <v>1268</v>
      </c>
    </row>
    <row r="1679" spans="1:11" x14ac:dyDescent="0.25">
      <c r="A1679" s="19">
        <v>1674</v>
      </c>
      <c r="B1679" s="20">
        <v>105574</v>
      </c>
      <c r="C1679" s="20">
        <v>5111900199</v>
      </c>
      <c r="D1679" s="20" t="s">
        <v>3675</v>
      </c>
      <c r="E1679" s="20" t="s">
        <v>3656</v>
      </c>
      <c r="F1679" s="20" t="s">
        <v>12</v>
      </c>
      <c r="G1679" s="20" t="s">
        <v>3651</v>
      </c>
      <c r="H1679" s="26">
        <v>285000</v>
      </c>
      <c r="I1679" s="20">
        <v>79294129</v>
      </c>
      <c r="J1679" s="20" t="s">
        <v>679</v>
      </c>
      <c r="K1679" s="21" t="s">
        <v>1268</v>
      </c>
    </row>
    <row r="1680" spans="1:11" x14ac:dyDescent="0.25">
      <c r="A1680" s="19">
        <v>1675</v>
      </c>
      <c r="B1680" s="20">
        <v>105575</v>
      </c>
      <c r="C1680" s="20">
        <v>5111900199</v>
      </c>
      <c r="D1680" s="20" t="s">
        <v>3676</v>
      </c>
      <c r="E1680" s="20" t="s">
        <v>3656</v>
      </c>
      <c r="F1680" s="20" t="s">
        <v>12</v>
      </c>
      <c r="G1680" s="20" t="s">
        <v>3651</v>
      </c>
      <c r="H1680" s="26">
        <v>285000</v>
      </c>
      <c r="I1680" s="20">
        <v>79294129</v>
      </c>
      <c r="J1680" s="20" t="s">
        <v>679</v>
      </c>
      <c r="K1680" s="21" t="s">
        <v>1268</v>
      </c>
    </row>
    <row r="1681" spans="1:11" x14ac:dyDescent="0.25">
      <c r="A1681" s="19">
        <v>1676</v>
      </c>
      <c r="B1681" s="20">
        <v>105576</v>
      </c>
      <c r="C1681" s="20">
        <v>5111900199</v>
      </c>
      <c r="D1681" s="20" t="s">
        <v>3677</v>
      </c>
      <c r="E1681" s="20" t="s">
        <v>3656</v>
      </c>
      <c r="F1681" s="20" t="s">
        <v>12</v>
      </c>
      <c r="G1681" s="20" t="s">
        <v>3651</v>
      </c>
      <c r="H1681" s="26">
        <v>285000</v>
      </c>
      <c r="I1681" s="20">
        <v>79294129</v>
      </c>
      <c r="J1681" s="20" t="s">
        <v>679</v>
      </c>
      <c r="K1681" s="21" t="s">
        <v>1268</v>
      </c>
    </row>
    <row r="1682" spans="1:11" x14ac:dyDescent="0.25">
      <c r="A1682" s="19">
        <v>1677</v>
      </c>
      <c r="B1682" s="20">
        <v>103468</v>
      </c>
      <c r="C1682" s="20">
        <v>5111900199</v>
      </c>
      <c r="D1682" s="20" t="s">
        <v>3678</v>
      </c>
      <c r="E1682" s="20" t="s">
        <v>3679</v>
      </c>
      <c r="F1682" s="20" t="s">
        <v>12</v>
      </c>
      <c r="G1682" s="20" t="s">
        <v>1435</v>
      </c>
      <c r="H1682" s="26">
        <v>420000</v>
      </c>
      <c r="I1682" s="20">
        <v>32736102</v>
      </c>
      <c r="J1682" s="20" t="s">
        <v>3680</v>
      </c>
      <c r="K1682" s="21" t="s">
        <v>1268</v>
      </c>
    </row>
    <row r="1683" spans="1:11" x14ac:dyDescent="0.25">
      <c r="A1683" s="19">
        <v>1678</v>
      </c>
      <c r="B1683" s="20">
        <v>104693</v>
      </c>
      <c r="C1683" s="20">
        <v>5111900199</v>
      </c>
      <c r="D1683" s="20" t="s">
        <v>3681</v>
      </c>
      <c r="E1683" s="20" t="s">
        <v>3682</v>
      </c>
      <c r="F1683" s="20" t="s">
        <v>12</v>
      </c>
      <c r="G1683" s="20" t="s">
        <v>1435</v>
      </c>
      <c r="H1683" s="26">
        <v>318000</v>
      </c>
      <c r="I1683" s="20">
        <v>38559759</v>
      </c>
      <c r="J1683" s="20" t="s">
        <v>1041</v>
      </c>
      <c r="K1683" s="21" t="s">
        <v>1268</v>
      </c>
    </row>
    <row r="1684" spans="1:11" x14ac:dyDescent="0.25">
      <c r="A1684" s="19">
        <v>1679</v>
      </c>
      <c r="B1684" s="20">
        <v>105502</v>
      </c>
      <c r="C1684" s="20">
        <v>5111900199</v>
      </c>
      <c r="D1684" s="20">
        <v>0</v>
      </c>
      <c r="E1684" s="20" t="s">
        <v>3683</v>
      </c>
      <c r="F1684" s="20" t="s">
        <v>12</v>
      </c>
      <c r="G1684" s="20" t="s">
        <v>3684</v>
      </c>
      <c r="H1684" s="26">
        <v>193874.28</v>
      </c>
      <c r="I1684" s="20">
        <v>79332590</v>
      </c>
      <c r="J1684" s="20" t="s">
        <v>15</v>
      </c>
      <c r="K1684" s="21" t="s">
        <v>1418</v>
      </c>
    </row>
    <row r="1685" spans="1:11" x14ac:dyDescent="0.25">
      <c r="A1685" s="19">
        <v>1680</v>
      </c>
      <c r="B1685" s="20">
        <v>105503</v>
      </c>
      <c r="C1685" s="20">
        <v>5111900199</v>
      </c>
      <c r="D1685" s="20">
        <v>0</v>
      </c>
      <c r="E1685" s="20" t="s">
        <v>3683</v>
      </c>
      <c r="F1685" s="20" t="s">
        <v>12</v>
      </c>
      <c r="G1685" s="20" t="s">
        <v>3684</v>
      </c>
      <c r="H1685" s="26">
        <v>193874.28</v>
      </c>
      <c r="I1685" s="20">
        <v>79332590</v>
      </c>
      <c r="J1685" s="20" t="s">
        <v>15</v>
      </c>
      <c r="K1685" s="21" t="s">
        <v>1418</v>
      </c>
    </row>
    <row r="1686" spans="1:11" x14ac:dyDescent="0.25">
      <c r="A1686" s="19">
        <v>1681</v>
      </c>
      <c r="B1686" s="20">
        <v>105504</v>
      </c>
      <c r="C1686" s="20">
        <v>5111900199</v>
      </c>
      <c r="D1686" s="20">
        <v>0</v>
      </c>
      <c r="E1686" s="20" t="s">
        <v>3683</v>
      </c>
      <c r="F1686" s="20" t="s">
        <v>12</v>
      </c>
      <c r="G1686" s="20" t="s">
        <v>3684</v>
      </c>
      <c r="H1686" s="26">
        <v>193874.28</v>
      </c>
      <c r="I1686" s="20">
        <v>79332590</v>
      </c>
      <c r="J1686" s="20" t="s">
        <v>15</v>
      </c>
      <c r="K1686" s="21" t="s">
        <v>1418</v>
      </c>
    </row>
    <row r="1687" spans="1:11" x14ac:dyDescent="0.25">
      <c r="A1687" s="19">
        <v>1682</v>
      </c>
      <c r="B1687" s="20">
        <v>105505</v>
      </c>
      <c r="C1687" s="20">
        <v>5111900199</v>
      </c>
      <c r="D1687" s="20">
        <v>0</v>
      </c>
      <c r="E1687" s="20" t="s">
        <v>3683</v>
      </c>
      <c r="F1687" s="20" t="s">
        <v>12</v>
      </c>
      <c r="G1687" s="20" t="s">
        <v>3684</v>
      </c>
      <c r="H1687" s="26">
        <v>193874.28</v>
      </c>
      <c r="I1687" s="20">
        <v>79332590</v>
      </c>
      <c r="J1687" s="20" t="s">
        <v>15</v>
      </c>
      <c r="K1687" s="21" t="s">
        <v>1418</v>
      </c>
    </row>
    <row r="1688" spans="1:11" x14ac:dyDescent="0.25">
      <c r="A1688" s="19">
        <v>1683</v>
      </c>
      <c r="B1688" s="20">
        <v>105506</v>
      </c>
      <c r="C1688" s="20">
        <v>5111900199</v>
      </c>
      <c r="D1688" s="20">
        <v>0</v>
      </c>
      <c r="E1688" s="20" t="s">
        <v>3683</v>
      </c>
      <c r="F1688" s="20" t="s">
        <v>12</v>
      </c>
      <c r="G1688" s="20" t="s">
        <v>3684</v>
      </c>
      <c r="H1688" s="26">
        <v>193874.28</v>
      </c>
      <c r="I1688" s="20">
        <v>79332590</v>
      </c>
      <c r="J1688" s="20" t="s">
        <v>15</v>
      </c>
      <c r="K1688" s="21" t="s">
        <v>1418</v>
      </c>
    </row>
    <row r="1689" spans="1:11" x14ac:dyDescent="0.25">
      <c r="A1689" s="19">
        <v>1684</v>
      </c>
      <c r="B1689" s="20">
        <v>105507</v>
      </c>
      <c r="C1689" s="20">
        <v>5111900199</v>
      </c>
      <c r="D1689" s="20">
        <v>0</v>
      </c>
      <c r="E1689" s="20" t="s">
        <v>3683</v>
      </c>
      <c r="F1689" s="20" t="s">
        <v>12</v>
      </c>
      <c r="G1689" s="20" t="s">
        <v>3684</v>
      </c>
      <c r="H1689" s="26">
        <v>193874.28</v>
      </c>
      <c r="I1689" s="20">
        <v>79332590</v>
      </c>
      <c r="J1689" s="20" t="s">
        <v>15</v>
      </c>
      <c r="K1689" s="21" t="s">
        <v>1418</v>
      </c>
    </row>
    <row r="1690" spans="1:11" x14ac:dyDescent="0.25">
      <c r="A1690" s="19">
        <v>1685</v>
      </c>
      <c r="B1690" s="20">
        <v>105508</v>
      </c>
      <c r="C1690" s="20">
        <v>5111900199</v>
      </c>
      <c r="D1690" s="20">
        <v>0</v>
      </c>
      <c r="E1690" s="20" t="s">
        <v>3683</v>
      </c>
      <c r="F1690" s="20" t="s">
        <v>12</v>
      </c>
      <c r="G1690" s="20" t="s">
        <v>3684</v>
      </c>
      <c r="H1690" s="26">
        <v>193874.28</v>
      </c>
      <c r="I1690" s="20">
        <v>79332590</v>
      </c>
      <c r="J1690" s="20" t="s">
        <v>15</v>
      </c>
      <c r="K1690" s="21" t="s">
        <v>1418</v>
      </c>
    </row>
    <row r="1691" spans="1:11" x14ac:dyDescent="0.25">
      <c r="A1691" s="19">
        <v>1686</v>
      </c>
      <c r="B1691" s="20">
        <v>105509</v>
      </c>
      <c r="C1691" s="20">
        <v>5111900199</v>
      </c>
      <c r="D1691" s="20">
        <v>0</v>
      </c>
      <c r="E1691" s="20" t="s">
        <v>3683</v>
      </c>
      <c r="F1691" s="20" t="s">
        <v>12</v>
      </c>
      <c r="G1691" s="20" t="s">
        <v>3684</v>
      </c>
      <c r="H1691" s="26">
        <v>193874.28</v>
      </c>
      <c r="I1691" s="20">
        <v>79332590</v>
      </c>
      <c r="J1691" s="20" t="s">
        <v>15</v>
      </c>
      <c r="K1691" s="21" t="s">
        <v>1418</v>
      </c>
    </row>
    <row r="1692" spans="1:11" x14ac:dyDescent="0.25">
      <c r="A1692" s="19">
        <v>1687</v>
      </c>
      <c r="B1692" s="20">
        <v>105510</v>
      </c>
      <c r="C1692" s="20">
        <v>5111900199</v>
      </c>
      <c r="D1692" s="20">
        <v>0</v>
      </c>
      <c r="E1692" s="20" t="s">
        <v>3683</v>
      </c>
      <c r="F1692" s="20" t="s">
        <v>12</v>
      </c>
      <c r="G1692" s="20" t="s">
        <v>3684</v>
      </c>
      <c r="H1692" s="26">
        <v>193874.28</v>
      </c>
      <c r="I1692" s="20">
        <v>79332590</v>
      </c>
      <c r="J1692" s="20" t="s">
        <v>15</v>
      </c>
      <c r="K1692" s="21" t="s">
        <v>1418</v>
      </c>
    </row>
    <row r="1693" spans="1:11" x14ac:dyDescent="0.25">
      <c r="A1693" s="19">
        <v>1688</v>
      </c>
      <c r="B1693" s="20">
        <v>105511</v>
      </c>
      <c r="C1693" s="20">
        <v>5111900199</v>
      </c>
      <c r="D1693" s="20">
        <v>0</v>
      </c>
      <c r="E1693" s="20" t="s">
        <v>3683</v>
      </c>
      <c r="F1693" s="20" t="s">
        <v>12</v>
      </c>
      <c r="G1693" s="20" t="s">
        <v>3684</v>
      </c>
      <c r="H1693" s="26">
        <v>193874.48</v>
      </c>
      <c r="I1693" s="20">
        <v>79332590</v>
      </c>
      <c r="J1693" s="20" t="s">
        <v>15</v>
      </c>
      <c r="K1693" s="21" t="s">
        <v>1418</v>
      </c>
    </row>
    <row r="1694" spans="1:11" x14ac:dyDescent="0.25">
      <c r="A1694" s="19">
        <v>1689</v>
      </c>
      <c r="B1694" s="20">
        <v>105449</v>
      </c>
      <c r="C1694" s="20">
        <v>5111900199</v>
      </c>
      <c r="D1694" s="20">
        <v>0</v>
      </c>
      <c r="E1694" s="20" t="s">
        <v>2993</v>
      </c>
      <c r="F1694" s="20" t="s">
        <v>12</v>
      </c>
      <c r="G1694" s="20" t="s">
        <v>3685</v>
      </c>
      <c r="H1694" s="26">
        <v>72946.600000000006</v>
      </c>
      <c r="I1694" s="20">
        <v>1049624327</v>
      </c>
      <c r="J1694" s="20" t="s">
        <v>1288</v>
      </c>
      <c r="K1694" s="21" t="s">
        <v>1268</v>
      </c>
    </row>
    <row r="1695" spans="1:11" x14ac:dyDescent="0.25">
      <c r="A1695" s="19">
        <v>1690</v>
      </c>
      <c r="B1695" s="20">
        <v>105450</v>
      </c>
      <c r="C1695" s="20">
        <v>5111900199</v>
      </c>
      <c r="D1695" s="20">
        <v>0</v>
      </c>
      <c r="E1695" s="20" t="s">
        <v>2993</v>
      </c>
      <c r="F1695" s="20" t="s">
        <v>12</v>
      </c>
      <c r="G1695" s="20" t="s">
        <v>3685</v>
      </c>
      <c r="H1695" s="26">
        <v>72946.600000000006</v>
      </c>
      <c r="I1695" s="20">
        <v>1049624327</v>
      </c>
      <c r="J1695" s="20" t="s">
        <v>1288</v>
      </c>
      <c r="K1695" s="21" t="s">
        <v>1268</v>
      </c>
    </row>
    <row r="1696" spans="1:11" x14ac:dyDescent="0.25">
      <c r="A1696" s="19">
        <v>1691</v>
      </c>
      <c r="B1696" s="20">
        <v>105451</v>
      </c>
      <c r="C1696" s="20">
        <v>5111900199</v>
      </c>
      <c r="D1696" s="20">
        <v>0</v>
      </c>
      <c r="E1696" s="20" t="s">
        <v>2993</v>
      </c>
      <c r="F1696" s="20" t="s">
        <v>12</v>
      </c>
      <c r="G1696" s="20" t="s">
        <v>3685</v>
      </c>
      <c r="H1696" s="26">
        <v>72946.600000000006</v>
      </c>
      <c r="I1696" s="20">
        <v>1049624327</v>
      </c>
      <c r="J1696" s="20" t="s">
        <v>1288</v>
      </c>
      <c r="K1696" s="21" t="s">
        <v>1268</v>
      </c>
    </row>
    <row r="1697" spans="1:11" x14ac:dyDescent="0.25">
      <c r="A1697" s="19">
        <v>1692</v>
      </c>
      <c r="B1697" s="20">
        <v>105452</v>
      </c>
      <c r="C1697" s="20">
        <v>5111900199</v>
      </c>
      <c r="D1697" s="20">
        <v>0</v>
      </c>
      <c r="E1697" s="20" t="s">
        <v>2993</v>
      </c>
      <c r="F1697" s="20" t="s">
        <v>12</v>
      </c>
      <c r="G1697" s="20" t="s">
        <v>3685</v>
      </c>
      <c r="H1697" s="26">
        <v>72946.600000000006</v>
      </c>
      <c r="I1697" s="20">
        <v>1049624327</v>
      </c>
      <c r="J1697" s="20" t="s">
        <v>1288</v>
      </c>
      <c r="K1697" s="21" t="s">
        <v>1268</v>
      </c>
    </row>
    <row r="1698" spans="1:11" x14ac:dyDescent="0.25">
      <c r="A1698" s="19">
        <v>1693</v>
      </c>
      <c r="B1698" s="20">
        <v>105453</v>
      </c>
      <c r="C1698" s="20">
        <v>5111900199</v>
      </c>
      <c r="D1698" s="20">
        <v>0</v>
      </c>
      <c r="E1698" s="20" t="s">
        <v>2993</v>
      </c>
      <c r="F1698" s="20" t="s">
        <v>12</v>
      </c>
      <c r="G1698" s="20" t="s">
        <v>3685</v>
      </c>
      <c r="H1698" s="26">
        <v>72946.600000000006</v>
      </c>
      <c r="I1698" s="20">
        <v>1049624327</v>
      </c>
      <c r="J1698" s="20" t="s">
        <v>1288</v>
      </c>
      <c r="K1698" s="21" t="s">
        <v>1268</v>
      </c>
    </row>
    <row r="1699" spans="1:11" x14ac:dyDescent="0.25">
      <c r="A1699" s="19">
        <v>1694</v>
      </c>
      <c r="B1699" s="20">
        <v>105454</v>
      </c>
      <c r="C1699" s="20">
        <v>5111900199</v>
      </c>
      <c r="D1699" s="20">
        <v>0</v>
      </c>
      <c r="E1699" s="20" t="s">
        <v>2993</v>
      </c>
      <c r="F1699" s="20" t="s">
        <v>12</v>
      </c>
      <c r="G1699" s="20" t="s">
        <v>3685</v>
      </c>
      <c r="H1699" s="26">
        <v>72946.600000000006</v>
      </c>
      <c r="I1699" s="20">
        <v>1049624327</v>
      </c>
      <c r="J1699" s="20" t="s">
        <v>1288</v>
      </c>
      <c r="K1699" s="21" t="s">
        <v>1268</v>
      </c>
    </row>
    <row r="1700" spans="1:11" x14ac:dyDescent="0.25">
      <c r="A1700" s="19">
        <v>1695</v>
      </c>
      <c r="B1700" s="20">
        <v>105455</v>
      </c>
      <c r="C1700" s="20">
        <v>5111900199</v>
      </c>
      <c r="D1700" s="20">
        <v>0</v>
      </c>
      <c r="E1700" s="20" t="s">
        <v>2993</v>
      </c>
      <c r="F1700" s="20" t="s">
        <v>12</v>
      </c>
      <c r="G1700" s="20" t="s">
        <v>3685</v>
      </c>
      <c r="H1700" s="26">
        <v>72946.600000000006</v>
      </c>
      <c r="I1700" s="20">
        <v>1049624327</v>
      </c>
      <c r="J1700" s="20" t="s">
        <v>1288</v>
      </c>
      <c r="K1700" s="21" t="s">
        <v>1268</v>
      </c>
    </row>
    <row r="1701" spans="1:11" x14ac:dyDescent="0.25">
      <c r="A1701" s="19">
        <v>1696</v>
      </c>
      <c r="B1701" s="20">
        <v>105456</v>
      </c>
      <c r="C1701" s="20">
        <v>5111900199</v>
      </c>
      <c r="D1701" s="20">
        <v>0</v>
      </c>
      <c r="E1701" s="20" t="s">
        <v>2993</v>
      </c>
      <c r="F1701" s="20" t="s">
        <v>12</v>
      </c>
      <c r="G1701" s="20" t="s">
        <v>3685</v>
      </c>
      <c r="H1701" s="26">
        <v>72946.600000000006</v>
      </c>
      <c r="I1701" s="20">
        <v>1049624327</v>
      </c>
      <c r="J1701" s="20" t="s">
        <v>1288</v>
      </c>
      <c r="K1701" s="21" t="s">
        <v>1268</v>
      </c>
    </row>
    <row r="1702" spans="1:11" x14ac:dyDescent="0.25">
      <c r="A1702" s="19">
        <v>1697</v>
      </c>
      <c r="B1702" s="20">
        <v>105457</v>
      </c>
      <c r="C1702" s="20">
        <v>5111900199</v>
      </c>
      <c r="D1702" s="20">
        <v>0</v>
      </c>
      <c r="E1702" s="20" t="s">
        <v>2993</v>
      </c>
      <c r="F1702" s="20" t="s">
        <v>12</v>
      </c>
      <c r="G1702" s="20" t="s">
        <v>3685</v>
      </c>
      <c r="H1702" s="26">
        <v>72946.600000000006</v>
      </c>
      <c r="I1702" s="20">
        <v>1049624327</v>
      </c>
      <c r="J1702" s="20" t="s">
        <v>1288</v>
      </c>
      <c r="K1702" s="21" t="s">
        <v>1268</v>
      </c>
    </row>
    <row r="1703" spans="1:11" x14ac:dyDescent="0.25">
      <c r="A1703" s="19">
        <v>1698</v>
      </c>
      <c r="B1703" s="20">
        <v>105458</v>
      </c>
      <c r="C1703" s="20">
        <v>5111900199</v>
      </c>
      <c r="D1703" s="20">
        <v>0</v>
      </c>
      <c r="E1703" s="20" t="s">
        <v>2993</v>
      </c>
      <c r="F1703" s="20" t="s">
        <v>12</v>
      </c>
      <c r="G1703" s="20" t="s">
        <v>3685</v>
      </c>
      <c r="H1703" s="26">
        <v>72946.600000000006</v>
      </c>
      <c r="I1703" s="20">
        <v>1049624327</v>
      </c>
      <c r="J1703" s="20" t="s">
        <v>1288</v>
      </c>
      <c r="K1703" s="21" t="s">
        <v>1268</v>
      </c>
    </row>
    <row r="1704" spans="1:11" x14ac:dyDescent="0.25">
      <c r="A1704" s="19">
        <v>1699</v>
      </c>
      <c r="B1704" s="20">
        <v>105459</v>
      </c>
      <c r="C1704" s="20">
        <v>5111900199</v>
      </c>
      <c r="D1704" s="20">
        <v>0</v>
      </c>
      <c r="E1704" s="20" t="s">
        <v>2993</v>
      </c>
      <c r="F1704" s="20" t="s">
        <v>12</v>
      </c>
      <c r="G1704" s="20" t="s">
        <v>3685</v>
      </c>
      <c r="H1704" s="26">
        <v>72946.600000000006</v>
      </c>
      <c r="I1704" s="20">
        <v>1049624327</v>
      </c>
      <c r="J1704" s="20" t="s">
        <v>1288</v>
      </c>
      <c r="K1704" s="21" t="s">
        <v>1268</v>
      </c>
    </row>
    <row r="1705" spans="1:11" x14ac:dyDescent="0.25">
      <c r="A1705" s="19">
        <v>1700</v>
      </c>
      <c r="B1705" s="20">
        <v>105460</v>
      </c>
      <c r="C1705" s="20">
        <v>5111900199</v>
      </c>
      <c r="D1705" s="20">
        <v>0</v>
      </c>
      <c r="E1705" s="20" t="s">
        <v>2993</v>
      </c>
      <c r="F1705" s="20" t="s">
        <v>12</v>
      </c>
      <c r="G1705" s="20" t="s">
        <v>3685</v>
      </c>
      <c r="H1705" s="26">
        <v>72946.600000000006</v>
      </c>
      <c r="I1705" s="20">
        <v>1049624327</v>
      </c>
      <c r="J1705" s="20" t="s">
        <v>1288</v>
      </c>
      <c r="K1705" s="21" t="s">
        <v>1268</v>
      </c>
    </row>
    <row r="1706" spans="1:11" x14ac:dyDescent="0.25">
      <c r="A1706" s="19">
        <v>1701</v>
      </c>
      <c r="B1706" s="20">
        <v>105461</v>
      </c>
      <c r="C1706" s="20">
        <v>5111900199</v>
      </c>
      <c r="D1706" s="20">
        <v>0</v>
      </c>
      <c r="E1706" s="20" t="s">
        <v>2993</v>
      </c>
      <c r="F1706" s="20" t="s">
        <v>12</v>
      </c>
      <c r="G1706" s="20" t="s">
        <v>3685</v>
      </c>
      <c r="H1706" s="26">
        <v>72946.600000000006</v>
      </c>
      <c r="I1706" s="20">
        <v>1049624327</v>
      </c>
      <c r="J1706" s="20" t="s">
        <v>1288</v>
      </c>
      <c r="K1706" s="21" t="s">
        <v>1268</v>
      </c>
    </row>
    <row r="1707" spans="1:11" x14ac:dyDescent="0.25">
      <c r="A1707" s="19">
        <v>1702</v>
      </c>
      <c r="B1707" s="20">
        <v>105462</v>
      </c>
      <c r="C1707" s="20">
        <v>5111900199</v>
      </c>
      <c r="D1707" s="20">
        <v>0</v>
      </c>
      <c r="E1707" s="20" t="s">
        <v>2993</v>
      </c>
      <c r="F1707" s="20" t="s">
        <v>12</v>
      </c>
      <c r="G1707" s="20" t="s">
        <v>3685</v>
      </c>
      <c r="H1707" s="26">
        <v>72946.600000000006</v>
      </c>
      <c r="I1707" s="20">
        <v>1049624327</v>
      </c>
      <c r="J1707" s="20" t="s">
        <v>1288</v>
      </c>
      <c r="K1707" s="21" t="s">
        <v>1268</v>
      </c>
    </row>
    <row r="1708" spans="1:11" x14ac:dyDescent="0.25">
      <c r="A1708" s="19">
        <v>1703</v>
      </c>
      <c r="B1708" s="20">
        <v>105463</v>
      </c>
      <c r="C1708" s="20">
        <v>5111900199</v>
      </c>
      <c r="D1708" s="20">
        <v>0</v>
      </c>
      <c r="E1708" s="20" t="s">
        <v>2993</v>
      </c>
      <c r="F1708" s="20" t="s">
        <v>12</v>
      </c>
      <c r="G1708" s="20" t="s">
        <v>3685</v>
      </c>
      <c r="H1708" s="26">
        <v>72946.600000000006</v>
      </c>
      <c r="I1708" s="20">
        <v>1049624327</v>
      </c>
      <c r="J1708" s="20" t="s">
        <v>1288</v>
      </c>
      <c r="K1708" s="21" t="s">
        <v>1268</v>
      </c>
    </row>
    <row r="1709" spans="1:11" x14ac:dyDescent="0.25">
      <c r="A1709" s="19">
        <v>1704</v>
      </c>
      <c r="B1709" s="20">
        <v>105464</v>
      </c>
      <c r="C1709" s="20">
        <v>5111900199</v>
      </c>
      <c r="D1709" s="20">
        <v>0</v>
      </c>
      <c r="E1709" s="20" t="s">
        <v>2993</v>
      </c>
      <c r="F1709" s="20" t="s">
        <v>12</v>
      </c>
      <c r="G1709" s="20" t="s">
        <v>3685</v>
      </c>
      <c r="H1709" s="26">
        <v>72946.600000000006</v>
      </c>
      <c r="I1709" s="20">
        <v>1049624327</v>
      </c>
      <c r="J1709" s="20" t="s">
        <v>1288</v>
      </c>
      <c r="K1709" s="21" t="s">
        <v>1268</v>
      </c>
    </row>
    <row r="1710" spans="1:11" x14ac:dyDescent="0.25">
      <c r="A1710" s="19">
        <v>1705</v>
      </c>
      <c r="B1710" s="20">
        <v>105465</v>
      </c>
      <c r="C1710" s="20">
        <v>5111900199</v>
      </c>
      <c r="D1710" s="20">
        <v>0</v>
      </c>
      <c r="E1710" s="20" t="s">
        <v>2993</v>
      </c>
      <c r="F1710" s="20" t="s">
        <v>12</v>
      </c>
      <c r="G1710" s="20" t="s">
        <v>3685</v>
      </c>
      <c r="H1710" s="26">
        <v>72946.600000000006</v>
      </c>
      <c r="I1710" s="20">
        <v>1049624327</v>
      </c>
      <c r="J1710" s="20" t="s">
        <v>1288</v>
      </c>
      <c r="K1710" s="21" t="s">
        <v>1268</v>
      </c>
    </row>
    <row r="1711" spans="1:11" x14ac:dyDescent="0.25">
      <c r="A1711" s="19">
        <v>1706</v>
      </c>
      <c r="B1711" s="20">
        <v>105466</v>
      </c>
      <c r="C1711" s="20">
        <v>5111900199</v>
      </c>
      <c r="D1711" s="20">
        <v>0</v>
      </c>
      <c r="E1711" s="20" t="s">
        <v>2993</v>
      </c>
      <c r="F1711" s="20" t="s">
        <v>12</v>
      </c>
      <c r="G1711" s="20" t="s">
        <v>3685</v>
      </c>
      <c r="H1711" s="26">
        <v>72946.600000000006</v>
      </c>
      <c r="I1711" s="20">
        <v>1049624327</v>
      </c>
      <c r="J1711" s="20" t="s">
        <v>1288</v>
      </c>
      <c r="K1711" s="21" t="s">
        <v>1268</v>
      </c>
    </row>
    <row r="1712" spans="1:11" x14ac:dyDescent="0.25">
      <c r="A1712" s="19">
        <v>1707</v>
      </c>
      <c r="B1712" s="20">
        <v>105467</v>
      </c>
      <c r="C1712" s="20">
        <v>5111900199</v>
      </c>
      <c r="D1712" s="20">
        <v>0</v>
      </c>
      <c r="E1712" s="20" t="s">
        <v>2993</v>
      </c>
      <c r="F1712" s="20" t="s">
        <v>12</v>
      </c>
      <c r="G1712" s="20" t="s">
        <v>3685</v>
      </c>
      <c r="H1712" s="26">
        <v>72946.600000000006</v>
      </c>
      <c r="I1712" s="20">
        <v>1049624327</v>
      </c>
      <c r="J1712" s="20" t="s">
        <v>1288</v>
      </c>
      <c r="K1712" s="21" t="s">
        <v>1268</v>
      </c>
    </row>
    <row r="1713" spans="1:11" x14ac:dyDescent="0.25">
      <c r="A1713" s="19">
        <v>1708</v>
      </c>
      <c r="B1713" s="20">
        <v>105468</v>
      </c>
      <c r="C1713" s="20">
        <v>5111900199</v>
      </c>
      <c r="D1713" s="20">
        <v>0</v>
      </c>
      <c r="E1713" s="20" t="s">
        <v>2993</v>
      </c>
      <c r="F1713" s="20" t="s">
        <v>12</v>
      </c>
      <c r="G1713" s="20" t="s">
        <v>3685</v>
      </c>
      <c r="H1713" s="26">
        <v>72946.600000000006</v>
      </c>
      <c r="I1713" s="20">
        <v>1049624327</v>
      </c>
      <c r="J1713" s="20" t="s">
        <v>1288</v>
      </c>
      <c r="K1713" s="21" t="s">
        <v>1268</v>
      </c>
    </row>
    <row r="1714" spans="1:11" x14ac:dyDescent="0.25">
      <c r="A1714" s="19">
        <v>1709</v>
      </c>
      <c r="B1714" s="20">
        <v>105469</v>
      </c>
      <c r="C1714" s="20">
        <v>5111900199</v>
      </c>
      <c r="D1714" s="20">
        <v>0</v>
      </c>
      <c r="E1714" s="20" t="s">
        <v>2993</v>
      </c>
      <c r="F1714" s="20" t="s">
        <v>12</v>
      </c>
      <c r="G1714" s="20" t="s">
        <v>3685</v>
      </c>
      <c r="H1714" s="26">
        <v>72946.600000000006</v>
      </c>
      <c r="I1714" s="20">
        <v>1049624327</v>
      </c>
      <c r="J1714" s="20" t="s">
        <v>1288</v>
      </c>
      <c r="K1714" s="21" t="s">
        <v>1268</v>
      </c>
    </row>
    <row r="1715" spans="1:11" x14ac:dyDescent="0.25">
      <c r="A1715" s="19">
        <v>1710</v>
      </c>
      <c r="B1715" s="20">
        <v>105470</v>
      </c>
      <c r="C1715" s="20">
        <v>5111900199</v>
      </c>
      <c r="D1715" s="20">
        <v>0</v>
      </c>
      <c r="E1715" s="20" t="s">
        <v>2993</v>
      </c>
      <c r="F1715" s="20" t="s">
        <v>12</v>
      </c>
      <c r="G1715" s="20" t="s">
        <v>3685</v>
      </c>
      <c r="H1715" s="26">
        <v>72946.600000000006</v>
      </c>
      <c r="I1715" s="20">
        <v>1049624327</v>
      </c>
      <c r="J1715" s="20" t="s">
        <v>1288</v>
      </c>
      <c r="K1715" s="21" t="s">
        <v>1268</v>
      </c>
    </row>
    <row r="1716" spans="1:11" x14ac:dyDescent="0.25">
      <c r="A1716" s="19">
        <v>1711</v>
      </c>
      <c r="B1716" s="20">
        <v>105471</v>
      </c>
      <c r="C1716" s="20">
        <v>5111900199</v>
      </c>
      <c r="D1716" s="20">
        <v>0</v>
      </c>
      <c r="E1716" s="20" t="s">
        <v>2993</v>
      </c>
      <c r="F1716" s="20" t="s">
        <v>12</v>
      </c>
      <c r="G1716" s="20" t="s">
        <v>3685</v>
      </c>
      <c r="H1716" s="26">
        <v>72946.600000000006</v>
      </c>
      <c r="I1716" s="20">
        <v>1049624327</v>
      </c>
      <c r="J1716" s="20" t="s">
        <v>1288</v>
      </c>
      <c r="K1716" s="21" t="s">
        <v>1268</v>
      </c>
    </row>
    <row r="1717" spans="1:11" x14ac:dyDescent="0.25">
      <c r="A1717" s="19">
        <v>1712</v>
      </c>
      <c r="B1717" s="20">
        <v>105472</v>
      </c>
      <c r="C1717" s="20">
        <v>5111900199</v>
      </c>
      <c r="D1717" s="20">
        <v>0</v>
      </c>
      <c r="E1717" s="20" t="s">
        <v>2993</v>
      </c>
      <c r="F1717" s="20" t="s">
        <v>12</v>
      </c>
      <c r="G1717" s="20" t="s">
        <v>3685</v>
      </c>
      <c r="H1717" s="26">
        <v>72946.600000000006</v>
      </c>
      <c r="I1717" s="20">
        <v>1049624327</v>
      </c>
      <c r="J1717" s="20" t="s">
        <v>1288</v>
      </c>
      <c r="K1717" s="21" t="s">
        <v>1268</v>
      </c>
    </row>
    <row r="1718" spans="1:11" x14ac:dyDescent="0.25">
      <c r="A1718" s="19">
        <v>1713</v>
      </c>
      <c r="B1718" s="20">
        <v>105473</v>
      </c>
      <c r="C1718" s="20">
        <v>5111900199</v>
      </c>
      <c r="D1718" s="20">
        <v>0</v>
      </c>
      <c r="E1718" s="20" t="s">
        <v>2993</v>
      </c>
      <c r="F1718" s="20" t="s">
        <v>12</v>
      </c>
      <c r="G1718" s="20" t="s">
        <v>3685</v>
      </c>
      <c r="H1718" s="26">
        <v>72946.600000000006</v>
      </c>
      <c r="I1718" s="20">
        <v>1049624327</v>
      </c>
      <c r="J1718" s="20" t="s">
        <v>1288</v>
      </c>
      <c r="K1718" s="21" t="s">
        <v>1268</v>
      </c>
    </row>
    <row r="1719" spans="1:11" x14ac:dyDescent="0.25">
      <c r="A1719" s="19">
        <v>1714</v>
      </c>
      <c r="B1719" s="20">
        <v>105474</v>
      </c>
      <c r="C1719" s="20">
        <v>5111900199</v>
      </c>
      <c r="D1719" s="20">
        <v>0</v>
      </c>
      <c r="E1719" s="20" t="s">
        <v>2993</v>
      </c>
      <c r="F1719" s="20" t="s">
        <v>12</v>
      </c>
      <c r="G1719" s="20" t="s">
        <v>3685</v>
      </c>
      <c r="H1719" s="26">
        <v>72946.600000000006</v>
      </c>
      <c r="I1719" s="20">
        <v>1049624327</v>
      </c>
      <c r="J1719" s="20" t="s">
        <v>1288</v>
      </c>
      <c r="K1719" s="21" t="s">
        <v>1268</v>
      </c>
    </row>
    <row r="1720" spans="1:11" x14ac:dyDescent="0.25">
      <c r="A1720" s="19">
        <v>1715</v>
      </c>
      <c r="B1720" s="20">
        <v>105475</v>
      </c>
      <c r="C1720" s="20">
        <v>5111900199</v>
      </c>
      <c r="D1720" s="20">
        <v>0</v>
      </c>
      <c r="E1720" s="20" t="s">
        <v>2993</v>
      </c>
      <c r="F1720" s="20" t="s">
        <v>12</v>
      </c>
      <c r="G1720" s="20" t="s">
        <v>3685</v>
      </c>
      <c r="H1720" s="26">
        <v>72946.600000000006</v>
      </c>
      <c r="I1720" s="20">
        <v>79294129</v>
      </c>
      <c r="J1720" s="20" t="s">
        <v>679</v>
      </c>
      <c r="K1720" s="21" t="s">
        <v>1268</v>
      </c>
    </row>
    <row r="1721" spans="1:11" x14ac:dyDescent="0.25">
      <c r="A1721" s="19">
        <v>1716</v>
      </c>
      <c r="B1721" s="20">
        <v>105476</v>
      </c>
      <c r="C1721" s="20">
        <v>5111900199</v>
      </c>
      <c r="D1721" s="20">
        <v>0</v>
      </c>
      <c r="E1721" s="20" t="s">
        <v>2993</v>
      </c>
      <c r="F1721" s="20" t="s">
        <v>12</v>
      </c>
      <c r="G1721" s="20" t="s">
        <v>3685</v>
      </c>
      <c r="H1721" s="26">
        <v>72946.600000000006</v>
      </c>
      <c r="I1721" s="20">
        <v>1049624327</v>
      </c>
      <c r="J1721" s="20" t="s">
        <v>1288</v>
      </c>
      <c r="K1721" s="21" t="s">
        <v>1268</v>
      </c>
    </row>
    <row r="1722" spans="1:11" x14ac:dyDescent="0.25">
      <c r="A1722" s="19">
        <v>1717</v>
      </c>
      <c r="B1722" s="20">
        <v>105477</v>
      </c>
      <c r="C1722" s="20">
        <v>5111900199</v>
      </c>
      <c r="D1722" s="20">
        <v>0</v>
      </c>
      <c r="E1722" s="20" t="s">
        <v>2993</v>
      </c>
      <c r="F1722" s="20" t="s">
        <v>12</v>
      </c>
      <c r="G1722" s="20" t="s">
        <v>3685</v>
      </c>
      <c r="H1722" s="26">
        <v>72946.600000000006</v>
      </c>
      <c r="I1722" s="20">
        <v>1049624327</v>
      </c>
      <c r="J1722" s="20" t="s">
        <v>1288</v>
      </c>
      <c r="K1722" s="21" t="s">
        <v>1268</v>
      </c>
    </row>
    <row r="1723" spans="1:11" x14ac:dyDescent="0.25">
      <c r="A1723" s="19">
        <v>1718</v>
      </c>
      <c r="B1723" s="20">
        <v>105478</v>
      </c>
      <c r="C1723" s="20">
        <v>5111900199</v>
      </c>
      <c r="D1723" s="20">
        <v>0</v>
      </c>
      <c r="E1723" s="20" t="s">
        <v>2993</v>
      </c>
      <c r="F1723" s="20" t="s">
        <v>12</v>
      </c>
      <c r="G1723" s="20" t="s">
        <v>3685</v>
      </c>
      <c r="H1723" s="26">
        <v>72946.600000000006</v>
      </c>
      <c r="I1723" s="20">
        <v>1049624327</v>
      </c>
      <c r="J1723" s="20" t="s">
        <v>1288</v>
      </c>
      <c r="K1723" s="21" t="s">
        <v>1268</v>
      </c>
    </row>
    <row r="1724" spans="1:11" x14ac:dyDescent="0.25">
      <c r="A1724" s="19">
        <v>1719</v>
      </c>
      <c r="B1724" s="20">
        <v>105479</v>
      </c>
      <c r="C1724" s="20">
        <v>5111900199</v>
      </c>
      <c r="D1724" s="20">
        <v>0</v>
      </c>
      <c r="E1724" s="20" t="s">
        <v>2993</v>
      </c>
      <c r="F1724" s="20" t="s">
        <v>12</v>
      </c>
      <c r="G1724" s="20" t="s">
        <v>3685</v>
      </c>
      <c r="H1724" s="26">
        <v>72946.600000000006</v>
      </c>
      <c r="I1724" s="20">
        <v>1049624327</v>
      </c>
      <c r="J1724" s="20" t="s">
        <v>1288</v>
      </c>
      <c r="K1724" s="21" t="s">
        <v>1268</v>
      </c>
    </row>
    <row r="1725" spans="1:11" x14ac:dyDescent="0.25">
      <c r="A1725" s="19">
        <v>1720</v>
      </c>
      <c r="B1725" s="20">
        <v>105480</v>
      </c>
      <c r="C1725" s="20">
        <v>5111900199</v>
      </c>
      <c r="D1725" s="20">
        <v>0</v>
      </c>
      <c r="E1725" s="20" t="s">
        <v>2993</v>
      </c>
      <c r="F1725" s="20" t="s">
        <v>12</v>
      </c>
      <c r="G1725" s="20" t="s">
        <v>3685</v>
      </c>
      <c r="H1725" s="26">
        <v>72946.600000000006</v>
      </c>
      <c r="I1725" s="20">
        <v>1049624327</v>
      </c>
      <c r="J1725" s="20" t="s">
        <v>1288</v>
      </c>
      <c r="K1725" s="21" t="s">
        <v>1268</v>
      </c>
    </row>
    <row r="1726" spans="1:11" x14ac:dyDescent="0.25">
      <c r="A1726" s="19">
        <v>1721</v>
      </c>
      <c r="B1726" s="20">
        <v>105481</v>
      </c>
      <c r="C1726" s="20">
        <v>5111900199</v>
      </c>
      <c r="D1726" s="20">
        <v>0</v>
      </c>
      <c r="E1726" s="20" t="s">
        <v>2993</v>
      </c>
      <c r="F1726" s="20" t="s">
        <v>12</v>
      </c>
      <c r="G1726" s="20" t="s">
        <v>3685</v>
      </c>
      <c r="H1726" s="26">
        <v>72946.600000000006</v>
      </c>
      <c r="I1726" s="20">
        <v>1049624327</v>
      </c>
      <c r="J1726" s="20" t="s">
        <v>1288</v>
      </c>
      <c r="K1726" s="21" t="s">
        <v>1268</v>
      </c>
    </row>
    <row r="1727" spans="1:11" x14ac:dyDescent="0.25">
      <c r="A1727" s="19">
        <v>1722</v>
      </c>
      <c r="B1727" s="20">
        <v>105482</v>
      </c>
      <c r="C1727" s="20">
        <v>5111900199</v>
      </c>
      <c r="D1727" s="20">
        <v>0</v>
      </c>
      <c r="E1727" s="20" t="s">
        <v>2993</v>
      </c>
      <c r="F1727" s="20" t="s">
        <v>12</v>
      </c>
      <c r="G1727" s="20" t="s">
        <v>3685</v>
      </c>
      <c r="H1727" s="26">
        <v>72946.600000000006</v>
      </c>
      <c r="I1727" s="20">
        <v>1049624327</v>
      </c>
      <c r="J1727" s="20" t="s">
        <v>1288</v>
      </c>
      <c r="K1727" s="21" t="s">
        <v>1268</v>
      </c>
    </row>
    <row r="1728" spans="1:11" x14ac:dyDescent="0.25">
      <c r="A1728" s="19">
        <v>1723</v>
      </c>
      <c r="B1728" s="20">
        <v>105483</v>
      </c>
      <c r="C1728" s="20">
        <v>5111900199</v>
      </c>
      <c r="D1728" s="20">
        <v>0</v>
      </c>
      <c r="E1728" s="20" t="s">
        <v>2993</v>
      </c>
      <c r="F1728" s="20" t="s">
        <v>12</v>
      </c>
      <c r="G1728" s="20" t="s">
        <v>3685</v>
      </c>
      <c r="H1728" s="26">
        <v>72946.600000000006</v>
      </c>
      <c r="I1728" s="20">
        <v>1049624327</v>
      </c>
      <c r="J1728" s="20" t="s">
        <v>1288</v>
      </c>
      <c r="K1728" s="21" t="s">
        <v>1268</v>
      </c>
    </row>
    <row r="1729" spans="1:11" x14ac:dyDescent="0.25">
      <c r="A1729" s="19">
        <v>1724</v>
      </c>
      <c r="B1729" s="20">
        <v>105484</v>
      </c>
      <c r="C1729" s="20">
        <v>5111900199</v>
      </c>
      <c r="D1729" s="20">
        <v>0</v>
      </c>
      <c r="E1729" s="20" t="s">
        <v>2993</v>
      </c>
      <c r="F1729" s="20" t="s">
        <v>12</v>
      </c>
      <c r="G1729" s="20" t="s">
        <v>3685</v>
      </c>
      <c r="H1729" s="26">
        <v>72946.600000000006</v>
      </c>
      <c r="I1729" s="20">
        <v>1049624327</v>
      </c>
      <c r="J1729" s="20" t="s">
        <v>1288</v>
      </c>
      <c r="K1729" s="21" t="s">
        <v>1268</v>
      </c>
    </row>
    <row r="1730" spans="1:11" x14ac:dyDescent="0.25">
      <c r="A1730" s="19">
        <v>1725</v>
      </c>
      <c r="B1730" s="20">
        <v>105485</v>
      </c>
      <c r="C1730" s="20">
        <v>5111900199</v>
      </c>
      <c r="D1730" s="20">
        <v>0</v>
      </c>
      <c r="E1730" s="20" t="s">
        <v>2993</v>
      </c>
      <c r="F1730" s="20" t="s">
        <v>12</v>
      </c>
      <c r="G1730" s="20" t="s">
        <v>3685</v>
      </c>
      <c r="H1730" s="26">
        <v>72946.600000000006</v>
      </c>
      <c r="I1730" s="20">
        <v>1049624327</v>
      </c>
      <c r="J1730" s="20" t="s">
        <v>1288</v>
      </c>
      <c r="K1730" s="21" t="s">
        <v>1268</v>
      </c>
    </row>
    <row r="1731" spans="1:11" x14ac:dyDescent="0.25">
      <c r="A1731" s="19">
        <v>1726</v>
      </c>
      <c r="B1731" s="20">
        <v>105486</v>
      </c>
      <c r="C1731" s="20">
        <v>5111900199</v>
      </c>
      <c r="D1731" s="20">
        <v>0</v>
      </c>
      <c r="E1731" s="20" t="s">
        <v>2993</v>
      </c>
      <c r="F1731" s="20" t="s">
        <v>12</v>
      </c>
      <c r="G1731" s="20" t="s">
        <v>3685</v>
      </c>
      <c r="H1731" s="26">
        <v>72946.600000000006</v>
      </c>
      <c r="I1731" s="20">
        <v>1049624327</v>
      </c>
      <c r="J1731" s="20" t="s">
        <v>1288</v>
      </c>
      <c r="K1731" s="21" t="s">
        <v>1268</v>
      </c>
    </row>
    <row r="1732" spans="1:11" x14ac:dyDescent="0.25">
      <c r="A1732" s="19">
        <v>1727</v>
      </c>
      <c r="B1732" s="20">
        <v>105487</v>
      </c>
      <c r="C1732" s="20">
        <v>5111900199</v>
      </c>
      <c r="D1732" s="20">
        <v>0</v>
      </c>
      <c r="E1732" s="20" t="s">
        <v>2993</v>
      </c>
      <c r="F1732" s="20" t="s">
        <v>12</v>
      </c>
      <c r="G1732" s="20" t="s">
        <v>3685</v>
      </c>
      <c r="H1732" s="26">
        <v>72946.600000000006</v>
      </c>
      <c r="I1732" s="20">
        <v>1049624327</v>
      </c>
      <c r="J1732" s="20" t="s">
        <v>1288</v>
      </c>
      <c r="K1732" s="21" t="s">
        <v>1268</v>
      </c>
    </row>
    <row r="1733" spans="1:11" x14ac:dyDescent="0.25">
      <c r="A1733" s="19">
        <v>1728</v>
      </c>
      <c r="B1733" s="20">
        <v>105488</v>
      </c>
      <c r="C1733" s="20">
        <v>5111900199</v>
      </c>
      <c r="D1733" s="20">
        <v>0</v>
      </c>
      <c r="E1733" s="20" t="s">
        <v>2993</v>
      </c>
      <c r="F1733" s="20" t="s">
        <v>12</v>
      </c>
      <c r="G1733" s="20" t="s">
        <v>3685</v>
      </c>
      <c r="H1733" s="26">
        <v>72946.600000000006</v>
      </c>
      <c r="I1733" s="20">
        <v>1049624327</v>
      </c>
      <c r="J1733" s="20" t="s">
        <v>1288</v>
      </c>
      <c r="K1733" s="21" t="s">
        <v>1268</v>
      </c>
    </row>
    <row r="1734" spans="1:11" x14ac:dyDescent="0.25">
      <c r="A1734" s="19">
        <v>1729</v>
      </c>
      <c r="B1734" s="20">
        <v>105489</v>
      </c>
      <c r="C1734" s="20">
        <v>5111900199</v>
      </c>
      <c r="D1734" s="20">
        <v>0</v>
      </c>
      <c r="E1734" s="20" t="s">
        <v>2993</v>
      </c>
      <c r="F1734" s="20" t="s">
        <v>12</v>
      </c>
      <c r="G1734" s="20" t="s">
        <v>3685</v>
      </c>
      <c r="H1734" s="26">
        <v>72946.600000000006</v>
      </c>
      <c r="I1734" s="20">
        <v>1049624327</v>
      </c>
      <c r="J1734" s="20" t="s">
        <v>1288</v>
      </c>
      <c r="K1734" s="21" t="s">
        <v>1268</v>
      </c>
    </row>
    <row r="1735" spans="1:11" x14ac:dyDescent="0.25">
      <c r="A1735" s="19">
        <v>1730</v>
      </c>
      <c r="B1735" s="20">
        <v>105490</v>
      </c>
      <c r="C1735" s="20">
        <v>5111900199</v>
      </c>
      <c r="D1735" s="20">
        <v>0</v>
      </c>
      <c r="E1735" s="20" t="s">
        <v>2993</v>
      </c>
      <c r="F1735" s="20" t="s">
        <v>12</v>
      </c>
      <c r="G1735" s="20" t="s">
        <v>3685</v>
      </c>
      <c r="H1735" s="26">
        <v>72946.600000000006</v>
      </c>
      <c r="I1735" s="20">
        <v>1049624327</v>
      </c>
      <c r="J1735" s="20" t="s">
        <v>1288</v>
      </c>
      <c r="K1735" s="21" t="s">
        <v>1268</v>
      </c>
    </row>
    <row r="1736" spans="1:11" x14ac:dyDescent="0.25">
      <c r="A1736" s="19">
        <v>1731</v>
      </c>
      <c r="B1736" s="20">
        <v>105491</v>
      </c>
      <c r="C1736" s="20">
        <v>5111900199</v>
      </c>
      <c r="D1736" s="20">
        <v>0</v>
      </c>
      <c r="E1736" s="20" t="s">
        <v>2993</v>
      </c>
      <c r="F1736" s="20" t="s">
        <v>12</v>
      </c>
      <c r="G1736" s="20" t="s">
        <v>3685</v>
      </c>
      <c r="H1736" s="26">
        <v>72946.600000000006</v>
      </c>
      <c r="I1736" s="20">
        <v>1049624327</v>
      </c>
      <c r="J1736" s="20" t="s">
        <v>1288</v>
      </c>
      <c r="K1736" s="21" t="s">
        <v>1268</v>
      </c>
    </row>
    <row r="1737" spans="1:11" x14ac:dyDescent="0.25">
      <c r="A1737" s="19">
        <v>1732</v>
      </c>
      <c r="B1737" s="20">
        <v>105492</v>
      </c>
      <c r="C1737" s="20">
        <v>5111900199</v>
      </c>
      <c r="D1737" s="20">
        <v>0</v>
      </c>
      <c r="E1737" s="20" t="s">
        <v>2993</v>
      </c>
      <c r="F1737" s="20" t="s">
        <v>12</v>
      </c>
      <c r="G1737" s="20" t="s">
        <v>3685</v>
      </c>
      <c r="H1737" s="26">
        <v>72946.600000000006</v>
      </c>
      <c r="I1737" s="20">
        <v>1049624327</v>
      </c>
      <c r="J1737" s="20" t="s">
        <v>1288</v>
      </c>
      <c r="K1737" s="21" t="s">
        <v>1268</v>
      </c>
    </row>
    <row r="1738" spans="1:11" x14ac:dyDescent="0.25">
      <c r="A1738" s="19">
        <v>1733</v>
      </c>
      <c r="B1738" s="20">
        <v>105493</v>
      </c>
      <c r="C1738" s="20">
        <v>5111900199</v>
      </c>
      <c r="D1738" s="20">
        <v>0</v>
      </c>
      <c r="E1738" s="20" t="s">
        <v>2993</v>
      </c>
      <c r="F1738" s="20" t="s">
        <v>12</v>
      </c>
      <c r="G1738" s="20" t="s">
        <v>3685</v>
      </c>
      <c r="H1738" s="26">
        <v>72946.600000000006</v>
      </c>
      <c r="I1738" s="20">
        <v>1049624327</v>
      </c>
      <c r="J1738" s="20" t="s">
        <v>1288</v>
      </c>
      <c r="K1738" s="21" t="s">
        <v>1268</v>
      </c>
    </row>
    <row r="1739" spans="1:11" x14ac:dyDescent="0.25">
      <c r="A1739" s="19">
        <v>1734</v>
      </c>
      <c r="B1739" s="20">
        <v>105494</v>
      </c>
      <c r="C1739" s="20">
        <v>5111900199</v>
      </c>
      <c r="D1739" s="20">
        <v>0</v>
      </c>
      <c r="E1739" s="20" t="s">
        <v>2993</v>
      </c>
      <c r="F1739" s="20" t="s">
        <v>12</v>
      </c>
      <c r="G1739" s="20" t="s">
        <v>3685</v>
      </c>
      <c r="H1739" s="26">
        <v>72946.600000000006</v>
      </c>
      <c r="I1739" s="20">
        <v>1049624327</v>
      </c>
      <c r="J1739" s="20" t="s">
        <v>1288</v>
      </c>
      <c r="K1739" s="21" t="s">
        <v>1268</v>
      </c>
    </row>
    <row r="1740" spans="1:11" x14ac:dyDescent="0.25">
      <c r="A1740" s="19">
        <v>1735</v>
      </c>
      <c r="B1740" s="20">
        <v>105495</v>
      </c>
      <c r="C1740" s="20">
        <v>5111900199</v>
      </c>
      <c r="D1740" s="20">
        <v>0</v>
      </c>
      <c r="E1740" s="20" t="s">
        <v>2993</v>
      </c>
      <c r="F1740" s="20" t="s">
        <v>12</v>
      </c>
      <c r="G1740" s="20" t="s">
        <v>3685</v>
      </c>
      <c r="H1740" s="26">
        <v>72946.600000000006</v>
      </c>
      <c r="I1740" s="20">
        <v>1049624327</v>
      </c>
      <c r="J1740" s="20" t="s">
        <v>1288</v>
      </c>
      <c r="K1740" s="21" t="s">
        <v>1268</v>
      </c>
    </row>
    <row r="1741" spans="1:11" x14ac:dyDescent="0.25">
      <c r="A1741" s="19">
        <v>1736</v>
      </c>
      <c r="B1741" s="20">
        <v>105496</v>
      </c>
      <c r="C1741" s="20">
        <v>5111900199</v>
      </c>
      <c r="D1741" s="20">
        <v>0</v>
      </c>
      <c r="E1741" s="20" t="s">
        <v>2993</v>
      </c>
      <c r="F1741" s="20" t="s">
        <v>12</v>
      </c>
      <c r="G1741" s="20" t="s">
        <v>3685</v>
      </c>
      <c r="H1741" s="26">
        <v>72946.600000000006</v>
      </c>
      <c r="I1741" s="20">
        <v>1049624327</v>
      </c>
      <c r="J1741" s="20" t="s">
        <v>1288</v>
      </c>
      <c r="K1741" s="21" t="s">
        <v>1268</v>
      </c>
    </row>
    <row r="1742" spans="1:11" x14ac:dyDescent="0.25">
      <c r="A1742" s="19">
        <v>1737</v>
      </c>
      <c r="B1742" s="20">
        <v>105497</v>
      </c>
      <c r="C1742" s="20">
        <v>5111900199</v>
      </c>
      <c r="D1742" s="20">
        <v>0</v>
      </c>
      <c r="E1742" s="20" t="s">
        <v>2993</v>
      </c>
      <c r="F1742" s="20" t="s">
        <v>12</v>
      </c>
      <c r="G1742" s="20" t="s">
        <v>3685</v>
      </c>
      <c r="H1742" s="26">
        <v>72946.600000000006</v>
      </c>
      <c r="I1742" s="20">
        <v>1049624327</v>
      </c>
      <c r="J1742" s="20" t="s">
        <v>1288</v>
      </c>
      <c r="K1742" s="21" t="s">
        <v>1268</v>
      </c>
    </row>
    <row r="1743" spans="1:11" x14ac:dyDescent="0.25">
      <c r="A1743" s="19">
        <v>1738</v>
      </c>
      <c r="B1743" s="20">
        <v>105498</v>
      </c>
      <c r="C1743" s="20">
        <v>5111900199</v>
      </c>
      <c r="D1743" s="20">
        <v>0</v>
      </c>
      <c r="E1743" s="20" t="s">
        <v>2993</v>
      </c>
      <c r="F1743" s="20" t="s">
        <v>12</v>
      </c>
      <c r="G1743" s="20" t="s">
        <v>3685</v>
      </c>
      <c r="H1743" s="26">
        <v>72946.600000000006</v>
      </c>
      <c r="I1743" s="20">
        <v>1049624327</v>
      </c>
      <c r="J1743" s="20" t="s">
        <v>1288</v>
      </c>
      <c r="K1743" s="21" t="s">
        <v>1268</v>
      </c>
    </row>
    <row r="1744" spans="1:11" x14ac:dyDescent="0.25">
      <c r="A1744" s="19">
        <v>1739</v>
      </c>
      <c r="B1744" s="20">
        <v>105499</v>
      </c>
      <c r="C1744" s="20">
        <v>5111900199</v>
      </c>
      <c r="D1744" s="20">
        <v>0</v>
      </c>
      <c r="E1744" s="20" t="s">
        <v>2993</v>
      </c>
      <c r="F1744" s="20" t="s">
        <v>12</v>
      </c>
      <c r="G1744" s="20" t="s">
        <v>3685</v>
      </c>
      <c r="H1744" s="26">
        <v>72946.600000000006</v>
      </c>
      <c r="I1744" s="20">
        <v>1049624327</v>
      </c>
      <c r="J1744" s="20" t="s">
        <v>1288</v>
      </c>
      <c r="K1744" s="21" t="s">
        <v>1268</v>
      </c>
    </row>
    <row r="1745" spans="1:11" x14ac:dyDescent="0.25">
      <c r="A1745" s="19">
        <v>1740</v>
      </c>
      <c r="B1745" s="20">
        <v>105500</v>
      </c>
      <c r="C1745" s="20">
        <v>5111900199</v>
      </c>
      <c r="D1745" s="20">
        <v>0</v>
      </c>
      <c r="E1745" s="20" t="s">
        <v>2993</v>
      </c>
      <c r="F1745" s="20" t="s">
        <v>12</v>
      </c>
      <c r="G1745" s="20" t="s">
        <v>3685</v>
      </c>
      <c r="H1745" s="26">
        <v>72946.600000000006</v>
      </c>
      <c r="I1745" s="20">
        <v>1049624327</v>
      </c>
      <c r="J1745" s="20" t="s">
        <v>1288</v>
      </c>
      <c r="K1745" s="21" t="s">
        <v>1268</v>
      </c>
    </row>
    <row r="1746" spans="1:11" x14ac:dyDescent="0.25">
      <c r="A1746" s="19">
        <v>1741</v>
      </c>
      <c r="B1746" s="20">
        <v>105501</v>
      </c>
      <c r="C1746" s="20">
        <v>5111900199</v>
      </c>
      <c r="D1746" s="20">
        <v>0</v>
      </c>
      <c r="E1746" s="20" t="s">
        <v>2993</v>
      </c>
      <c r="F1746" s="20" t="s">
        <v>12</v>
      </c>
      <c r="G1746" s="20" t="s">
        <v>3685</v>
      </c>
      <c r="H1746" s="26">
        <v>72946.600000000006</v>
      </c>
      <c r="I1746" s="20">
        <v>1049624327</v>
      </c>
      <c r="J1746" s="20" t="s">
        <v>1288</v>
      </c>
      <c r="K1746" s="21" t="s">
        <v>1268</v>
      </c>
    </row>
    <row r="1747" spans="1:11" x14ac:dyDescent="0.25">
      <c r="A1747" s="19">
        <v>1742</v>
      </c>
      <c r="B1747" s="20">
        <v>106427</v>
      </c>
      <c r="C1747" s="20">
        <v>5111900199</v>
      </c>
      <c r="D1747" s="20">
        <v>0</v>
      </c>
      <c r="E1747" s="20" t="s">
        <v>3686</v>
      </c>
      <c r="F1747" s="20">
        <v>2017</v>
      </c>
      <c r="G1747" s="20" t="s">
        <v>3687</v>
      </c>
      <c r="H1747" s="26">
        <v>419274.52</v>
      </c>
      <c r="I1747" s="20">
        <v>79306337</v>
      </c>
      <c r="J1747" s="20" t="s">
        <v>659</v>
      </c>
      <c r="K1747" s="21" t="s">
        <v>1268</v>
      </c>
    </row>
    <row r="1748" spans="1:11" x14ac:dyDescent="0.25">
      <c r="A1748" s="19">
        <v>1743</v>
      </c>
      <c r="B1748" s="20">
        <v>106428</v>
      </c>
      <c r="C1748" s="20">
        <v>5111900199</v>
      </c>
      <c r="D1748" s="20">
        <v>0</v>
      </c>
      <c r="E1748" s="20" t="s">
        <v>3686</v>
      </c>
      <c r="F1748" s="20">
        <v>2017</v>
      </c>
      <c r="G1748" s="20" t="s">
        <v>3687</v>
      </c>
      <c r="H1748" s="26">
        <v>419274.52</v>
      </c>
      <c r="I1748" s="20">
        <v>79306337</v>
      </c>
      <c r="J1748" s="20" t="s">
        <v>659</v>
      </c>
      <c r="K1748" s="21" t="s">
        <v>1268</v>
      </c>
    </row>
    <row r="1749" spans="1:11" x14ac:dyDescent="0.25">
      <c r="A1749" s="19">
        <v>1744</v>
      </c>
      <c r="B1749" s="20">
        <v>106429</v>
      </c>
      <c r="C1749" s="20">
        <v>5111900199</v>
      </c>
      <c r="D1749" s="20">
        <v>0</v>
      </c>
      <c r="E1749" s="20" t="s">
        <v>3686</v>
      </c>
      <c r="F1749" s="20">
        <v>2017</v>
      </c>
      <c r="G1749" s="20" t="s">
        <v>3687</v>
      </c>
      <c r="H1749" s="26">
        <v>419274.52</v>
      </c>
      <c r="I1749" s="20">
        <v>79306337</v>
      </c>
      <c r="J1749" s="20" t="s">
        <v>659</v>
      </c>
      <c r="K1749" s="21" t="s">
        <v>1268</v>
      </c>
    </row>
    <row r="1750" spans="1:11" x14ac:dyDescent="0.25">
      <c r="A1750" s="19">
        <v>1745</v>
      </c>
      <c r="B1750" s="20">
        <v>106430</v>
      </c>
      <c r="C1750" s="20">
        <v>5111900199</v>
      </c>
      <c r="D1750" s="20">
        <v>0</v>
      </c>
      <c r="E1750" s="20" t="s">
        <v>3686</v>
      </c>
      <c r="F1750" s="20">
        <v>2017</v>
      </c>
      <c r="G1750" s="20" t="s">
        <v>3687</v>
      </c>
      <c r="H1750" s="26">
        <v>419274.52</v>
      </c>
      <c r="I1750" s="20">
        <v>79306337</v>
      </c>
      <c r="J1750" s="20" t="s">
        <v>659</v>
      </c>
      <c r="K1750" s="21" t="s">
        <v>1268</v>
      </c>
    </row>
    <row r="1751" spans="1:11" x14ac:dyDescent="0.25">
      <c r="A1751" s="19">
        <v>1746</v>
      </c>
      <c r="B1751" s="20">
        <v>106431</v>
      </c>
      <c r="C1751" s="20">
        <v>5111900199</v>
      </c>
      <c r="D1751" s="20">
        <v>0</v>
      </c>
      <c r="E1751" s="20" t="s">
        <v>3686</v>
      </c>
      <c r="F1751" s="20">
        <v>2017</v>
      </c>
      <c r="G1751" s="20" t="s">
        <v>3687</v>
      </c>
      <c r="H1751" s="26">
        <v>419274.52</v>
      </c>
      <c r="I1751" s="20">
        <v>79306337</v>
      </c>
      <c r="J1751" s="20" t="s">
        <v>659</v>
      </c>
      <c r="K1751" s="21" t="s">
        <v>1268</v>
      </c>
    </row>
    <row r="1752" spans="1:11" x14ac:dyDescent="0.25">
      <c r="A1752" s="19">
        <v>1747</v>
      </c>
      <c r="B1752" s="20">
        <v>106432</v>
      </c>
      <c r="C1752" s="20">
        <v>5111900199</v>
      </c>
      <c r="D1752" s="20">
        <v>0</v>
      </c>
      <c r="E1752" s="20" t="s">
        <v>3686</v>
      </c>
      <c r="F1752" s="20">
        <v>2017</v>
      </c>
      <c r="G1752" s="20" t="s">
        <v>3687</v>
      </c>
      <c r="H1752" s="26">
        <v>419274.52</v>
      </c>
      <c r="I1752" s="20">
        <v>79306337</v>
      </c>
      <c r="J1752" s="20" t="s">
        <v>659</v>
      </c>
      <c r="K1752" s="21" t="s">
        <v>1268</v>
      </c>
    </row>
    <row r="1753" spans="1:11" x14ac:dyDescent="0.25">
      <c r="A1753" s="19">
        <v>1748</v>
      </c>
      <c r="B1753" s="20">
        <v>106433</v>
      </c>
      <c r="C1753" s="20">
        <v>5111900199</v>
      </c>
      <c r="D1753" s="20">
        <v>0</v>
      </c>
      <c r="E1753" s="20" t="s">
        <v>3686</v>
      </c>
      <c r="F1753" s="20">
        <v>2017</v>
      </c>
      <c r="G1753" s="20" t="s">
        <v>3687</v>
      </c>
      <c r="H1753" s="26">
        <v>419274.52</v>
      </c>
      <c r="I1753" s="20">
        <v>79306337</v>
      </c>
      <c r="J1753" s="20" t="s">
        <v>659</v>
      </c>
      <c r="K1753" s="21" t="s">
        <v>1268</v>
      </c>
    </row>
    <row r="1754" spans="1:11" x14ac:dyDescent="0.25">
      <c r="A1754" s="19">
        <v>1749</v>
      </c>
      <c r="B1754" s="20">
        <v>106434</v>
      </c>
      <c r="C1754" s="20">
        <v>5111900199</v>
      </c>
      <c r="D1754" s="20">
        <v>0</v>
      </c>
      <c r="E1754" s="20" t="s">
        <v>3686</v>
      </c>
      <c r="F1754" s="20">
        <v>2017</v>
      </c>
      <c r="G1754" s="20" t="s">
        <v>3687</v>
      </c>
      <c r="H1754" s="26">
        <v>419274.52</v>
      </c>
      <c r="I1754" s="20">
        <v>79306337</v>
      </c>
      <c r="J1754" s="20" t="s">
        <v>659</v>
      </c>
      <c r="K1754" s="21" t="s">
        <v>1268</v>
      </c>
    </row>
    <row r="1755" spans="1:11" x14ac:dyDescent="0.25">
      <c r="A1755" s="19">
        <v>1750</v>
      </c>
      <c r="B1755" s="20">
        <v>106507</v>
      </c>
      <c r="C1755" s="20">
        <v>5111900199</v>
      </c>
      <c r="D1755" s="20" t="s">
        <v>3688</v>
      </c>
      <c r="E1755" s="20" t="s">
        <v>3689</v>
      </c>
      <c r="F1755" s="20">
        <v>2017</v>
      </c>
      <c r="G1755" s="20" t="s">
        <v>3690</v>
      </c>
      <c r="H1755" s="26">
        <v>709177</v>
      </c>
      <c r="I1755" s="20">
        <v>79332590</v>
      </c>
      <c r="J1755" s="20" t="s">
        <v>15</v>
      </c>
      <c r="K1755" s="21" t="s">
        <v>1418</v>
      </c>
    </row>
    <row r="1756" spans="1:11" x14ac:dyDescent="0.25">
      <c r="A1756" s="19">
        <v>1751</v>
      </c>
      <c r="B1756" s="20">
        <v>106508</v>
      </c>
      <c r="C1756" s="20">
        <v>5111900199</v>
      </c>
      <c r="D1756" s="20" t="s">
        <v>3691</v>
      </c>
      <c r="E1756" s="20" t="s">
        <v>3692</v>
      </c>
      <c r="F1756" s="20">
        <v>2017</v>
      </c>
      <c r="G1756" s="20" t="s">
        <v>3690</v>
      </c>
      <c r="H1756" s="26">
        <v>709177</v>
      </c>
      <c r="I1756" s="20">
        <v>79332590</v>
      </c>
      <c r="J1756" s="20" t="s">
        <v>15</v>
      </c>
      <c r="K1756" s="21" t="s">
        <v>1418</v>
      </c>
    </row>
    <row r="1757" spans="1:11" x14ac:dyDescent="0.25">
      <c r="A1757" s="19">
        <v>1752</v>
      </c>
      <c r="B1757" s="20">
        <v>106509</v>
      </c>
      <c r="C1757" s="20">
        <v>5111900199</v>
      </c>
      <c r="D1757" s="20" t="s">
        <v>3693</v>
      </c>
      <c r="E1757" s="20" t="s">
        <v>3692</v>
      </c>
      <c r="F1757" s="20">
        <v>2017</v>
      </c>
      <c r="G1757" s="20" t="s">
        <v>3690</v>
      </c>
      <c r="H1757" s="26">
        <v>709177</v>
      </c>
      <c r="I1757" s="20">
        <v>1019047995</v>
      </c>
      <c r="J1757" s="20" t="s">
        <v>3694</v>
      </c>
      <c r="K1757" s="21" t="s">
        <v>1268</v>
      </c>
    </row>
    <row r="1758" spans="1:11" x14ac:dyDescent="0.25">
      <c r="A1758" s="19">
        <v>1753</v>
      </c>
      <c r="B1758" s="20">
        <v>106510</v>
      </c>
      <c r="C1758" s="20">
        <v>5111900199</v>
      </c>
      <c r="D1758" s="20" t="s">
        <v>3695</v>
      </c>
      <c r="E1758" s="20" t="s">
        <v>3692</v>
      </c>
      <c r="F1758" s="20">
        <v>2017</v>
      </c>
      <c r="G1758" s="20" t="s">
        <v>3690</v>
      </c>
      <c r="H1758" s="26">
        <v>709177</v>
      </c>
      <c r="I1758" s="20">
        <v>79332590</v>
      </c>
      <c r="J1758" s="20" t="s">
        <v>15</v>
      </c>
      <c r="K1758" s="21" t="s">
        <v>1418</v>
      </c>
    </row>
    <row r="1759" spans="1:11" x14ac:dyDescent="0.25">
      <c r="A1759" s="19">
        <v>1754</v>
      </c>
      <c r="B1759" s="20">
        <v>106511</v>
      </c>
      <c r="C1759" s="20">
        <v>5111900199</v>
      </c>
      <c r="D1759" s="20" t="s">
        <v>3696</v>
      </c>
      <c r="E1759" s="20" t="s">
        <v>3692</v>
      </c>
      <c r="F1759" s="20">
        <v>2017</v>
      </c>
      <c r="G1759" s="20" t="s">
        <v>3690</v>
      </c>
      <c r="H1759" s="26">
        <v>709176</v>
      </c>
      <c r="I1759" s="20">
        <v>38559759</v>
      </c>
      <c r="J1759" s="20" t="s">
        <v>1041</v>
      </c>
      <c r="K1759" s="21" t="s">
        <v>1268</v>
      </c>
    </row>
    <row r="1760" spans="1:11" x14ac:dyDescent="0.25">
      <c r="A1760" s="19">
        <v>1755</v>
      </c>
      <c r="B1760" s="20">
        <v>106512</v>
      </c>
      <c r="C1760" s="20">
        <v>5111900199</v>
      </c>
      <c r="D1760" s="20" t="s">
        <v>3697</v>
      </c>
      <c r="E1760" s="20" t="s">
        <v>3698</v>
      </c>
      <c r="F1760" s="20">
        <v>2017</v>
      </c>
      <c r="G1760" s="20" t="s">
        <v>3690</v>
      </c>
      <c r="H1760" s="26">
        <v>410000</v>
      </c>
      <c r="I1760" s="20">
        <v>39702259</v>
      </c>
      <c r="J1760" s="20" t="s">
        <v>3699</v>
      </c>
      <c r="K1760" s="21" t="s">
        <v>1268</v>
      </c>
    </row>
    <row r="1761" spans="1:11" x14ac:dyDescent="0.25">
      <c r="A1761" s="19">
        <v>1756</v>
      </c>
      <c r="B1761" s="20">
        <v>106513</v>
      </c>
      <c r="C1761" s="20">
        <v>5111900199</v>
      </c>
      <c r="D1761" s="20" t="s">
        <v>1076</v>
      </c>
      <c r="E1761" s="20" t="s">
        <v>3700</v>
      </c>
      <c r="F1761" s="20">
        <v>2017</v>
      </c>
      <c r="G1761" s="20" t="s">
        <v>3690</v>
      </c>
      <c r="H1761" s="26">
        <v>2261000</v>
      </c>
      <c r="I1761" s="20">
        <v>4336677</v>
      </c>
      <c r="J1761" s="20" t="s">
        <v>2796</v>
      </c>
      <c r="K1761" s="21" t="s">
        <v>1268</v>
      </c>
    </row>
    <row r="1762" spans="1:11" x14ac:dyDescent="0.25">
      <c r="A1762" s="19">
        <v>1757</v>
      </c>
      <c r="B1762" s="20">
        <v>106514</v>
      </c>
      <c r="C1762" s="20">
        <v>5111900199</v>
      </c>
      <c r="D1762" s="20" t="s">
        <v>1078</v>
      </c>
      <c r="E1762" s="20" t="s">
        <v>19</v>
      </c>
      <c r="F1762" s="20">
        <v>2017</v>
      </c>
      <c r="G1762" s="20" t="s">
        <v>3690</v>
      </c>
      <c r="H1762" s="26">
        <v>2261000</v>
      </c>
      <c r="I1762" s="20">
        <v>1012319470</v>
      </c>
      <c r="J1762" s="20" t="s">
        <v>2307</v>
      </c>
      <c r="K1762" s="21" t="s">
        <v>1268</v>
      </c>
    </row>
    <row r="1763" spans="1:11" x14ac:dyDescent="0.25">
      <c r="A1763" s="19">
        <v>1758</v>
      </c>
      <c r="B1763" s="20">
        <v>106515</v>
      </c>
      <c r="C1763" s="20">
        <v>5111900199</v>
      </c>
      <c r="D1763" s="20" t="s">
        <v>1079</v>
      </c>
      <c r="E1763" s="20" t="s">
        <v>19</v>
      </c>
      <c r="F1763" s="20">
        <v>2017</v>
      </c>
      <c r="G1763" s="20" t="s">
        <v>3690</v>
      </c>
      <c r="H1763" s="26">
        <v>2261000</v>
      </c>
      <c r="I1763" s="20">
        <v>79326906</v>
      </c>
      <c r="J1763" s="20" t="s">
        <v>41</v>
      </c>
      <c r="K1763" s="21" t="s">
        <v>1268</v>
      </c>
    </row>
    <row r="1764" spans="1:11" x14ac:dyDescent="0.25">
      <c r="A1764" s="19">
        <v>1759</v>
      </c>
      <c r="B1764" s="20">
        <v>106700</v>
      </c>
      <c r="C1764" s="20">
        <v>5111900199</v>
      </c>
      <c r="D1764" s="20">
        <v>0</v>
      </c>
      <c r="E1764" s="20" t="s">
        <v>3701</v>
      </c>
      <c r="F1764" s="20">
        <v>2017</v>
      </c>
      <c r="G1764" s="20" t="s">
        <v>3702</v>
      </c>
      <c r="H1764" s="26">
        <v>918604</v>
      </c>
      <c r="I1764" s="20">
        <v>79332590</v>
      </c>
      <c r="J1764" s="20" t="s">
        <v>15</v>
      </c>
      <c r="K1764" s="21" t="s">
        <v>1418</v>
      </c>
    </row>
    <row r="1765" spans="1:11" x14ac:dyDescent="0.25">
      <c r="A1765" s="19">
        <v>1760</v>
      </c>
      <c r="B1765" s="20">
        <v>106701</v>
      </c>
      <c r="C1765" s="20">
        <v>5111900199</v>
      </c>
      <c r="D1765" s="20">
        <v>0</v>
      </c>
      <c r="E1765" s="20" t="s">
        <v>3701</v>
      </c>
      <c r="F1765" s="20">
        <v>2017</v>
      </c>
      <c r="G1765" s="20" t="s">
        <v>3702</v>
      </c>
      <c r="H1765" s="26">
        <v>918604</v>
      </c>
      <c r="I1765" s="20">
        <v>79332590</v>
      </c>
      <c r="J1765" s="20" t="s">
        <v>15</v>
      </c>
      <c r="K1765" s="21" t="s">
        <v>1418</v>
      </c>
    </row>
    <row r="1766" spans="1:11" x14ac:dyDescent="0.25">
      <c r="A1766" s="19">
        <v>1761</v>
      </c>
      <c r="B1766" s="20">
        <v>106702</v>
      </c>
      <c r="C1766" s="20">
        <v>5111900199</v>
      </c>
      <c r="D1766" s="20">
        <v>0</v>
      </c>
      <c r="E1766" s="20" t="s">
        <v>3701</v>
      </c>
      <c r="F1766" s="20">
        <v>2017</v>
      </c>
      <c r="G1766" s="20" t="s">
        <v>3702</v>
      </c>
      <c r="H1766" s="26">
        <v>918604</v>
      </c>
      <c r="I1766" s="20">
        <v>10119775</v>
      </c>
      <c r="J1766" s="20" t="s">
        <v>2821</v>
      </c>
      <c r="K1766" s="21" t="s">
        <v>1268</v>
      </c>
    </row>
    <row r="1767" spans="1:11" x14ac:dyDescent="0.25">
      <c r="A1767" s="19">
        <v>1762</v>
      </c>
      <c r="B1767" s="20">
        <v>106703</v>
      </c>
      <c r="C1767" s="20">
        <v>5111900199</v>
      </c>
      <c r="D1767" s="20">
        <v>0</v>
      </c>
      <c r="E1767" s="20" t="s">
        <v>3701</v>
      </c>
      <c r="F1767" s="20">
        <v>2017</v>
      </c>
      <c r="G1767" s="20" t="s">
        <v>3702</v>
      </c>
      <c r="H1767" s="26">
        <v>918604</v>
      </c>
      <c r="I1767" s="20">
        <v>10119775</v>
      </c>
      <c r="J1767" s="20" t="s">
        <v>2821</v>
      </c>
      <c r="K1767" s="21" t="s">
        <v>1268</v>
      </c>
    </row>
    <row r="1768" spans="1:11" x14ac:dyDescent="0.25">
      <c r="A1768" s="19">
        <v>1763</v>
      </c>
      <c r="B1768" s="20">
        <v>106704</v>
      </c>
      <c r="C1768" s="20">
        <v>5111900199</v>
      </c>
      <c r="D1768" s="20">
        <v>0</v>
      </c>
      <c r="E1768" s="20" t="s">
        <v>3701</v>
      </c>
      <c r="F1768" s="20">
        <v>2017</v>
      </c>
      <c r="G1768" s="20" t="s">
        <v>3702</v>
      </c>
      <c r="H1768" s="26">
        <v>918604</v>
      </c>
      <c r="I1768" s="20">
        <v>7164647</v>
      </c>
      <c r="J1768" s="20" t="s">
        <v>2363</v>
      </c>
      <c r="K1768" s="21" t="s">
        <v>1268</v>
      </c>
    </row>
    <row r="1769" spans="1:11" x14ac:dyDescent="0.25">
      <c r="A1769" s="19">
        <v>1764</v>
      </c>
      <c r="B1769" s="20">
        <v>106705</v>
      </c>
      <c r="C1769" s="20">
        <v>5111900199</v>
      </c>
      <c r="D1769" s="20">
        <v>0</v>
      </c>
      <c r="E1769" s="20" t="s">
        <v>3701</v>
      </c>
      <c r="F1769" s="20">
        <v>2017</v>
      </c>
      <c r="G1769" s="20" t="s">
        <v>3702</v>
      </c>
      <c r="H1769" s="26">
        <v>918604</v>
      </c>
      <c r="I1769" s="20">
        <v>7164647</v>
      </c>
      <c r="J1769" s="20" t="s">
        <v>2363</v>
      </c>
      <c r="K1769" s="21" t="s">
        <v>1268</v>
      </c>
    </row>
    <row r="1770" spans="1:11" x14ac:dyDescent="0.25">
      <c r="A1770" s="19">
        <v>1765</v>
      </c>
      <c r="B1770" s="20">
        <v>106706</v>
      </c>
      <c r="C1770" s="20">
        <v>5111900199</v>
      </c>
      <c r="D1770" s="20">
        <v>0</v>
      </c>
      <c r="E1770" s="20" t="s">
        <v>3701</v>
      </c>
      <c r="F1770" s="20">
        <v>2017</v>
      </c>
      <c r="G1770" s="20" t="s">
        <v>3702</v>
      </c>
      <c r="H1770" s="26">
        <v>918604</v>
      </c>
      <c r="I1770" s="20">
        <v>7164647</v>
      </c>
      <c r="J1770" s="20" t="s">
        <v>2363</v>
      </c>
      <c r="K1770" s="21" t="s">
        <v>1268</v>
      </c>
    </row>
    <row r="1771" spans="1:11" x14ac:dyDescent="0.25">
      <c r="A1771" s="19">
        <v>1766</v>
      </c>
      <c r="B1771" s="20">
        <v>106707</v>
      </c>
      <c r="C1771" s="20">
        <v>5111900199</v>
      </c>
      <c r="D1771" s="20">
        <v>0</v>
      </c>
      <c r="E1771" s="20" t="s">
        <v>3701</v>
      </c>
      <c r="F1771" s="20">
        <v>2017</v>
      </c>
      <c r="G1771" s="20" t="s">
        <v>3702</v>
      </c>
      <c r="H1771" s="26">
        <v>918604</v>
      </c>
      <c r="I1771" s="20">
        <v>7164647</v>
      </c>
      <c r="J1771" s="20" t="s">
        <v>2363</v>
      </c>
      <c r="K1771" s="21" t="s">
        <v>1268</v>
      </c>
    </row>
    <row r="1772" spans="1:11" x14ac:dyDescent="0.25">
      <c r="A1772" s="19">
        <v>1767</v>
      </c>
      <c r="B1772" s="20">
        <v>106708</v>
      </c>
      <c r="C1772" s="20">
        <v>5111900199</v>
      </c>
      <c r="D1772" s="20">
        <v>0</v>
      </c>
      <c r="E1772" s="20" t="s">
        <v>3701</v>
      </c>
      <c r="F1772" s="20">
        <v>2017</v>
      </c>
      <c r="G1772" s="20" t="s">
        <v>3702</v>
      </c>
      <c r="H1772" s="26">
        <v>918604</v>
      </c>
      <c r="I1772" s="20">
        <v>19153707</v>
      </c>
      <c r="J1772" s="20" t="s">
        <v>2346</v>
      </c>
      <c r="K1772" s="21" t="s">
        <v>1268</v>
      </c>
    </row>
    <row r="1773" spans="1:11" x14ac:dyDescent="0.25">
      <c r="A1773" s="19">
        <v>1768</v>
      </c>
      <c r="B1773" s="20">
        <v>106709</v>
      </c>
      <c r="C1773" s="20">
        <v>5111900199</v>
      </c>
      <c r="D1773" s="20">
        <v>0</v>
      </c>
      <c r="E1773" s="20" t="s">
        <v>3701</v>
      </c>
      <c r="F1773" s="20">
        <v>2017</v>
      </c>
      <c r="G1773" s="20" t="s">
        <v>3702</v>
      </c>
      <c r="H1773" s="26">
        <v>918604</v>
      </c>
      <c r="I1773" s="20">
        <v>7164647</v>
      </c>
      <c r="J1773" s="20" t="s">
        <v>2363</v>
      </c>
      <c r="K1773" s="21" t="s">
        <v>1268</v>
      </c>
    </row>
    <row r="1774" spans="1:11" x14ac:dyDescent="0.25">
      <c r="A1774" s="19">
        <v>1769</v>
      </c>
      <c r="B1774" s="20">
        <v>106710</v>
      </c>
      <c r="C1774" s="20">
        <v>5111900199</v>
      </c>
      <c r="D1774" s="20">
        <v>0</v>
      </c>
      <c r="E1774" s="20" t="s">
        <v>3701</v>
      </c>
      <c r="F1774" s="20">
        <v>2017</v>
      </c>
      <c r="G1774" s="20" t="s">
        <v>3702</v>
      </c>
      <c r="H1774" s="26">
        <v>918604</v>
      </c>
      <c r="I1774" s="20">
        <v>79332590</v>
      </c>
      <c r="J1774" s="20" t="s">
        <v>15</v>
      </c>
      <c r="K1774" s="21" t="s">
        <v>1418</v>
      </c>
    </row>
    <row r="1775" spans="1:11" x14ac:dyDescent="0.25">
      <c r="A1775" s="19">
        <v>1770</v>
      </c>
      <c r="B1775" s="20">
        <v>106711</v>
      </c>
      <c r="C1775" s="20">
        <v>5111900199</v>
      </c>
      <c r="D1775" s="20">
        <v>0</v>
      </c>
      <c r="E1775" s="20" t="s">
        <v>3701</v>
      </c>
      <c r="F1775" s="20">
        <v>2017</v>
      </c>
      <c r="G1775" s="20" t="s">
        <v>3702</v>
      </c>
      <c r="H1775" s="26">
        <v>918604</v>
      </c>
      <c r="I1775" s="20">
        <v>79332590</v>
      </c>
      <c r="J1775" s="20" t="s">
        <v>15</v>
      </c>
      <c r="K1775" s="21" t="s">
        <v>1418</v>
      </c>
    </row>
    <row r="1776" spans="1:11" x14ac:dyDescent="0.25">
      <c r="A1776" s="19">
        <v>1771</v>
      </c>
      <c r="B1776" s="20">
        <v>106712</v>
      </c>
      <c r="C1776" s="20">
        <v>5111900199</v>
      </c>
      <c r="D1776" s="20">
        <v>0</v>
      </c>
      <c r="E1776" s="20" t="s">
        <v>3701</v>
      </c>
      <c r="F1776" s="20">
        <v>2017</v>
      </c>
      <c r="G1776" s="20" t="s">
        <v>3702</v>
      </c>
      <c r="H1776" s="26">
        <v>918604</v>
      </c>
      <c r="I1776" s="20">
        <v>79332590</v>
      </c>
      <c r="J1776" s="20" t="s">
        <v>15</v>
      </c>
      <c r="K1776" s="21" t="s">
        <v>1418</v>
      </c>
    </row>
    <row r="1777" spans="1:11" x14ac:dyDescent="0.25">
      <c r="A1777" s="19">
        <v>1772</v>
      </c>
      <c r="B1777" s="20">
        <v>106713</v>
      </c>
      <c r="C1777" s="20">
        <v>5111900199</v>
      </c>
      <c r="D1777" s="20">
        <v>0</v>
      </c>
      <c r="E1777" s="20" t="s">
        <v>3701</v>
      </c>
      <c r="F1777" s="20">
        <v>2017</v>
      </c>
      <c r="G1777" s="20" t="s">
        <v>3702</v>
      </c>
      <c r="H1777" s="26">
        <v>918604</v>
      </c>
      <c r="I1777" s="20">
        <v>79332590</v>
      </c>
      <c r="J1777" s="20" t="s">
        <v>15</v>
      </c>
      <c r="K1777" s="21" t="s">
        <v>1418</v>
      </c>
    </row>
    <row r="1778" spans="1:11" x14ac:dyDescent="0.25">
      <c r="A1778" s="19">
        <v>1773</v>
      </c>
      <c r="B1778" s="20">
        <v>106714</v>
      </c>
      <c r="C1778" s="20">
        <v>5111900199</v>
      </c>
      <c r="D1778" s="20">
        <v>0</v>
      </c>
      <c r="E1778" s="20" t="s">
        <v>3701</v>
      </c>
      <c r="F1778" s="20">
        <v>2017</v>
      </c>
      <c r="G1778" s="20" t="s">
        <v>3702</v>
      </c>
      <c r="H1778" s="26">
        <v>918604</v>
      </c>
      <c r="I1778" s="20">
        <v>79332590</v>
      </c>
      <c r="J1778" s="20" t="s">
        <v>15</v>
      </c>
      <c r="K1778" s="21" t="s">
        <v>1418</v>
      </c>
    </row>
    <row r="1779" spans="1:11" x14ac:dyDescent="0.25">
      <c r="A1779" s="19">
        <v>1774</v>
      </c>
      <c r="B1779" s="20">
        <v>106695</v>
      </c>
      <c r="C1779" s="20">
        <v>5111900199</v>
      </c>
      <c r="D1779" s="20">
        <v>0</v>
      </c>
      <c r="E1779" s="20" t="s">
        <v>3703</v>
      </c>
      <c r="F1779" s="20">
        <v>2017</v>
      </c>
      <c r="G1779" s="20" t="s">
        <v>3702</v>
      </c>
      <c r="H1779" s="26">
        <v>1471735</v>
      </c>
      <c r="I1779" s="20">
        <v>1014220264</v>
      </c>
      <c r="J1779" s="20" t="s">
        <v>3704</v>
      </c>
      <c r="K1779" s="21" t="s">
        <v>1268</v>
      </c>
    </row>
    <row r="1780" spans="1:11" x14ac:dyDescent="0.25">
      <c r="A1780" s="19">
        <v>1775</v>
      </c>
      <c r="B1780" s="20">
        <v>106696</v>
      </c>
      <c r="C1780" s="20">
        <v>5111900199</v>
      </c>
      <c r="D1780" s="20">
        <v>0</v>
      </c>
      <c r="E1780" s="20" t="s">
        <v>3703</v>
      </c>
      <c r="F1780" s="20">
        <v>2017</v>
      </c>
      <c r="G1780" s="20" t="s">
        <v>3702</v>
      </c>
      <c r="H1780" s="26">
        <v>1471735</v>
      </c>
      <c r="I1780" s="20">
        <v>1014220264</v>
      </c>
      <c r="J1780" s="20" t="s">
        <v>3704</v>
      </c>
      <c r="K1780" s="21" t="s">
        <v>1268</v>
      </c>
    </row>
    <row r="1781" spans="1:11" x14ac:dyDescent="0.25">
      <c r="A1781" s="19">
        <v>1776</v>
      </c>
      <c r="B1781" s="20">
        <v>106697</v>
      </c>
      <c r="C1781" s="20">
        <v>5111900199</v>
      </c>
      <c r="D1781" s="20">
        <v>0</v>
      </c>
      <c r="E1781" s="20" t="s">
        <v>3703</v>
      </c>
      <c r="F1781" s="20">
        <v>2017</v>
      </c>
      <c r="G1781" s="20" t="s">
        <v>3702</v>
      </c>
      <c r="H1781" s="26">
        <v>1471735</v>
      </c>
      <c r="I1781" s="20">
        <v>1014220264</v>
      </c>
      <c r="J1781" s="20" t="s">
        <v>3704</v>
      </c>
      <c r="K1781" s="21" t="s">
        <v>1268</v>
      </c>
    </row>
    <row r="1782" spans="1:11" x14ac:dyDescent="0.25">
      <c r="A1782" s="19">
        <v>1777</v>
      </c>
      <c r="B1782" s="20">
        <v>106698</v>
      </c>
      <c r="C1782" s="20">
        <v>5111900199</v>
      </c>
      <c r="D1782" s="20">
        <v>0</v>
      </c>
      <c r="E1782" s="20" t="s">
        <v>3703</v>
      </c>
      <c r="F1782" s="20">
        <v>2017</v>
      </c>
      <c r="G1782" s="20" t="s">
        <v>3702</v>
      </c>
      <c r="H1782" s="26">
        <v>1471735</v>
      </c>
      <c r="I1782" s="20">
        <v>79332590</v>
      </c>
      <c r="J1782" s="20" t="s">
        <v>15</v>
      </c>
      <c r="K1782" s="21" t="s">
        <v>1418</v>
      </c>
    </row>
    <row r="1783" spans="1:11" x14ac:dyDescent="0.25">
      <c r="A1783" s="19">
        <v>1778</v>
      </c>
      <c r="B1783" s="20">
        <v>106699</v>
      </c>
      <c r="C1783" s="20">
        <v>5111900199</v>
      </c>
      <c r="D1783" s="20">
        <v>0</v>
      </c>
      <c r="E1783" s="20" t="s">
        <v>3703</v>
      </c>
      <c r="F1783" s="20">
        <v>2017</v>
      </c>
      <c r="G1783" s="20" t="s">
        <v>3702</v>
      </c>
      <c r="H1783" s="26">
        <v>1471735</v>
      </c>
      <c r="I1783" s="20">
        <v>79332590</v>
      </c>
      <c r="J1783" s="20" t="s">
        <v>15</v>
      </c>
      <c r="K1783" s="21" t="s">
        <v>1418</v>
      </c>
    </row>
    <row r="1784" spans="1:11" x14ac:dyDescent="0.25">
      <c r="A1784" s="19">
        <v>1779</v>
      </c>
      <c r="B1784" s="20">
        <v>106715</v>
      </c>
      <c r="C1784" s="20">
        <v>5111900199</v>
      </c>
      <c r="D1784" s="20">
        <v>0</v>
      </c>
      <c r="E1784" s="20" t="s">
        <v>3703</v>
      </c>
      <c r="F1784" s="20">
        <v>2017</v>
      </c>
      <c r="G1784" s="20" t="s">
        <v>3702</v>
      </c>
      <c r="H1784" s="26">
        <v>1471735</v>
      </c>
      <c r="I1784" s="20">
        <v>79332590</v>
      </c>
      <c r="J1784" s="20" t="s">
        <v>15</v>
      </c>
      <c r="K1784" s="21" t="s">
        <v>1418</v>
      </c>
    </row>
    <row r="1785" spans="1:11" x14ac:dyDescent="0.25">
      <c r="A1785" s="19">
        <v>1780</v>
      </c>
      <c r="B1785" s="20">
        <v>105373</v>
      </c>
      <c r="C1785" s="20">
        <v>5111900199</v>
      </c>
      <c r="D1785" s="20" t="s">
        <v>3705</v>
      </c>
      <c r="E1785" s="20" t="s">
        <v>3706</v>
      </c>
      <c r="F1785" s="20">
        <v>2017</v>
      </c>
      <c r="G1785" s="20" t="s">
        <v>1566</v>
      </c>
      <c r="H1785" s="26">
        <v>475600</v>
      </c>
      <c r="I1785" s="20">
        <v>52703963</v>
      </c>
      <c r="J1785" s="20" t="s">
        <v>1275</v>
      </c>
      <c r="K1785" s="21" t="s">
        <v>1268</v>
      </c>
    </row>
    <row r="1786" spans="1:11" x14ac:dyDescent="0.25">
      <c r="A1786" s="19">
        <v>1781</v>
      </c>
      <c r="B1786" s="20">
        <v>105362</v>
      </c>
      <c r="C1786" s="20">
        <v>5111900199</v>
      </c>
      <c r="D1786" s="20" t="s">
        <v>3707</v>
      </c>
      <c r="E1786" s="20" t="s">
        <v>3706</v>
      </c>
      <c r="F1786" s="20">
        <v>2017</v>
      </c>
      <c r="G1786" s="20" t="s">
        <v>1566</v>
      </c>
      <c r="H1786" s="26">
        <v>475600</v>
      </c>
      <c r="I1786" s="20">
        <v>52703963</v>
      </c>
      <c r="J1786" s="20" t="s">
        <v>1275</v>
      </c>
      <c r="K1786" s="21" t="s">
        <v>1268</v>
      </c>
    </row>
    <row r="1787" spans="1:11" x14ac:dyDescent="0.25">
      <c r="A1787" s="19">
        <v>1782</v>
      </c>
      <c r="B1787" s="20">
        <v>105363</v>
      </c>
      <c r="C1787" s="20">
        <v>5111900199</v>
      </c>
      <c r="D1787" s="20" t="s">
        <v>3708</v>
      </c>
      <c r="E1787" s="20" t="s">
        <v>3706</v>
      </c>
      <c r="F1787" s="20">
        <v>2017</v>
      </c>
      <c r="G1787" s="20" t="s">
        <v>1566</v>
      </c>
      <c r="H1787" s="26">
        <v>475600</v>
      </c>
      <c r="I1787" s="20">
        <v>52703963</v>
      </c>
      <c r="J1787" s="20" t="s">
        <v>1275</v>
      </c>
      <c r="K1787" s="21" t="s">
        <v>1268</v>
      </c>
    </row>
    <row r="1788" spans="1:11" x14ac:dyDescent="0.25">
      <c r="A1788" s="19">
        <v>1783</v>
      </c>
      <c r="B1788" s="20">
        <v>105364</v>
      </c>
      <c r="C1788" s="20">
        <v>5111900199</v>
      </c>
      <c r="D1788" s="20" t="s">
        <v>3709</v>
      </c>
      <c r="E1788" s="20" t="s">
        <v>3706</v>
      </c>
      <c r="F1788" s="20">
        <v>2017</v>
      </c>
      <c r="G1788" s="20" t="s">
        <v>1566</v>
      </c>
      <c r="H1788" s="26">
        <v>475600</v>
      </c>
      <c r="I1788" s="20">
        <v>52703963</v>
      </c>
      <c r="J1788" s="20" t="s">
        <v>1275</v>
      </c>
      <c r="K1788" s="21" t="s">
        <v>1268</v>
      </c>
    </row>
    <row r="1789" spans="1:11" x14ac:dyDescent="0.25">
      <c r="A1789" s="19">
        <v>1784</v>
      </c>
      <c r="B1789" s="20">
        <v>105365</v>
      </c>
      <c r="C1789" s="20">
        <v>5111900199</v>
      </c>
      <c r="D1789" s="20" t="s">
        <v>3710</v>
      </c>
      <c r="E1789" s="20" t="s">
        <v>3706</v>
      </c>
      <c r="F1789" s="20">
        <v>2017</v>
      </c>
      <c r="G1789" s="20" t="s">
        <v>1566</v>
      </c>
      <c r="H1789" s="26">
        <v>475600</v>
      </c>
      <c r="I1789" s="20">
        <v>52703963</v>
      </c>
      <c r="J1789" s="20" t="s">
        <v>1275</v>
      </c>
      <c r="K1789" s="21" t="s">
        <v>1268</v>
      </c>
    </row>
    <row r="1790" spans="1:11" x14ac:dyDescent="0.25">
      <c r="A1790" s="19">
        <v>1785</v>
      </c>
      <c r="B1790" s="20">
        <v>105366</v>
      </c>
      <c r="C1790" s="20">
        <v>5111900199</v>
      </c>
      <c r="D1790" s="20" t="s">
        <v>3711</v>
      </c>
      <c r="E1790" s="20" t="s">
        <v>3706</v>
      </c>
      <c r="F1790" s="20">
        <v>2017</v>
      </c>
      <c r="G1790" s="20" t="s">
        <v>1566</v>
      </c>
      <c r="H1790" s="26">
        <v>475600</v>
      </c>
      <c r="I1790" s="20">
        <v>52703963</v>
      </c>
      <c r="J1790" s="20" t="s">
        <v>1275</v>
      </c>
      <c r="K1790" s="21" t="s">
        <v>1268</v>
      </c>
    </row>
    <row r="1791" spans="1:11" x14ac:dyDescent="0.25">
      <c r="A1791" s="19">
        <v>1786</v>
      </c>
      <c r="B1791" s="20">
        <v>105367</v>
      </c>
      <c r="C1791" s="20">
        <v>5111900199</v>
      </c>
      <c r="D1791" s="20" t="s">
        <v>3712</v>
      </c>
      <c r="E1791" s="20" t="s">
        <v>3706</v>
      </c>
      <c r="F1791" s="20">
        <v>2017</v>
      </c>
      <c r="G1791" s="20" t="s">
        <v>1566</v>
      </c>
      <c r="H1791" s="26">
        <v>475600</v>
      </c>
      <c r="I1791" s="20">
        <v>52703963</v>
      </c>
      <c r="J1791" s="20" t="s">
        <v>1275</v>
      </c>
      <c r="K1791" s="21" t="s">
        <v>1268</v>
      </c>
    </row>
    <row r="1792" spans="1:11" x14ac:dyDescent="0.25">
      <c r="A1792" s="19">
        <v>1787</v>
      </c>
      <c r="B1792" s="20">
        <v>105368</v>
      </c>
      <c r="C1792" s="20">
        <v>5111900199</v>
      </c>
      <c r="D1792" s="20" t="s">
        <v>3713</v>
      </c>
      <c r="E1792" s="20" t="s">
        <v>3706</v>
      </c>
      <c r="F1792" s="20">
        <v>2017</v>
      </c>
      <c r="G1792" s="20" t="s">
        <v>1566</v>
      </c>
      <c r="H1792" s="26">
        <v>475600</v>
      </c>
      <c r="I1792" s="20">
        <v>52703963</v>
      </c>
      <c r="J1792" s="20" t="s">
        <v>1275</v>
      </c>
      <c r="K1792" s="21" t="s">
        <v>1268</v>
      </c>
    </row>
    <row r="1793" spans="1:11" x14ac:dyDescent="0.25">
      <c r="A1793" s="19">
        <v>1788</v>
      </c>
      <c r="B1793" s="20">
        <v>105369</v>
      </c>
      <c r="C1793" s="20">
        <v>5111900199</v>
      </c>
      <c r="D1793" s="20" t="s">
        <v>3714</v>
      </c>
      <c r="E1793" s="20" t="s">
        <v>3706</v>
      </c>
      <c r="F1793" s="20">
        <v>2017</v>
      </c>
      <c r="G1793" s="20" t="s">
        <v>1566</v>
      </c>
      <c r="H1793" s="26">
        <v>475600</v>
      </c>
      <c r="I1793" s="20">
        <v>52703963</v>
      </c>
      <c r="J1793" s="20" t="s">
        <v>1275</v>
      </c>
      <c r="K1793" s="21" t="s">
        <v>1268</v>
      </c>
    </row>
    <row r="1794" spans="1:11" x14ac:dyDescent="0.25">
      <c r="A1794" s="19">
        <v>1789</v>
      </c>
      <c r="B1794" s="20">
        <v>105370</v>
      </c>
      <c r="C1794" s="20">
        <v>5111900199</v>
      </c>
      <c r="D1794" s="20" t="s">
        <v>3715</v>
      </c>
      <c r="E1794" s="20" t="s">
        <v>3706</v>
      </c>
      <c r="F1794" s="20">
        <v>2017</v>
      </c>
      <c r="G1794" s="20" t="s">
        <v>1566</v>
      </c>
      <c r="H1794" s="26">
        <v>475600</v>
      </c>
      <c r="I1794" s="20">
        <v>52703963</v>
      </c>
      <c r="J1794" s="20" t="s">
        <v>1275</v>
      </c>
      <c r="K1794" s="21" t="s">
        <v>1268</v>
      </c>
    </row>
    <row r="1795" spans="1:11" x14ac:dyDescent="0.25">
      <c r="A1795" s="19">
        <v>1790</v>
      </c>
      <c r="B1795" s="20">
        <v>105371</v>
      </c>
      <c r="C1795" s="20">
        <v>5111900199</v>
      </c>
      <c r="D1795" s="20" t="s">
        <v>3716</v>
      </c>
      <c r="E1795" s="20" t="s">
        <v>3706</v>
      </c>
      <c r="F1795" s="20">
        <v>2017</v>
      </c>
      <c r="G1795" s="20" t="s">
        <v>1566</v>
      </c>
      <c r="H1795" s="26">
        <v>475600</v>
      </c>
      <c r="I1795" s="20">
        <v>52703963</v>
      </c>
      <c r="J1795" s="20" t="s">
        <v>1275</v>
      </c>
      <c r="K1795" s="21" t="s">
        <v>1268</v>
      </c>
    </row>
    <row r="1796" spans="1:11" x14ac:dyDescent="0.25">
      <c r="A1796" s="19">
        <v>1791</v>
      </c>
      <c r="B1796" s="20">
        <v>105374</v>
      </c>
      <c r="C1796" s="20">
        <v>5111900199</v>
      </c>
      <c r="D1796" s="20" t="s">
        <v>3717</v>
      </c>
      <c r="E1796" s="20" t="s">
        <v>3706</v>
      </c>
      <c r="F1796" s="20">
        <v>2017</v>
      </c>
      <c r="G1796" s="20" t="s">
        <v>1566</v>
      </c>
      <c r="H1796" s="26">
        <v>475600</v>
      </c>
      <c r="I1796" s="20">
        <v>52703963</v>
      </c>
      <c r="J1796" s="20" t="s">
        <v>1275</v>
      </c>
      <c r="K1796" s="21" t="s">
        <v>1268</v>
      </c>
    </row>
    <row r="1797" spans="1:11" x14ac:dyDescent="0.25">
      <c r="A1797" s="19">
        <v>1792</v>
      </c>
      <c r="B1797" s="20">
        <v>105372</v>
      </c>
      <c r="C1797" s="20">
        <v>5111900199</v>
      </c>
      <c r="D1797" s="20" t="s">
        <v>3718</v>
      </c>
      <c r="E1797" s="20" t="s">
        <v>3706</v>
      </c>
      <c r="F1797" s="20">
        <v>2017</v>
      </c>
      <c r="G1797" s="20" t="s">
        <v>1566</v>
      </c>
      <c r="H1797" s="26">
        <v>475600</v>
      </c>
      <c r="I1797" s="20">
        <v>52703963</v>
      </c>
      <c r="J1797" s="20" t="s">
        <v>1275</v>
      </c>
      <c r="K1797" s="21" t="s">
        <v>1268</v>
      </c>
    </row>
    <row r="1798" spans="1:11" x14ac:dyDescent="0.25">
      <c r="A1798" s="19">
        <v>1793</v>
      </c>
      <c r="B1798" s="20">
        <v>105355</v>
      </c>
      <c r="C1798" s="20">
        <v>5111900199</v>
      </c>
      <c r="D1798" s="20" t="s">
        <v>3719</v>
      </c>
      <c r="E1798" s="20" t="s">
        <v>3706</v>
      </c>
      <c r="F1798" s="20">
        <v>2017</v>
      </c>
      <c r="G1798" s="20" t="s">
        <v>1566</v>
      </c>
      <c r="H1798" s="26">
        <v>475600</v>
      </c>
      <c r="I1798" s="20">
        <v>52703963</v>
      </c>
      <c r="J1798" s="20" t="s">
        <v>1275</v>
      </c>
      <c r="K1798" s="21" t="s">
        <v>1268</v>
      </c>
    </row>
    <row r="1799" spans="1:11" x14ac:dyDescent="0.25">
      <c r="A1799" s="19">
        <v>1794</v>
      </c>
      <c r="B1799" s="20">
        <v>105356</v>
      </c>
      <c r="C1799" s="20">
        <v>5111900199</v>
      </c>
      <c r="D1799" s="20" t="s">
        <v>3720</v>
      </c>
      <c r="E1799" s="20" t="s">
        <v>3706</v>
      </c>
      <c r="F1799" s="20">
        <v>2017</v>
      </c>
      <c r="G1799" s="20" t="s">
        <v>1566</v>
      </c>
      <c r="H1799" s="26">
        <v>475600</v>
      </c>
      <c r="I1799" s="20">
        <v>52703963</v>
      </c>
      <c r="J1799" s="20" t="s">
        <v>1275</v>
      </c>
      <c r="K1799" s="21" t="s">
        <v>1268</v>
      </c>
    </row>
    <row r="1800" spans="1:11" x14ac:dyDescent="0.25">
      <c r="A1800" s="19">
        <v>1795</v>
      </c>
      <c r="B1800" s="20">
        <v>105357</v>
      </c>
      <c r="C1800" s="20">
        <v>5111900199</v>
      </c>
      <c r="D1800" s="20" t="s">
        <v>3721</v>
      </c>
      <c r="E1800" s="20" t="s">
        <v>3706</v>
      </c>
      <c r="F1800" s="20">
        <v>2017</v>
      </c>
      <c r="G1800" s="20" t="s">
        <v>1566</v>
      </c>
      <c r="H1800" s="26">
        <v>475600</v>
      </c>
      <c r="I1800" s="20">
        <v>52703963</v>
      </c>
      <c r="J1800" s="20" t="s">
        <v>1275</v>
      </c>
      <c r="K1800" s="21" t="s">
        <v>1268</v>
      </c>
    </row>
    <row r="1801" spans="1:11" x14ac:dyDescent="0.25">
      <c r="A1801" s="19">
        <v>1796</v>
      </c>
      <c r="B1801" s="20">
        <v>105358</v>
      </c>
      <c r="C1801" s="20">
        <v>5111900199</v>
      </c>
      <c r="D1801" s="20" t="s">
        <v>3722</v>
      </c>
      <c r="E1801" s="20" t="s">
        <v>3706</v>
      </c>
      <c r="F1801" s="20">
        <v>2017</v>
      </c>
      <c r="G1801" s="20" t="s">
        <v>1566</v>
      </c>
      <c r="H1801" s="26">
        <v>475600</v>
      </c>
      <c r="I1801" s="20">
        <v>52703963</v>
      </c>
      <c r="J1801" s="20" t="s">
        <v>1275</v>
      </c>
      <c r="K1801" s="21" t="s">
        <v>1268</v>
      </c>
    </row>
    <row r="1802" spans="1:11" x14ac:dyDescent="0.25">
      <c r="A1802" s="19">
        <v>1797</v>
      </c>
      <c r="B1802" s="20">
        <v>105359</v>
      </c>
      <c r="C1802" s="20">
        <v>5111900199</v>
      </c>
      <c r="D1802" s="20" t="s">
        <v>3723</v>
      </c>
      <c r="E1802" s="20" t="s">
        <v>3706</v>
      </c>
      <c r="F1802" s="20">
        <v>2017</v>
      </c>
      <c r="G1802" s="20" t="s">
        <v>1566</v>
      </c>
      <c r="H1802" s="26">
        <v>475600</v>
      </c>
      <c r="I1802" s="20">
        <v>52703963</v>
      </c>
      <c r="J1802" s="20" t="s">
        <v>1275</v>
      </c>
      <c r="K1802" s="21" t="s">
        <v>1268</v>
      </c>
    </row>
    <row r="1803" spans="1:11" x14ac:dyDescent="0.25">
      <c r="A1803" s="19">
        <v>1798</v>
      </c>
      <c r="B1803" s="20">
        <v>105360</v>
      </c>
      <c r="C1803" s="20">
        <v>5111900199</v>
      </c>
      <c r="D1803" s="20" t="s">
        <v>3724</v>
      </c>
      <c r="E1803" s="20" t="s">
        <v>3706</v>
      </c>
      <c r="F1803" s="20">
        <v>2017</v>
      </c>
      <c r="G1803" s="20" t="s">
        <v>1566</v>
      </c>
      <c r="H1803" s="26">
        <v>475600</v>
      </c>
      <c r="I1803" s="20">
        <v>52703963</v>
      </c>
      <c r="J1803" s="20" t="s">
        <v>1275</v>
      </c>
      <c r="K1803" s="21" t="s">
        <v>1268</v>
      </c>
    </row>
    <row r="1804" spans="1:11" x14ac:dyDescent="0.25">
      <c r="A1804" s="19">
        <v>1799</v>
      </c>
      <c r="B1804" s="20">
        <v>105361</v>
      </c>
      <c r="C1804" s="20">
        <v>5111900199</v>
      </c>
      <c r="D1804" s="20" t="s">
        <v>3725</v>
      </c>
      <c r="E1804" s="20" t="s">
        <v>3706</v>
      </c>
      <c r="F1804" s="20">
        <v>2017</v>
      </c>
      <c r="G1804" s="20" t="s">
        <v>1566</v>
      </c>
      <c r="H1804" s="26">
        <v>475600</v>
      </c>
      <c r="I1804" s="20">
        <v>52703963</v>
      </c>
      <c r="J1804" s="20" t="s">
        <v>1275</v>
      </c>
      <c r="K1804" s="21" t="s">
        <v>1268</v>
      </c>
    </row>
    <row r="1805" spans="1:11" x14ac:dyDescent="0.25">
      <c r="A1805" s="19">
        <v>1800</v>
      </c>
      <c r="B1805" s="20">
        <v>105353</v>
      </c>
      <c r="C1805" s="20">
        <v>5111900199</v>
      </c>
      <c r="D1805" s="20" t="s">
        <v>3726</v>
      </c>
      <c r="E1805" s="20" t="s">
        <v>3727</v>
      </c>
      <c r="F1805" s="20">
        <v>2017</v>
      </c>
      <c r="G1805" s="20" t="s">
        <v>1566</v>
      </c>
      <c r="H1805" s="26">
        <v>141609</v>
      </c>
      <c r="I1805" s="20">
        <v>11439109</v>
      </c>
      <c r="J1805" s="20" t="s">
        <v>3310</v>
      </c>
      <c r="K1805" s="21" t="s">
        <v>1268</v>
      </c>
    </row>
    <row r="1806" spans="1:11" x14ac:dyDescent="0.25">
      <c r="A1806" s="19">
        <v>1801</v>
      </c>
      <c r="B1806" s="20">
        <v>106448</v>
      </c>
      <c r="C1806" s="20">
        <v>5111900199</v>
      </c>
      <c r="D1806" s="20">
        <v>0</v>
      </c>
      <c r="E1806" s="20" t="s">
        <v>3728</v>
      </c>
      <c r="F1806" s="20">
        <v>2017</v>
      </c>
      <c r="G1806" s="20" t="s">
        <v>1606</v>
      </c>
      <c r="H1806" s="26">
        <v>682080</v>
      </c>
      <c r="I1806" s="20">
        <v>4120680</v>
      </c>
      <c r="J1806" s="20" t="s">
        <v>2139</v>
      </c>
      <c r="K1806" s="21" t="s">
        <v>1268</v>
      </c>
    </row>
    <row r="1807" spans="1:11" x14ac:dyDescent="0.25">
      <c r="A1807" s="19">
        <v>1802</v>
      </c>
      <c r="B1807" s="20">
        <v>106449</v>
      </c>
      <c r="C1807" s="20">
        <v>5111900199</v>
      </c>
      <c r="D1807" s="20">
        <v>0</v>
      </c>
      <c r="E1807" s="20" t="s">
        <v>3728</v>
      </c>
      <c r="F1807" s="20">
        <v>2017</v>
      </c>
      <c r="G1807" s="20" t="s">
        <v>1606</v>
      </c>
      <c r="H1807" s="26">
        <v>682080</v>
      </c>
      <c r="I1807" s="20">
        <v>4120680</v>
      </c>
      <c r="J1807" s="20" t="s">
        <v>2139</v>
      </c>
      <c r="K1807" s="21" t="s">
        <v>1268</v>
      </c>
    </row>
    <row r="1808" spans="1:11" x14ac:dyDescent="0.25">
      <c r="A1808" s="19">
        <v>1803</v>
      </c>
      <c r="B1808" s="20">
        <v>106450</v>
      </c>
      <c r="C1808" s="20">
        <v>5111900199</v>
      </c>
      <c r="D1808" s="20">
        <v>0</v>
      </c>
      <c r="E1808" s="20" t="s">
        <v>3729</v>
      </c>
      <c r="F1808" s="20">
        <v>2017</v>
      </c>
      <c r="G1808" s="20" t="s">
        <v>1606</v>
      </c>
      <c r="H1808" s="26">
        <v>293480</v>
      </c>
      <c r="I1808" s="20">
        <v>4120680</v>
      </c>
      <c r="J1808" s="20" t="s">
        <v>2139</v>
      </c>
      <c r="K1808" s="21" t="s">
        <v>1268</v>
      </c>
    </row>
    <row r="1809" spans="1:11" x14ac:dyDescent="0.25">
      <c r="A1809" s="19">
        <v>1804</v>
      </c>
      <c r="B1809" s="20">
        <v>106451</v>
      </c>
      <c r="C1809" s="20">
        <v>5111900199</v>
      </c>
      <c r="D1809" s="20">
        <v>0</v>
      </c>
      <c r="E1809" s="20" t="s">
        <v>3729</v>
      </c>
      <c r="F1809" s="20">
        <v>2017</v>
      </c>
      <c r="G1809" s="20" t="s">
        <v>1606</v>
      </c>
      <c r="H1809" s="26">
        <v>293480</v>
      </c>
      <c r="I1809" s="20">
        <v>4120680</v>
      </c>
      <c r="J1809" s="20" t="s">
        <v>2139</v>
      </c>
      <c r="K1809" s="21" t="s">
        <v>1268</v>
      </c>
    </row>
    <row r="1810" spans="1:11" x14ac:dyDescent="0.25">
      <c r="A1810" s="19">
        <v>1805</v>
      </c>
      <c r="B1810" s="20">
        <v>106499</v>
      </c>
      <c r="C1810" s="20">
        <v>5111900199</v>
      </c>
      <c r="D1810" s="20">
        <v>0</v>
      </c>
      <c r="E1810" s="20" t="s">
        <v>3730</v>
      </c>
      <c r="F1810" s="20">
        <v>2017</v>
      </c>
      <c r="G1810" s="20" t="s">
        <v>1606</v>
      </c>
      <c r="H1810" s="26">
        <v>328667.5</v>
      </c>
      <c r="I1810" s="20">
        <v>1020761601</v>
      </c>
      <c r="J1810" s="20" t="s">
        <v>671</v>
      </c>
      <c r="K1810" s="21" t="s">
        <v>1268</v>
      </c>
    </row>
    <row r="1811" spans="1:11" x14ac:dyDescent="0.25">
      <c r="A1811" s="19">
        <v>1806</v>
      </c>
      <c r="B1811" s="20">
        <v>106497</v>
      </c>
      <c r="C1811" s="20">
        <v>5111900199</v>
      </c>
      <c r="D1811" s="20">
        <v>0</v>
      </c>
      <c r="E1811" s="20" t="s">
        <v>3731</v>
      </c>
      <c r="F1811" s="20">
        <v>2017</v>
      </c>
      <c r="G1811" s="20" t="s">
        <v>1606</v>
      </c>
      <c r="H1811" s="26">
        <v>70448</v>
      </c>
      <c r="I1811" s="20">
        <v>1020761601</v>
      </c>
      <c r="J1811" s="20" t="s">
        <v>671</v>
      </c>
      <c r="K1811" s="21" t="s">
        <v>1268</v>
      </c>
    </row>
    <row r="1812" spans="1:11" x14ac:dyDescent="0.25">
      <c r="A1812" s="19">
        <v>1807</v>
      </c>
      <c r="B1812" s="20">
        <v>106498</v>
      </c>
      <c r="C1812" s="20">
        <v>5111900199</v>
      </c>
      <c r="D1812" s="20">
        <v>0</v>
      </c>
      <c r="E1812" s="20" t="s">
        <v>3731</v>
      </c>
      <c r="F1812" s="20">
        <v>2017</v>
      </c>
      <c r="G1812" s="20" t="s">
        <v>1606</v>
      </c>
      <c r="H1812" s="26">
        <v>70448</v>
      </c>
      <c r="I1812" s="20">
        <v>1020761601</v>
      </c>
      <c r="J1812" s="20" t="s">
        <v>671</v>
      </c>
      <c r="K1812" s="21" t="s">
        <v>1268</v>
      </c>
    </row>
    <row r="1813" spans="1:11" x14ac:dyDescent="0.25">
      <c r="A1813" s="19">
        <v>1808</v>
      </c>
      <c r="B1813" s="20">
        <v>106503</v>
      </c>
      <c r="C1813" s="20">
        <v>5111900199</v>
      </c>
      <c r="D1813" s="20">
        <v>0</v>
      </c>
      <c r="E1813" s="20" t="s">
        <v>3732</v>
      </c>
      <c r="F1813" s="20">
        <v>2017</v>
      </c>
      <c r="G1813" s="20" t="s">
        <v>1606</v>
      </c>
      <c r="H1813" s="26">
        <v>529567.5</v>
      </c>
      <c r="I1813" s="20">
        <v>79794005</v>
      </c>
      <c r="J1813" s="20" t="s">
        <v>3733</v>
      </c>
      <c r="K1813" s="21" t="s">
        <v>1268</v>
      </c>
    </row>
    <row r="1814" spans="1:11" x14ac:dyDescent="0.25">
      <c r="A1814" s="19">
        <v>1809</v>
      </c>
      <c r="B1814" s="20">
        <v>106504</v>
      </c>
      <c r="C1814" s="20">
        <v>5111900199</v>
      </c>
      <c r="D1814" s="20">
        <v>0</v>
      </c>
      <c r="E1814" s="20" t="s">
        <v>3734</v>
      </c>
      <c r="F1814" s="20">
        <v>2017</v>
      </c>
      <c r="G1814" s="20" t="s">
        <v>1606</v>
      </c>
      <c r="H1814" s="26">
        <v>49122.5</v>
      </c>
      <c r="I1814" s="20">
        <v>52516419</v>
      </c>
      <c r="J1814" s="20" t="s">
        <v>628</v>
      </c>
      <c r="K1814" s="21" t="s">
        <v>1268</v>
      </c>
    </row>
    <row r="1815" spans="1:11" x14ac:dyDescent="0.25">
      <c r="A1815" s="19">
        <v>1810</v>
      </c>
      <c r="B1815" s="20">
        <v>106494</v>
      </c>
      <c r="C1815" s="20">
        <v>5111900199</v>
      </c>
      <c r="D1815" s="20">
        <v>0</v>
      </c>
      <c r="E1815" s="20" t="s">
        <v>3735</v>
      </c>
      <c r="F1815" s="20">
        <v>2017</v>
      </c>
      <c r="G1815" s="20" t="s">
        <v>1606</v>
      </c>
      <c r="H1815" s="26">
        <v>527607.5</v>
      </c>
      <c r="I1815" s="20">
        <v>79332590</v>
      </c>
      <c r="J1815" s="20" t="s">
        <v>15</v>
      </c>
      <c r="K1815" s="21" t="s">
        <v>1418</v>
      </c>
    </row>
    <row r="1816" spans="1:11" x14ac:dyDescent="0.25">
      <c r="A1816" s="19">
        <v>1811</v>
      </c>
      <c r="B1816" s="20">
        <v>106501</v>
      </c>
      <c r="C1816" s="20">
        <v>5111900199</v>
      </c>
      <c r="D1816" s="20">
        <v>0</v>
      </c>
      <c r="E1816" s="20" t="s">
        <v>3736</v>
      </c>
      <c r="F1816" s="20">
        <v>2017</v>
      </c>
      <c r="G1816" s="20" t="s">
        <v>1606</v>
      </c>
      <c r="H1816" s="26">
        <v>131495</v>
      </c>
      <c r="I1816" s="20">
        <v>52516419</v>
      </c>
      <c r="J1816" s="20" t="s">
        <v>628</v>
      </c>
      <c r="K1816" s="21" t="s">
        <v>1268</v>
      </c>
    </row>
    <row r="1817" spans="1:11" x14ac:dyDescent="0.25">
      <c r="A1817" s="19">
        <v>1812</v>
      </c>
      <c r="B1817" s="20">
        <v>106502</v>
      </c>
      <c r="C1817" s="20">
        <v>5111900199</v>
      </c>
      <c r="D1817" s="20">
        <v>0</v>
      </c>
      <c r="E1817" s="20" t="s">
        <v>3736</v>
      </c>
      <c r="F1817" s="20">
        <v>2017</v>
      </c>
      <c r="G1817" s="20" t="s">
        <v>1606</v>
      </c>
      <c r="H1817" s="26">
        <v>131495</v>
      </c>
      <c r="I1817" s="20">
        <v>52516419</v>
      </c>
      <c r="J1817" s="20" t="s">
        <v>628</v>
      </c>
      <c r="K1817" s="21" t="s">
        <v>1268</v>
      </c>
    </row>
    <row r="1818" spans="1:11" x14ac:dyDescent="0.25">
      <c r="A1818" s="19">
        <v>1813</v>
      </c>
      <c r="B1818" s="20">
        <v>106500</v>
      </c>
      <c r="C1818" s="20">
        <v>5111900199</v>
      </c>
      <c r="D1818" s="20">
        <v>0</v>
      </c>
      <c r="E1818" s="20" t="s">
        <v>3737</v>
      </c>
      <c r="F1818" s="20">
        <v>2017</v>
      </c>
      <c r="G1818" s="20" t="s">
        <v>1606</v>
      </c>
      <c r="H1818" s="26">
        <v>301350</v>
      </c>
      <c r="I1818" s="20">
        <v>52516419</v>
      </c>
      <c r="J1818" s="20" t="s">
        <v>628</v>
      </c>
      <c r="K1818" s="21" t="s">
        <v>1268</v>
      </c>
    </row>
    <row r="1819" spans="1:11" x14ac:dyDescent="0.25">
      <c r="A1819" s="19">
        <v>1814</v>
      </c>
      <c r="B1819" s="20">
        <v>106506</v>
      </c>
      <c r="C1819" s="20">
        <v>5111900199</v>
      </c>
      <c r="D1819" s="20">
        <v>0</v>
      </c>
      <c r="E1819" s="20" t="s">
        <v>3738</v>
      </c>
      <c r="F1819" s="20">
        <v>2017</v>
      </c>
      <c r="G1819" s="20" t="s">
        <v>1606</v>
      </c>
      <c r="H1819" s="26">
        <v>102777.5</v>
      </c>
      <c r="I1819" s="20">
        <v>86006049</v>
      </c>
      <c r="J1819" s="20" t="s">
        <v>96</v>
      </c>
      <c r="K1819" s="21" t="s">
        <v>1268</v>
      </c>
    </row>
    <row r="1820" spans="1:11" x14ac:dyDescent="0.25">
      <c r="A1820" s="19">
        <v>1815</v>
      </c>
      <c r="B1820" s="20">
        <v>106495</v>
      </c>
      <c r="C1820" s="20">
        <v>5111900199</v>
      </c>
      <c r="D1820" s="20">
        <v>0</v>
      </c>
      <c r="E1820" s="20" t="s">
        <v>3739</v>
      </c>
      <c r="F1820" s="20">
        <v>2017</v>
      </c>
      <c r="G1820" s="20" t="s">
        <v>1606</v>
      </c>
      <c r="H1820" s="26">
        <v>1089147.5</v>
      </c>
      <c r="I1820" s="20">
        <v>86006049</v>
      </c>
      <c r="J1820" s="20" t="s">
        <v>96</v>
      </c>
      <c r="K1820" s="21" t="s">
        <v>1268</v>
      </c>
    </row>
    <row r="1821" spans="1:11" x14ac:dyDescent="0.25">
      <c r="A1821" s="19">
        <v>1816</v>
      </c>
      <c r="B1821" s="20">
        <v>106505</v>
      </c>
      <c r="C1821" s="20">
        <v>5111900199</v>
      </c>
      <c r="D1821" s="20">
        <v>0</v>
      </c>
      <c r="E1821" s="20" t="s">
        <v>3740</v>
      </c>
      <c r="F1821" s="20">
        <v>2017</v>
      </c>
      <c r="G1821" s="20" t="s">
        <v>1606</v>
      </c>
      <c r="H1821" s="26">
        <v>164395</v>
      </c>
      <c r="I1821" s="20">
        <v>52516419</v>
      </c>
      <c r="J1821" s="20" t="s">
        <v>628</v>
      </c>
      <c r="K1821" s="21" t="s">
        <v>1268</v>
      </c>
    </row>
    <row r="1822" spans="1:11" x14ac:dyDescent="0.25">
      <c r="A1822" s="19">
        <v>1817</v>
      </c>
      <c r="B1822" s="20">
        <v>106496</v>
      </c>
      <c r="C1822" s="20">
        <v>5111900199</v>
      </c>
      <c r="D1822" s="20">
        <v>0</v>
      </c>
      <c r="E1822" s="20" t="s">
        <v>3741</v>
      </c>
      <c r="F1822" s="20">
        <v>2017</v>
      </c>
      <c r="G1822" s="20" t="s">
        <v>1606</v>
      </c>
      <c r="H1822" s="26">
        <v>673015</v>
      </c>
      <c r="I1822" s="20">
        <v>52516419</v>
      </c>
      <c r="J1822" s="20" t="s">
        <v>628</v>
      </c>
      <c r="K1822" s="21" t="s">
        <v>1268</v>
      </c>
    </row>
    <row r="1823" spans="1:11" x14ac:dyDescent="0.25">
      <c r="A1823" s="19">
        <v>1818</v>
      </c>
      <c r="B1823" s="20">
        <v>106460</v>
      </c>
      <c r="C1823" s="20">
        <v>5111900199</v>
      </c>
      <c r="D1823" s="20" t="s">
        <v>3742</v>
      </c>
      <c r="E1823" s="20" t="s">
        <v>3743</v>
      </c>
      <c r="F1823" s="20">
        <v>2017</v>
      </c>
      <c r="G1823" s="20" t="s">
        <v>1606</v>
      </c>
      <c r="H1823" s="26">
        <v>589900</v>
      </c>
      <c r="I1823" s="20">
        <v>1033685346</v>
      </c>
      <c r="J1823" s="20" t="s">
        <v>3744</v>
      </c>
      <c r="K1823" s="21" t="s">
        <v>1268</v>
      </c>
    </row>
    <row r="1824" spans="1:11" x14ac:dyDescent="0.25">
      <c r="A1824" s="19">
        <v>1819</v>
      </c>
      <c r="B1824" s="20">
        <v>106469</v>
      </c>
      <c r="C1824" s="20">
        <v>5111900199</v>
      </c>
      <c r="D1824" s="20" t="s">
        <v>3745</v>
      </c>
      <c r="E1824" s="20" t="s">
        <v>3746</v>
      </c>
      <c r="F1824" s="20">
        <v>2017</v>
      </c>
      <c r="G1824" s="20" t="s">
        <v>1606</v>
      </c>
      <c r="H1824" s="26">
        <v>225000</v>
      </c>
      <c r="I1824" s="20">
        <v>79332590</v>
      </c>
      <c r="J1824" s="20" t="s">
        <v>15</v>
      </c>
      <c r="K1824" s="21" t="s">
        <v>1418</v>
      </c>
    </row>
    <row r="1825" spans="1:11" x14ac:dyDescent="0.25">
      <c r="A1825" s="19">
        <v>1820</v>
      </c>
      <c r="B1825" s="20">
        <v>106470</v>
      </c>
      <c r="C1825" s="20">
        <v>5111900199</v>
      </c>
      <c r="D1825" s="20" t="s">
        <v>3747</v>
      </c>
      <c r="E1825" s="20" t="s">
        <v>3748</v>
      </c>
      <c r="F1825" s="20">
        <v>2017</v>
      </c>
      <c r="G1825" s="20" t="s">
        <v>1606</v>
      </c>
      <c r="H1825" s="26">
        <v>411575</v>
      </c>
      <c r="I1825" s="20">
        <v>79332590</v>
      </c>
      <c r="J1825" s="20" t="s">
        <v>15</v>
      </c>
      <c r="K1825" s="21" t="s">
        <v>1418</v>
      </c>
    </row>
    <row r="1826" spans="1:11" x14ac:dyDescent="0.25">
      <c r="A1826" s="19">
        <v>1821</v>
      </c>
      <c r="B1826" s="20">
        <v>106471</v>
      </c>
      <c r="C1826" s="20">
        <v>5111900199</v>
      </c>
      <c r="D1826" s="20" t="s">
        <v>3749</v>
      </c>
      <c r="E1826" s="20" t="s">
        <v>3748</v>
      </c>
      <c r="F1826" s="20">
        <v>2017</v>
      </c>
      <c r="G1826" s="20" t="s">
        <v>1606</v>
      </c>
      <c r="H1826" s="26">
        <v>56769</v>
      </c>
      <c r="I1826" s="20">
        <v>79332590</v>
      </c>
      <c r="J1826" s="20" t="s">
        <v>15</v>
      </c>
      <c r="K1826" s="21" t="s">
        <v>1418</v>
      </c>
    </row>
    <row r="1827" spans="1:11" x14ac:dyDescent="0.25">
      <c r="A1827" s="19">
        <v>1822</v>
      </c>
      <c r="B1827" s="20">
        <v>106461</v>
      </c>
      <c r="C1827" s="20">
        <v>5111900199</v>
      </c>
      <c r="D1827" s="20" t="s">
        <v>3750</v>
      </c>
      <c r="E1827" s="20" t="s">
        <v>3743</v>
      </c>
      <c r="F1827" s="20">
        <v>2017</v>
      </c>
      <c r="G1827" s="20" t="s">
        <v>1606</v>
      </c>
      <c r="H1827" s="26">
        <v>589900</v>
      </c>
      <c r="I1827" s="20">
        <v>79661655</v>
      </c>
      <c r="J1827" s="20" t="s">
        <v>3751</v>
      </c>
      <c r="K1827" s="21" t="s">
        <v>1268</v>
      </c>
    </row>
    <row r="1828" spans="1:11" x14ac:dyDescent="0.25">
      <c r="A1828" s="19">
        <v>1823</v>
      </c>
      <c r="B1828" s="20">
        <v>106462</v>
      </c>
      <c r="C1828" s="20">
        <v>5111900199</v>
      </c>
      <c r="D1828" s="20" t="s">
        <v>3752</v>
      </c>
      <c r="E1828" s="20" t="s">
        <v>3743</v>
      </c>
      <c r="F1828" s="20">
        <v>2017</v>
      </c>
      <c r="G1828" s="20" t="s">
        <v>1606</v>
      </c>
      <c r="H1828" s="26">
        <v>589900</v>
      </c>
      <c r="I1828" s="20">
        <v>79374566</v>
      </c>
      <c r="J1828" s="20" t="s">
        <v>3753</v>
      </c>
      <c r="K1828" s="21" t="s">
        <v>1268</v>
      </c>
    </row>
    <row r="1829" spans="1:11" x14ac:dyDescent="0.25">
      <c r="A1829" s="19">
        <v>1824</v>
      </c>
      <c r="B1829" s="20">
        <v>106463</v>
      </c>
      <c r="C1829" s="20">
        <v>5111900199</v>
      </c>
      <c r="D1829" s="20" t="s">
        <v>3754</v>
      </c>
      <c r="E1829" s="20" t="s">
        <v>3743</v>
      </c>
      <c r="F1829" s="20">
        <v>2017</v>
      </c>
      <c r="G1829" s="20" t="s">
        <v>1606</v>
      </c>
      <c r="H1829" s="26">
        <v>589900</v>
      </c>
      <c r="I1829" s="20">
        <v>106463</v>
      </c>
      <c r="J1829" s="20" t="s">
        <v>15</v>
      </c>
      <c r="K1829" s="21" t="s">
        <v>1418</v>
      </c>
    </row>
    <row r="1830" spans="1:11" x14ac:dyDescent="0.25">
      <c r="A1830" s="19">
        <v>1825</v>
      </c>
      <c r="B1830" s="20">
        <v>106464</v>
      </c>
      <c r="C1830" s="20">
        <v>5111900199</v>
      </c>
      <c r="D1830" s="20" t="s">
        <v>3755</v>
      </c>
      <c r="E1830" s="20" t="s">
        <v>3743</v>
      </c>
      <c r="F1830" s="20">
        <v>2017</v>
      </c>
      <c r="G1830" s="20" t="s">
        <v>1606</v>
      </c>
      <c r="H1830" s="26">
        <v>589900</v>
      </c>
      <c r="I1830" s="20">
        <v>52734986</v>
      </c>
      <c r="J1830" s="20" t="s">
        <v>3756</v>
      </c>
      <c r="K1830" s="21" t="s">
        <v>1268</v>
      </c>
    </row>
    <row r="1831" spans="1:11" x14ac:dyDescent="0.25">
      <c r="A1831" s="19">
        <v>1826</v>
      </c>
      <c r="B1831" s="20">
        <v>106465</v>
      </c>
      <c r="C1831" s="20">
        <v>5111900199</v>
      </c>
      <c r="D1831" s="20" t="s">
        <v>3757</v>
      </c>
      <c r="E1831" s="20" t="s">
        <v>3743</v>
      </c>
      <c r="F1831" s="20">
        <v>2017</v>
      </c>
      <c r="G1831" s="20" t="s">
        <v>1606</v>
      </c>
      <c r="H1831" s="26">
        <v>589900</v>
      </c>
      <c r="I1831" s="20">
        <v>79332590</v>
      </c>
      <c r="J1831" s="20" t="s">
        <v>15</v>
      </c>
      <c r="K1831" s="21" t="s">
        <v>1418</v>
      </c>
    </row>
    <row r="1832" spans="1:11" x14ac:dyDescent="0.25">
      <c r="A1832" s="19">
        <v>1827</v>
      </c>
      <c r="B1832" s="20">
        <v>106466</v>
      </c>
      <c r="C1832" s="20">
        <v>5111900199</v>
      </c>
      <c r="D1832" s="20" t="s">
        <v>3758</v>
      </c>
      <c r="E1832" s="20" t="s">
        <v>3743</v>
      </c>
      <c r="F1832" s="20">
        <v>2017</v>
      </c>
      <c r="G1832" s="20" t="s">
        <v>1606</v>
      </c>
      <c r="H1832" s="26">
        <v>589900</v>
      </c>
      <c r="I1832" s="20">
        <v>70305603</v>
      </c>
      <c r="J1832" s="20" t="s">
        <v>757</v>
      </c>
      <c r="K1832" s="21" t="s">
        <v>1268</v>
      </c>
    </row>
    <row r="1833" spans="1:11" x14ac:dyDescent="0.25">
      <c r="A1833" s="19">
        <v>1828</v>
      </c>
      <c r="B1833" s="20">
        <v>106467</v>
      </c>
      <c r="C1833" s="20">
        <v>5111900199</v>
      </c>
      <c r="D1833" s="20" t="s">
        <v>3759</v>
      </c>
      <c r="E1833" s="20" t="s">
        <v>3743</v>
      </c>
      <c r="F1833" s="20">
        <v>2017</v>
      </c>
      <c r="G1833" s="20" t="s">
        <v>1606</v>
      </c>
      <c r="H1833" s="26">
        <v>589900</v>
      </c>
      <c r="I1833" s="20">
        <v>1019047995</v>
      </c>
      <c r="J1833" s="20" t="s">
        <v>3694</v>
      </c>
      <c r="K1833" s="21" t="s">
        <v>1268</v>
      </c>
    </row>
    <row r="1834" spans="1:11" x14ac:dyDescent="0.25">
      <c r="A1834" s="19">
        <v>1829</v>
      </c>
      <c r="B1834" s="20">
        <v>106468</v>
      </c>
      <c r="C1834" s="20">
        <v>5111900199</v>
      </c>
      <c r="D1834" s="20" t="s">
        <v>3760</v>
      </c>
      <c r="E1834" s="20" t="s">
        <v>3743</v>
      </c>
      <c r="F1834" s="20">
        <v>2017</v>
      </c>
      <c r="G1834" s="20" t="s">
        <v>1606</v>
      </c>
      <c r="H1834" s="26">
        <v>589900</v>
      </c>
      <c r="I1834" s="20">
        <v>52516419</v>
      </c>
      <c r="J1834" s="20" t="s">
        <v>628</v>
      </c>
      <c r="K1834" s="21" t="s">
        <v>1268</v>
      </c>
    </row>
    <row r="1835" spans="1:11" x14ac:dyDescent="0.25">
      <c r="A1835" s="19">
        <v>1830</v>
      </c>
      <c r="B1835" s="20">
        <v>106472</v>
      </c>
      <c r="C1835" s="20">
        <v>5111900199</v>
      </c>
      <c r="D1835" s="20" t="s">
        <v>3761</v>
      </c>
      <c r="E1835" s="20" t="s">
        <v>3625</v>
      </c>
      <c r="F1835" s="20">
        <v>2017</v>
      </c>
      <c r="G1835" s="20" t="s">
        <v>1606</v>
      </c>
      <c r="H1835" s="26">
        <v>411780</v>
      </c>
      <c r="I1835" s="20">
        <v>52703963</v>
      </c>
      <c r="J1835" s="20" t="s">
        <v>1275</v>
      </c>
      <c r="K1835" s="21" t="s">
        <v>1268</v>
      </c>
    </row>
    <row r="1836" spans="1:11" x14ac:dyDescent="0.25">
      <c r="A1836" s="19">
        <v>1831</v>
      </c>
      <c r="B1836" s="20">
        <v>106473</v>
      </c>
      <c r="C1836" s="20">
        <v>5111900199</v>
      </c>
      <c r="D1836" s="20" t="s">
        <v>3762</v>
      </c>
      <c r="E1836" s="20" t="s">
        <v>3625</v>
      </c>
      <c r="F1836" s="20">
        <v>2017</v>
      </c>
      <c r="G1836" s="20" t="s">
        <v>1606</v>
      </c>
      <c r="H1836" s="26">
        <v>411780</v>
      </c>
      <c r="I1836" s="20">
        <v>52703963</v>
      </c>
      <c r="J1836" s="20" t="s">
        <v>1275</v>
      </c>
      <c r="K1836" s="21" t="s">
        <v>1268</v>
      </c>
    </row>
    <row r="1837" spans="1:11" x14ac:dyDescent="0.25">
      <c r="A1837" s="19">
        <v>1832</v>
      </c>
      <c r="B1837" s="20">
        <v>106474</v>
      </c>
      <c r="C1837" s="20">
        <v>5111900199</v>
      </c>
      <c r="D1837" s="20" t="s">
        <v>3763</v>
      </c>
      <c r="E1837" s="20" t="s">
        <v>3625</v>
      </c>
      <c r="F1837" s="20">
        <v>2017</v>
      </c>
      <c r="G1837" s="20" t="s">
        <v>1606</v>
      </c>
      <c r="H1837" s="26">
        <v>411780</v>
      </c>
      <c r="I1837" s="20">
        <v>52703963</v>
      </c>
      <c r="J1837" s="20" t="s">
        <v>1275</v>
      </c>
      <c r="K1837" s="21" t="s">
        <v>1268</v>
      </c>
    </row>
    <row r="1838" spans="1:11" x14ac:dyDescent="0.25">
      <c r="A1838" s="19">
        <v>1833</v>
      </c>
      <c r="B1838" s="20">
        <v>106475</v>
      </c>
      <c r="C1838" s="20">
        <v>5111900199</v>
      </c>
      <c r="D1838" s="20" t="s">
        <v>3764</v>
      </c>
      <c r="E1838" s="20" t="s">
        <v>3625</v>
      </c>
      <c r="F1838" s="20">
        <v>2017</v>
      </c>
      <c r="G1838" s="20" t="s">
        <v>1606</v>
      </c>
      <c r="H1838" s="26">
        <v>411780</v>
      </c>
      <c r="I1838" s="20">
        <v>52703963</v>
      </c>
      <c r="J1838" s="20" t="s">
        <v>1275</v>
      </c>
      <c r="K1838" s="21" t="s">
        <v>1268</v>
      </c>
    </row>
    <row r="1839" spans="1:11" x14ac:dyDescent="0.25">
      <c r="A1839" s="19">
        <v>1834</v>
      </c>
      <c r="B1839" s="20">
        <v>106476</v>
      </c>
      <c r="C1839" s="20">
        <v>5111900199</v>
      </c>
      <c r="D1839" s="20" t="s">
        <v>3765</v>
      </c>
      <c r="E1839" s="20" t="s">
        <v>3625</v>
      </c>
      <c r="F1839" s="20">
        <v>2017</v>
      </c>
      <c r="G1839" s="20" t="s">
        <v>1606</v>
      </c>
      <c r="H1839" s="26">
        <v>411780</v>
      </c>
      <c r="I1839" s="20">
        <v>52703963</v>
      </c>
      <c r="J1839" s="20" t="s">
        <v>1275</v>
      </c>
      <c r="K1839" s="21" t="s">
        <v>1268</v>
      </c>
    </row>
    <row r="1840" spans="1:11" x14ac:dyDescent="0.25">
      <c r="A1840" s="19">
        <v>1835</v>
      </c>
      <c r="B1840" s="20">
        <v>106477</v>
      </c>
      <c r="C1840" s="20">
        <v>5111900199</v>
      </c>
      <c r="D1840" s="20" t="s">
        <v>3766</v>
      </c>
      <c r="E1840" s="20" t="s">
        <v>3625</v>
      </c>
      <c r="F1840" s="20">
        <v>2017</v>
      </c>
      <c r="G1840" s="20" t="s">
        <v>1606</v>
      </c>
      <c r="H1840" s="26">
        <v>411780</v>
      </c>
      <c r="I1840" s="20">
        <v>79663901</v>
      </c>
      <c r="J1840" s="20" t="s">
        <v>3432</v>
      </c>
      <c r="K1840" s="21" t="s">
        <v>1268</v>
      </c>
    </row>
    <row r="1841" spans="1:11" x14ac:dyDescent="0.25">
      <c r="A1841" s="19">
        <v>1836</v>
      </c>
      <c r="B1841" s="20">
        <v>106478</v>
      </c>
      <c r="C1841" s="20">
        <v>5111900199</v>
      </c>
      <c r="D1841" s="20" t="s">
        <v>3767</v>
      </c>
      <c r="E1841" s="20" t="s">
        <v>3768</v>
      </c>
      <c r="F1841" s="20">
        <v>2017</v>
      </c>
      <c r="G1841" s="20" t="s">
        <v>1606</v>
      </c>
      <c r="H1841" s="26">
        <v>120799</v>
      </c>
      <c r="I1841" s="20">
        <v>52703963</v>
      </c>
      <c r="J1841" s="20" t="s">
        <v>1275</v>
      </c>
      <c r="K1841" s="21" t="s">
        <v>1268</v>
      </c>
    </row>
    <row r="1842" spans="1:11" x14ac:dyDescent="0.25">
      <c r="A1842" s="19">
        <v>1837</v>
      </c>
      <c r="B1842" s="20">
        <v>106487</v>
      </c>
      <c r="C1842" s="20">
        <v>5111900199</v>
      </c>
      <c r="D1842" s="20" t="s">
        <v>3769</v>
      </c>
      <c r="E1842" s="20" t="s">
        <v>3768</v>
      </c>
      <c r="F1842" s="20">
        <v>2017</v>
      </c>
      <c r="G1842" s="20" t="s">
        <v>1606</v>
      </c>
      <c r="H1842" s="26">
        <v>120799</v>
      </c>
      <c r="I1842" s="20">
        <v>52703963</v>
      </c>
      <c r="J1842" s="20" t="s">
        <v>1275</v>
      </c>
      <c r="K1842" s="21" t="s">
        <v>1268</v>
      </c>
    </row>
    <row r="1843" spans="1:11" x14ac:dyDescent="0.25">
      <c r="A1843" s="19">
        <v>1838</v>
      </c>
      <c r="B1843" s="20">
        <v>106488</v>
      </c>
      <c r="C1843" s="20">
        <v>5111900199</v>
      </c>
      <c r="D1843" s="20" t="s">
        <v>3770</v>
      </c>
      <c r="E1843" s="20" t="s">
        <v>3768</v>
      </c>
      <c r="F1843" s="20">
        <v>2017</v>
      </c>
      <c r="G1843" s="20" t="s">
        <v>1606</v>
      </c>
      <c r="H1843" s="26">
        <v>120799</v>
      </c>
      <c r="I1843" s="20">
        <v>52703963</v>
      </c>
      <c r="J1843" s="20" t="s">
        <v>1275</v>
      </c>
      <c r="K1843" s="21" t="s">
        <v>1268</v>
      </c>
    </row>
    <row r="1844" spans="1:11" x14ac:dyDescent="0.25">
      <c r="A1844" s="19">
        <v>1839</v>
      </c>
      <c r="B1844" s="20">
        <v>106489</v>
      </c>
      <c r="C1844" s="20">
        <v>5111900199</v>
      </c>
      <c r="D1844" s="20" t="s">
        <v>3771</v>
      </c>
      <c r="E1844" s="20" t="s">
        <v>3768</v>
      </c>
      <c r="F1844" s="20">
        <v>2017</v>
      </c>
      <c r="G1844" s="20" t="s">
        <v>1606</v>
      </c>
      <c r="H1844" s="26">
        <v>120799</v>
      </c>
      <c r="I1844" s="20">
        <v>52703963</v>
      </c>
      <c r="J1844" s="20" t="s">
        <v>1275</v>
      </c>
      <c r="K1844" s="21" t="s">
        <v>1268</v>
      </c>
    </row>
    <row r="1845" spans="1:11" x14ac:dyDescent="0.25">
      <c r="A1845" s="19">
        <v>1840</v>
      </c>
      <c r="B1845" s="20">
        <v>106479</v>
      </c>
      <c r="C1845" s="20">
        <v>5111900199</v>
      </c>
      <c r="D1845" s="20" t="s">
        <v>3772</v>
      </c>
      <c r="E1845" s="20" t="s">
        <v>3768</v>
      </c>
      <c r="F1845" s="20">
        <v>2017</v>
      </c>
      <c r="G1845" s="20" t="s">
        <v>1606</v>
      </c>
      <c r="H1845" s="26">
        <v>120799</v>
      </c>
      <c r="I1845" s="20">
        <v>52703963</v>
      </c>
      <c r="J1845" s="20" t="s">
        <v>1275</v>
      </c>
      <c r="K1845" s="21" t="s">
        <v>1268</v>
      </c>
    </row>
    <row r="1846" spans="1:11" x14ac:dyDescent="0.25">
      <c r="A1846" s="19">
        <v>1841</v>
      </c>
      <c r="B1846" s="20">
        <v>106480</v>
      </c>
      <c r="C1846" s="20">
        <v>5111900199</v>
      </c>
      <c r="D1846" s="20" t="s">
        <v>3773</v>
      </c>
      <c r="E1846" s="20" t="s">
        <v>3768</v>
      </c>
      <c r="F1846" s="20">
        <v>2017</v>
      </c>
      <c r="G1846" s="20" t="s">
        <v>1606</v>
      </c>
      <c r="H1846" s="26">
        <v>120799</v>
      </c>
      <c r="I1846" s="20">
        <v>52703963</v>
      </c>
      <c r="J1846" s="20" t="s">
        <v>1275</v>
      </c>
      <c r="K1846" s="21" t="s">
        <v>1268</v>
      </c>
    </row>
    <row r="1847" spans="1:11" x14ac:dyDescent="0.25">
      <c r="A1847" s="19">
        <v>1842</v>
      </c>
      <c r="B1847" s="20">
        <v>106481</v>
      </c>
      <c r="C1847" s="20">
        <v>5111900199</v>
      </c>
      <c r="D1847" s="20" t="s">
        <v>3774</v>
      </c>
      <c r="E1847" s="20" t="s">
        <v>3768</v>
      </c>
      <c r="F1847" s="20">
        <v>2017</v>
      </c>
      <c r="G1847" s="20" t="s">
        <v>1606</v>
      </c>
      <c r="H1847" s="26">
        <v>120799</v>
      </c>
      <c r="I1847" s="20">
        <v>52703963</v>
      </c>
      <c r="J1847" s="20" t="s">
        <v>1275</v>
      </c>
      <c r="K1847" s="21" t="s">
        <v>1268</v>
      </c>
    </row>
    <row r="1848" spans="1:11" x14ac:dyDescent="0.25">
      <c r="A1848" s="19">
        <v>1843</v>
      </c>
      <c r="B1848" s="20">
        <v>106482</v>
      </c>
      <c r="C1848" s="20">
        <v>5111900199</v>
      </c>
      <c r="D1848" s="20" t="s">
        <v>3775</v>
      </c>
      <c r="E1848" s="20" t="s">
        <v>3768</v>
      </c>
      <c r="F1848" s="20">
        <v>2017</v>
      </c>
      <c r="G1848" s="20" t="s">
        <v>1606</v>
      </c>
      <c r="H1848" s="26">
        <v>120799</v>
      </c>
      <c r="I1848" s="20">
        <v>52703963</v>
      </c>
      <c r="J1848" s="20" t="s">
        <v>1275</v>
      </c>
      <c r="K1848" s="21" t="s">
        <v>1268</v>
      </c>
    </row>
    <row r="1849" spans="1:11" x14ac:dyDescent="0.25">
      <c r="A1849" s="19">
        <v>1844</v>
      </c>
      <c r="B1849" s="20">
        <v>106483</v>
      </c>
      <c r="C1849" s="20">
        <v>5111900199</v>
      </c>
      <c r="D1849" s="20" t="s">
        <v>3776</v>
      </c>
      <c r="E1849" s="20" t="s">
        <v>3768</v>
      </c>
      <c r="F1849" s="20">
        <v>2017</v>
      </c>
      <c r="G1849" s="20" t="s">
        <v>1606</v>
      </c>
      <c r="H1849" s="26">
        <v>120799</v>
      </c>
      <c r="I1849" s="20">
        <v>52703963</v>
      </c>
      <c r="J1849" s="20" t="s">
        <v>1275</v>
      </c>
      <c r="K1849" s="21" t="s">
        <v>1268</v>
      </c>
    </row>
    <row r="1850" spans="1:11" x14ac:dyDescent="0.25">
      <c r="A1850" s="19">
        <v>1845</v>
      </c>
      <c r="B1850" s="20">
        <v>106484</v>
      </c>
      <c r="C1850" s="20">
        <v>5111900199</v>
      </c>
      <c r="D1850" s="20" t="s">
        <v>3777</v>
      </c>
      <c r="E1850" s="20" t="s">
        <v>3768</v>
      </c>
      <c r="F1850" s="20">
        <v>2017</v>
      </c>
      <c r="G1850" s="20" t="s">
        <v>1606</v>
      </c>
      <c r="H1850" s="26">
        <v>120799</v>
      </c>
      <c r="I1850" s="20">
        <v>52703963</v>
      </c>
      <c r="J1850" s="20" t="s">
        <v>1275</v>
      </c>
      <c r="K1850" s="21" t="s">
        <v>1268</v>
      </c>
    </row>
    <row r="1851" spans="1:11" x14ac:dyDescent="0.25">
      <c r="A1851" s="19">
        <v>1846</v>
      </c>
      <c r="B1851" s="20">
        <v>106485</v>
      </c>
      <c r="C1851" s="20">
        <v>5111900199</v>
      </c>
      <c r="D1851" s="20" t="s">
        <v>3778</v>
      </c>
      <c r="E1851" s="20" t="s">
        <v>3768</v>
      </c>
      <c r="F1851" s="20">
        <v>2017</v>
      </c>
      <c r="G1851" s="20" t="s">
        <v>1606</v>
      </c>
      <c r="H1851" s="26">
        <v>120799</v>
      </c>
      <c r="I1851" s="20">
        <v>52703963</v>
      </c>
      <c r="J1851" s="20" t="s">
        <v>1275</v>
      </c>
      <c r="K1851" s="21" t="s">
        <v>1268</v>
      </c>
    </row>
    <row r="1852" spans="1:11" x14ac:dyDescent="0.25">
      <c r="A1852" s="19">
        <v>1847</v>
      </c>
      <c r="B1852" s="20">
        <v>106486</v>
      </c>
      <c r="C1852" s="20">
        <v>5111900199</v>
      </c>
      <c r="D1852" s="20" t="s">
        <v>3779</v>
      </c>
      <c r="E1852" s="20" t="s">
        <v>3768</v>
      </c>
      <c r="F1852" s="20">
        <v>2017</v>
      </c>
      <c r="G1852" s="20" t="s">
        <v>1606</v>
      </c>
      <c r="H1852" s="26">
        <v>120799</v>
      </c>
      <c r="I1852" s="20">
        <v>52703963</v>
      </c>
      <c r="J1852" s="20" t="s">
        <v>1275</v>
      </c>
      <c r="K1852" s="21" t="s">
        <v>1268</v>
      </c>
    </row>
    <row r="1853" spans="1:11" x14ac:dyDescent="0.25">
      <c r="A1853" s="19">
        <v>1848</v>
      </c>
      <c r="B1853" s="20">
        <v>106519</v>
      </c>
      <c r="C1853" s="20">
        <v>5111900199</v>
      </c>
      <c r="D1853" s="20">
        <v>0</v>
      </c>
      <c r="E1853" s="20" t="s">
        <v>3657</v>
      </c>
      <c r="F1853" s="20">
        <v>2017</v>
      </c>
      <c r="G1853" s="20" t="s">
        <v>3780</v>
      </c>
      <c r="H1853" s="26">
        <v>32280</v>
      </c>
      <c r="I1853" s="20">
        <v>52703963</v>
      </c>
      <c r="J1853" s="20" t="s">
        <v>1275</v>
      </c>
      <c r="K1853" s="21" t="s">
        <v>1268</v>
      </c>
    </row>
    <row r="1854" spans="1:11" x14ac:dyDescent="0.25">
      <c r="A1854" s="19">
        <v>1849</v>
      </c>
      <c r="B1854" s="20">
        <v>105345</v>
      </c>
      <c r="C1854" s="20">
        <v>5111900199</v>
      </c>
      <c r="D1854" s="20" t="s">
        <v>3781</v>
      </c>
      <c r="E1854" s="20" t="s">
        <v>3782</v>
      </c>
      <c r="F1854" s="20">
        <v>2017</v>
      </c>
      <c r="G1854" s="20" t="s">
        <v>2143</v>
      </c>
      <c r="H1854" s="26">
        <v>300000</v>
      </c>
      <c r="I1854" s="20">
        <v>52703963</v>
      </c>
      <c r="J1854" s="20" t="s">
        <v>1275</v>
      </c>
      <c r="K1854" s="21" t="s">
        <v>1268</v>
      </c>
    </row>
    <row r="1855" spans="1:11" x14ac:dyDescent="0.25">
      <c r="A1855" s="19">
        <v>1850</v>
      </c>
      <c r="B1855" s="20">
        <v>105336</v>
      </c>
      <c r="C1855" s="20">
        <v>5111900199</v>
      </c>
      <c r="D1855" s="20" t="s">
        <v>3783</v>
      </c>
      <c r="E1855" s="20" t="s">
        <v>3782</v>
      </c>
      <c r="F1855" s="20">
        <v>2017</v>
      </c>
      <c r="G1855" s="20" t="s">
        <v>2143</v>
      </c>
      <c r="H1855" s="26">
        <v>300000</v>
      </c>
      <c r="I1855" s="20">
        <v>52703963</v>
      </c>
      <c r="J1855" s="20" t="s">
        <v>1275</v>
      </c>
      <c r="K1855" s="21" t="s">
        <v>1268</v>
      </c>
    </row>
    <row r="1856" spans="1:11" x14ac:dyDescent="0.25">
      <c r="A1856" s="19">
        <v>1851</v>
      </c>
      <c r="B1856" s="20">
        <v>105335</v>
      </c>
      <c r="C1856" s="20">
        <v>5111900199</v>
      </c>
      <c r="D1856" s="20" t="s">
        <v>3784</v>
      </c>
      <c r="E1856" s="20" t="s">
        <v>3782</v>
      </c>
      <c r="F1856" s="20">
        <v>2017</v>
      </c>
      <c r="G1856" s="20" t="s">
        <v>2143</v>
      </c>
      <c r="H1856" s="26">
        <v>300000</v>
      </c>
      <c r="I1856" s="20">
        <v>1032424826</v>
      </c>
      <c r="J1856" s="20" t="s">
        <v>2825</v>
      </c>
      <c r="K1856" s="21" t="s">
        <v>1268</v>
      </c>
    </row>
    <row r="1857" spans="1:11" x14ac:dyDescent="0.25">
      <c r="A1857" s="19">
        <v>1852</v>
      </c>
      <c r="B1857" s="20">
        <v>105334</v>
      </c>
      <c r="C1857" s="20">
        <v>5111900199</v>
      </c>
      <c r="D1857" s="20" t="s">
        <v>3785</v>
      </c>
      <c r="E1857" s="20" t="s">
        <v>3782</v>
      </c>
      <c r="F1857" s="20">
        <v>2017</v>
      </c>
      <c r="G1857" s="20" t="s">
        <v>2143</v>
      </c>
      <c r="H1857" s="26">
        <v>300000</v>
      </c>
      <c r="I1857" s="20">
        <v>52703963</v>
      </c>
      <c r="J1857" s="20" t="s">
        <v>1275</v>
      </c>
      <c r="K1857" s="21" t="s">
        <v>1268</v>
      </c>
    </row>
    <row r="1858" spans="1:11" x14ac:dyDescent="0.25">
      <c r="A1858" s="19">
        <v>1853</v>
      </c>
      <c r="B1858" s="20">
        <v>105333</v>
      </c>
      <c r="C1858" s="20">
        <v>5111900199</v>
      </c>
      <c r="D1858" s="20" t="s">
        <v>3786</v>
      </c>
      <c r="E1858" s="20" t="s">
        <v>3782</v>
      </c>
      <c r="F1858" s="20">
        <v>2017</v>
      </c>
      <c r="G1858" s="20" t="s">
        <v>2143</v>
      </c>
      <c r="H1858" s="26">
        <v>300000</v>
      </c>
      <c r="I1858" s="20">
        <v>74346569</v>
      </c>
      <c r="J1858" s="20" t="s">
        <v>1601</v>
      </c>
      <c r="K1858" s="21" t="s">
        <v>1268</v>
      </c>
    </row>
    <row r="1859" spans="1:11" x14ac:dyDescent="0.25">
      <c r="A1859" s="19">
        <v>1854</v>
      </c>
      <c r="B1859" s="20">
        <v>105332</v>
      </c>
      <c r="C1859" s="20">
        <v>5111900199</v>
      </c>
      <c r="D1859" s="20" t="s">
        <v>3787</v>
      </c>
      <c r="E1859" s="20" t="s">
        <v>3782</v>
      </c>
      <c r="F1859" s="20">
        <v>2017</v>
      </c>
      <c r="G1859" s="20" t="s">
        <v>2143</v>
      </c>
      <c r="H1859" s="26">
        <v>300000</v>
      </c>
      <c r="I1859" s="20">
        <v>51575010</v>
      </c>
      <c r="J1859" s="20" t="s">
        <v>122</v>
      </c>
      <c r="K1859" s="21" t="s">
        <v>1268</v>
      </c>
    </row>
    <row r="1860" spans="1:11" x14ac:dyDescent="0.25">
      <c r="A1860" s="19">
        <v>1855</v>
      </c>
      <c r="B1860" s="20">
        <v>105331</v>
      </c>
      <c r="C1860" s="20">
        <v>5111900199</v>
      </c>
      <c r="D1860" s="20" t="s">
        <v>3788</v>
      </c>
      <c r="E1860" s="20" t="s">
        <v>3782</v>
      </c>
      <c r="F1860" s="20">
        <v>2017</v>
      </c>
      <c r="G1860" s="20" t="s">
        <v>2143</v>
      </c>
      <c r="H1860" s="26">
        <v>300000</v>
      </c>
      <c r="I1860" s="20">
        <v>52703963</v>
      </c>
      <c r="J1860" s="20" t="s">
        <v>1275</v>
      </c>
      <c r="K1860" s="21" t="s">
        <v>1268</v>
      </c>
    </row>
    <row r="1861" spans="1:11" x14ac:dyDescent="0.25">
      <c r="A1861" s="19">
        <v>1856</v>
      </c>
      <c r="B1861" s="20">
        <v>105330</v>
      </c>
      <c r="C1861" s="20">
        <v>5111900199</v>
      </c>
      <c r="D1861" s="20" t="s">
        <v>3789</v>
      </c>
      <c r="E1861" s="20" t="s">
        <v>3782</v>
      </c>
      <c r="F1861" s="20">
        <v>2017</v>
      </c>
      <c r="G1861" s="20" t="s">
        <v>2143</v>
      </c>
      <c r="H1861" s="26">
        <v>300000</v>
      </c>
      <c r="I1861" s="20">
        <v>79995939</v>
      </c>
      <c r="J1861" s="20" t="s">
        <v>1007</v>
      </c>
      <c r="K1861" s="21" t="s">
        <v>1268</v>
      </c>
    </row>
    <row r="1862" spans="1:11" x14ac:dyDescent="0.25">
      <c r="A1862" s="19">
        <v>1857</v>
      </c>
      <c r="B1862" s="20">
        <v>105329</v>
      </c>
      <c r="C1862" s="20">
        <v>5111900199</v>
      </c>
      <c r="D1862" s="20" t="s">
        <v>3790</v>
      </c>
      <c r="E1862" s="20" t="s">
        <v>3782</v>
      </c>
      <c r="F1862" s="20">
        <v>2017</v>
      </c>
      <c r="G1862" s="20" t="s">
        <v>2143</v>
      </c>
      <c r="H1862" s="26">
        <v>300000</v>
      </c>
      <c r="I1862" s="20">
        <v>52703963</v>
      </c>
      <c r="J1862" s="20" t="s">
        <v>1275</v>
      </c>
      <c r="K1862" s="21" t="s">
        <v>1268</v>
      </c>
    </row>
    <row r="1863" spans="1:11" x14ac:dyDescent="0.25">
      <c r="A1863" s="19">
        <v>1858</v>
      </c>
      <c r="B1863" s="20">
        <v>105328</v>
      </c>
      <c r="C1863" s="20">
        <v>5111900199</v>
      </c>
      <c r="D1863" s="20" t="s">
        <v>3791</v>
      </c>
      <c r="E1863" s="20" t="s">
        <v>3782</v>
      </c>
      <c r="F1863" s="20">
        <v>2017</v>
      </c>
      <c r="G1863" s="20" t="s">
        <v>2143</v>
      </c>
      <c r="H1863" s="26">
        <v>300000</v>
      </c>
      <c r="I1863" s="20">
        <v>79332590</v>
      </c>
      <c r="J1863" s="20" t="s">
        <v>15</v>
      </c>
      <c r="K1863" s="21" t="s">
        <v>1418</v>
      </c>
    </row>
    <row r="1864" spans="1:11" x14ac:dyDescent="0.25">
      <c r="A1864" s="19">
        <v>1859</v>
      </c>
      <c r="B1864" s="20">
        <v>105327</v>
      </c>
      <c r="C1864" s="20">
        <v>5111900199</v>
      </c>
      <c r="D1864" s="20" t="s">
        <v>3792</v>
      </c>
      <c r="E1864" s="20" t="s">
        <v>3782</v>
      </c>
      <c r="F1864" s="20">
        <v>2017</v>
      </c>
      <c r="G1864" s="20" t="s">
        <v>2143</v>
      </c>
      <c r="H1864" s="26">
        <v>300000</v>
      </c>
      <c r="I1864" s="20">
        <v>52703963</v>
      </c>
      <c r="J1864" s="20" t="s">
        <v>1275</v>
      </c>
      <c r="K1864" s="21" t="s">
        <v>1268</v>
      </c>
    </row>
    <row r="1865" spans="1:11" x14ac:dyDescent="0.25">
      <c r="A1865" s="19">
        <v>1860</v>
      </c>
      <c r="B1865" s="20">
        <v>105344</v>
      </c>
      <c r="C1865" s="20">
        <v>5111900199</v>
      </c>
      <c r="D1865" s="20" t="s">
        <v>3793</v>
      </c>
      <c r="E1865" s="20" t="s">
        <v>3782</v>
      </c>
      <c r="F1865" s="20">
        <v>2017</v>
      </c>
      <c r="G1865" s="20" t="s">
        <v>2143</v>
      </c>
      <c r="H1865" s="26">
        <v>300000</v>
      </c>
      <c r="I1865" s="20">
        <v>52703963</v>
      </c>
      <c r="J1865" s="20" t="s">
        <v>1275</v>
      </c>
      <c r="K1865" s="21" t="s">
        <v>1268</v>
      </c>
    </row>
    <row r="1866" spans="1:11" x14ac:dyDescent="0.25">
      <c r="A1866" s="19">
        <v>1861</v>
      </c>
      <c r="B1866" s="20">
        <v>105343</v>
      </c>
      <c r="C1866" s="20">
        <v>5111900199</v>
      </c>
      <c r="D1866" s="20" t="s">
        <v>3794</v>
      </c>
      <c r="E1866" s="20" t="s">
        <v>3782</v>
      </c>
      <c r="F1866" s="20">
        <v>2017</v>
      </c>
      <c r="G1866" s="20" t="s">
        <v>2143</v>
      </c>
      <c r="H1866" s="26">
        <v>300000</v>
      </c>
      <c r="I1866" s="20">
        <v>52703963</v>
      </c>
      <c r="J1866" s="20" t="s">
        <v>1275</v>
      </c>
      <c r="K1866" s="21" t="s">
        <v>1268</v>
      </c>
    </row>
    <row r="1867" spans="1:11" x14ac:dyDescent="0.25">
      <c r="A1867" s="19">
        <v>1862</v>
      </c>
      <c r="B1867" s="20">
        <v>105342</v>
      </c>
      <c r="C1867" s="20">
        <v>5111900199</v>
      </c>
      <c r="D1867" s="20" t="s">
        <v>3795</v>
      </c>
      <c r="E1867" s="20" t="s">
        <v>3782</v>
      </c>
      <c r="F1867" s="20">
        <v>2017</v>
      </c>
      <c r="G1867" s="20" t="s">
        <v>2143</v>
      </c>
      <c r="H1867" s="26">
        <v>300000</v>
      </c>
      <c r="I1867" s="20">
        <v>52703963</v>
      </c>
      <c r="J1867" s="20" t="s">
        <v>1275</v>
      </c>
      <c r="K1867" s="21" t="s">
        <v>1268</v>
      </c>
    </row>
    <row r="1868" spans="1:11" x14ac:dyDescent="0.25">
      <c r="A1868" s="19">
        <v>1863</v>
      </c>
      <c r="B1868" s="20">
        <v>105341</v>
      </c>
      <c r="C1868" s="20">
        <v>5111900199</v>
      </c>
      <c r="D1868" s="20" t="s">
        <v>3796</v>
      </c>
      <c r="E1868" s="20" t="s">
        <v>3782</v>
      </c>
      <c r="F1868" s="20">
        <v>2017</v>
      </c>
      <c r="G1868" s="20" t="s">
        <v>2143</v>
      </c>
      <c r="H1868" s="26">
        <v>300000</v>
      </c>
      <c r="I1868" s="20">
        <v>52703963</v>
      </c>
      <c r="J1868" s="20" t="s">
        <v>1275</v>
      </c>
      <c r="K1868" s="21" t="s">
        <v>1268</v>
      </c>
    </row>
    <row r="1869" spans="1:11" x14ac:dyDescent="0.25">
      <c r="A1869" s="19">
        <v>1864</v>
      </c>
      <c r="B1869" s="20">
        <v>105340</v>
      </c>
      <c r="C1869" s="20">
        <v>5111900199</v>
      </c>
      <c r="D1869" s="20" t="s">
        <v>3797</v>
      </c>
      <c r="E1869" s="20" t="s">
        <v>3782</v>
      </c>
      <c r="F1869" s="20">
        <v>2017</v>
      </c>
      <c r="G1869" s="20" t="s">
        <v>2143</v>
      </c>
      <c r="H1869" s="26">
        <v>300000</v>
      </c>
      <c r="I1869" s="20">
        <v>52703963</v>
      </c>
      <c r="J1869" s="20" t="s">
        <v>1275</v>
      </c>
      <c r="K1869" s="21" t="s">
        <v>1268</v>
      </c>
    </row>
    <row r="1870" spans="1:11" x14ac:dyDescent="0.25">
      <c r="A1870" s="19">
        <v>1865</v>
      </c>
      <c r="B1870" s="20">
        <v>105339</v>
      </c>
      <c r="C1870" s="20">
        <v>5111900199</v>
      </c>
      <c r="D1870" s="20" t="s">
        <v>3798</v>
      </c>
      <c r="E1870" s="20" t="s">
        <v>3782</v>
      </c>
      <c r="F1870" s="20">
        <v>2017</v>
      </c>
      <c r="G1870" s="20" t="s">
        <v>2143</v>
      </c>
      <c r="H1870" s="26">
        <v>300000</v>
      </c>
      <c r="I1870" s="20">
        <v>52703963</v>
      </c>
      <c r="J1870" s="20" t="s">
        <v>1275</v>
      </c>
      <c r="K1870" s="21" t="s">
        <v>1268</v>
      </c>
    </row>
    <row r="1871" spans="1:11" x14ac:dyDescent="0.25">
      <c r="A1871" s="19">
        <v>1866</v>
      </c>
      <c r="B1871" s="20">
        <v>105338</v>
      </c>
      <c r="C1871" s="20">
        <v>5111900199</v>
      </c>
      <c r="D1871" s="20" t="s">
        <v>3799</v>
      </c>
      <c r="E1871" s="20" t="s">
        <v>3782</v>
      </c>
      <c r="F1871" s="20">
        <v>2017</v>
      </c>
      <c r="G1871" s="20" t="s">
        <v>2143</v>
      </c>
      <c r="H1871" s="26">
        <v>300000</v>
      </c>
      <c r="I1871" s="20">
        <v>52703963</v>
      </c>
      <c r="J1871" s="20" t="s">
        <v>1275</v>
      </c>
      <c r="K1871" s="21" t="s">
        <v>1268</v>
      </c>
    </row>
    <row r="1872" spans="1:11" x14ac:dyDescent="0.25">
      <c r="A1872" s="19">
        <v>1867</v>
      </c>
      <c r="B1872" s="20">
        <v>105337</v>
      </c>
      <c r="C1872" s="20">
        <v>5111900199</v>
      </c>
      <c r="D1872" s="20" t="s">
        <v>3800</v>
      </c>
      <c r="E1872" s="20" t="s">
        <v>3782</v>
      </c>
      <c r="F1872" s="20">
        <v>2017</v>
      </c>
      <c r="G1872" s="20" t="s">
        <v>2143</v>
      </c>
      <c r="H1872" s="26">
        <v>300000</v>
      </c>
      <c r="I1872" s="20">
        <v>52703963</v>
      </c>
      <c r="J1872" s="20" t="s">
        <v>1275</v>
      </c>
      <c r="K1872" s="21" t="s">
        <v>1268</v>
      </c>
    </row>
    <row r="1873" spans="1:11" x14ac:dyDescent="0.25">
      <c r="A1873" s="19">
        <v>1868</v>
      </c>
      <c r="B1873" s="20">
        <v>105326</v>
      </c>
      <c r="C1873" s="20">
        <v>5111900199</v>
      </c>
      <c r="D1873" s="20" t="s">
        <v>3801</v>
      </c>
      <c r="E1873" s="20" t="s">
        <v>3802</v>
      </c>
      <c r="F1873" s="20">
        <v>2017</v>
      </c>
      <c r="G1873" s="20" t="s">
        <v>2143</v>
      </c>
      <c r="H1873" s="26">
        <v>279996</v>
      </c>
      <c r="I1873" s="20">
        <v>52703963</v>
      </c>
      <c r="J1873" s="20" t="s">
        <v>1275</v>
      </c>
      <c r="K1873" s="21" t="s">
        <v>1268</v>
      </c>
    </row>
    <row r="1874" spans="1:11" x14ac:dyDescent="0.25">
      <c r="A1874" s="19">
        <v>1869</v>
      </c>
      <c r="B1874" s="20">
        <v>106528</v>
      </c>
      <c r="C1874" s="20">
        <v>5111900199</v>
      </c>
      <c r="D1874" s="20" t="s">
        <v>18</v>
      </c>
      <c r="E1874" s="20" t="s">
        <v>3803</v>
      </c>
      <c r="F1874" s="20">
        <v>2017</v>
      </c>
      <c r="G1874" s="20" t="s">
        <v>3804</v>
      </c>
      <c r="H1874" s="26">
        <v>591600</v>
      </c>
      <c r="I1874" s="20">
        <v>11439109</v>
      </c>
      <c r="J1874" s="20" t="s">
        <v>3310</v>
      </c>
      <c r="K1874" s="21" t="s">
        <v>1268</v>
      </c>
    </row>
    <row r="1875" spans="1:11" x14ac:dyDescent="0.25">
      <c r="A1875" s="19">
        <v>1870</v>
      </c>
      <c r="B1875" s="20">
        <v>106529</v>
      </c>
      <c r="C1875" s="20">
        <v>5111900199</v>
      </c>
      <c r="D1875" s="20" t="s">
        <v>3805</v>
      </c>
      <c r="E1875" s="20" t="s">
        <v>3806</v>
      </c>
      <c r="F1875" s="20">
        <v>2017</v>
      </c>
      <c r="G1875" s="20" t="s">
        <v>3804</v>
      </c>
      <c r="H1875" s="26">
        <v>900735</v>
      </c>
      <c r="I1875" s="20">
        <v>79995393</v>
      </c>
      <c r="J1875" s="20" t="s">
        <v>1007</v>
      </c>
      <c r="K1875" s="21" t="s">
        <v>1268</v>
      </c>
    </row>
    <row r="1876" spans="1:11" x14ac:dyDescent="0.25">
      <c r="A1876" s="19">
        <v>1871</v>
      </c>
      <c r="B1876" s="20">
        <v>106530</v>
      </c>
      <c r="C1876" s="20">
        <v>5111900199</v>
      </c>
      <c r="D1876" s="20" t="s">
        <v>3807</v>
      </c>
      <c r="E1876" s="20" t="s">
        <v>3806</v>
      </c>
      <c r="F1876" s="20">
        <v>2017</v>
      </c>
      <c r="G1876" s="20" t="s">
        <v>3804</v>
      </c>
      <c r="H1876" s="26">
        <v>900735</v>
      </c>
      <c r="I1876" s="20">
        <v>79976872</v>
      </c>
      <c r="J1876" s="20" t="s">
        <v>2696</v>
      </c>
      <c r="K1876" s="21" t="s">
        <v>1268</v>
      </c>
    </row>
    <row r="1877" spans="1:11" x14ac:dyDescent="0.25">
      <c r="A1877" s="19">
        <v>1872</v>
      </c>
      <c r="B1877" s="20">
        <v>106531</v>
      </c>
      <c r="C1877" s="20">
        <v>5111900199</v>
      </c>
      <c r="D1877" s="20" t="s">
        <v>3808</v>
      </c>
      <c r="E1877" s="20" t="s">
        <v>3806</v>
      </c>
      <c r="F1877" s="20">
        <v>2017</v>
      </c>
      <c r="G1877" s="20" t="s">
        <v>3804</v>
      </c>
      <c r="H1877" s="26">
        <v>900735</v>
      </c>
      <c r="I1877" s="20">
        <v>261821</v>
      </c>
      <c r="J1877" s="20" t="s">
        <v>3809</v>
      </c>
      <c r="K1877" s="21" t="s">
        <v>1268</v>
      </c>
    </row>
    <row r="1878" spans="1:11" x14ac:dyDescent="0.25">
      <c r="A1878" s="19">
        <v>1873</v>
      </c>
      <c r="B1878" s="20">
        <v>106532</v>
      </c>
      <c r="C1878" s="20">
        <v>5111900199</v>
      </c>
      <c r="D1878" s="20" t="s">
        <v>3810</v>
      </c>
      <c r="E1878" s="20" t="s">
        <v>3806</v>
      </c>
      <c r="F1878" s="20">
        <v>2017</v>
      </c>
      <c r="G1878" s="20" t="s">
        <v>3804</v>
      </c>
      <c r="H1878" s="26">
        <v>900735</v>
      </c>
      <c r="I1878" s="20">
        <v>19405265</v>
      </c>
      <c r="J1878" s="20" t="s">
        <v>1644</v>
      </c>
      <c r="K1878" s="21" t="s">
        <v>1268</v>
      </c>
    </row>
    <row r="1879" spans="1:11" x14ac:dyDescent="0.25">
      <c r="A1879" s="19">
        <v>1874</v>
      </c>
      <c r="B1879" s="20">
        <v>106533</v>
      </c>
      <c r="C1879" s="20">
        <v>5111900199</v>
      </c>
      <c r="D1879" s="20" t="s">
        <v>3811</v>
      </c>
      <c r="E1879" s="20" t="s">
        <v>3806</v>
      </c>
      <c r="F1879" s="20">
        <v>2017</v>
      </c>
      <c r="G1879" s="20" t="s">
        <v>3804</v>
      </c>
      <c r="H1879" s="26">
        <v>900735</v>
      </c>
      <c r="I1879" s="20">
        <v>79976872</v>
      </c>
      <c r="J1879" s="20" t="s">
        <v>3812</v>
      </c>
      <c r="K1879" s="21" t="s">
        <v>1268</v>
      </c>
    </row>
    <row r="1880" spans="1:11" x14ac:dyDescent="0.25">
      <c r="A1880" s="19">
        <v>1875</v>
      </c>
      <c r="B1880" s="20">
        <v>106534</v>
      </c>
      <c r="C1880" s="20">
        <v>5111900199</v>
      </c>
      <c r="D1880" s="20" t="s">
        <v>3813</v>
      </c>
      <c r="E1880" s="20" t="s">
        <v>3806</v>
      </c>
      <c r="F1880" s="20">
        <v>2017</v>
      </c>
      <c r="G1880" s="20" t="s">
        <v>3804</v>
      </c>
      <c r="H1880" s="26">
        <v>900735</v>
      </c>
      <c r="I1880" s="20">
        <v>11355142</v>
      </c>
      <c r="J1880" s="20" t="s">
        <v>3814</v>
      </c>
      <c r="K1880" s="21" t="s">
        <v>1268</v>
      </c>
    </row>
    <row r="1881" spans="1:11" x14ac:dyDescent="0.25">
      <c r="A1881" s="19">
        <v>1876</v>
      </c>
      <c r="B1881" s="20">
        <v>106535</v>
      </c>
      <c r="C1881" s="20">
        <v>5111900199</v>
      </c>
      <c r="D1881" s="20" t="s">
        <v>3815</v>
      </c>
      <c r="E1881" s="20" t="s">
        <v>3806</v>
      </c>
      <c r="F1881" s="20">
        <v>2017</v>
      </c>
      <c r="G1881" s="20" t="s">
        <v>3804</v>
      </c>
      <c r="H1881" s="26">
        <v>900735</v>
      </c>
      <c r="I1881" s="20">
        <v>7186658</v>
      </c>
      <c r="J1881" s="20" t="s">
        <v>703</v>
      </c>
      <c r="K1881" s="21" t="s">
        <v>1268</v>
      </c>
    </row>
    <row r="1882" spans="1:11" x14ac:dyDescent="0.25">
      <c r="A1882" s="19">
        <v>1877</v>
      </c>
      <c r="B1882" s="20">
        <v>106536</v>
      </c>
      <c r="C1882" s="20">
        <v>5111900199</v>
      </c>
      <c r="D1882" s="20" t="s">
        <v>3816</v>
      </c>
      <c r="E1882" s="20" t="s">
        <v>3806</v>
      </c>
      <c r="F1882" s="20">
        <v>2017</v>
      </c>
      <c r="G1882" s="20" t="s">
        <v>3804</v>
      </c>
      <c r="H1882" s="26">
        <v>900735</v>
      </c>
      <c r="I1882" s="20">
        <v>101904795</v>
      </c>
      <c r="J1882" s="20" t="s">
        <v>3817</v>
      </c>
      <c r="K1882" s="21" t="s">
        <v>1268</v>
      </c>
    </row>
    <row r="1883" spans="1:11" x14ac:dyDescent="0.25">
      <c r="A1883" s="19">
        <v>1878</v>
      </c>
      <c r="B1883" s="20">
        <v>106537</v>
      </c>
      <c r="C1883" s="20">
        <v>5111900199</v>
      </c>
      <c r="D1883" s="20" t="s">
        <v>3818</v>
      </c>
      <c r="E1883" s="20" t="s">
        <v>3806</v>
      </c>
      <c r="F1883" s="20">
        <v>2017</v>
      </c>
      <c r="G1883" s="20" t="s">
        <v>3804</v>
      </c>
      <c r="H1883" s="26">
        <v>900735</v>
      </c>
      <c r="I1883" s="20">
        <v>51575010</v>
      </c>
      <c r="J1883" s="20" t="s">
        <v>122</v>
      </c>
      <c r="K1883" s="21" t="s">
        <v>1268</v>
      </c>
    </row>
    <row r="1884" spans="1:11" x14ac:dyDescent="0.25">
      <c r="A1884" s="19">
        <v>1879</v>
      </c>
      <c r="B1884" s="20">
        <v>106538</v>
      </c>
      <c r="C1884" s="20">
        <v>5111900199</v>
      </c>
      <c r="D1884" s="20" t="s">
        <v>3819</v>
      </c>
      <c r="E1884" s="20" t="s">
        <v>3806</v>
      </c>
      <c r="F1884" s="20">
        <v>2017</v>
      </c>
      <c r="G1884" s="20" t="s">
        <v>3804</v>
      </c>
      <c r="H1884" s="26">
        <v>900735</v>
      </c>
      <c r="I1884" s="20">
        <v>11439109</v>
      </c>
      <c r="J1884" s="20" t="s">
        <v>3310</v>
      </c>
      <c r="K1884" s="21" t="s">
        <v>1268</v>
      </c>
    </row>
    <row r="1885" spans="1:11" x14ac:dyDescent="0.25">
      <c r="A1885" s="19">
        <v>1880</v>
      </c>
      <c r="B1885" s="20">
        <v>106539</v>
      </c>
      <c r="C1885" s="20">
        <v>5111900199</v>
      </c>
      <c r="D1885" s="20" t="s">
        <v>3820</v>
      </c>
      <c r="E1885" s="20" t="s">
        <v>3806</v>
      </c>
      <c r="F1885" s="20">
        <v>2017</v>
      </c>
      <c r="G1885" s="20" t="s">
        <v>3804</v>
      </c>
      <c r="H1885" s="26">
        <v>900735</v>
      </c>
      <c r="I1885" s="20">
        <v>52703963</v>
      </c>
      <c r="J1885" s="20" t="s">
        <v>1275</v>
      </c>
      <c r="K1885" s="21" t="s">
        <v>1268</v>
      </c>
    </row>
    <row r="1886" spans="1:11" x14ac:dyDescent="0.25">
      <c r="A1886" s="19">
        <v>1881</v>
      </c>
      <c r="B1886" s="20">
        <v>106540</v>
      </c>
      <c r="C1886" s="20">
        <v>5111900199</v>
      </c>
      <c r="D1886" s="20" t="s">
        <v>3821</v>
      </c>
      <c r="E1886" s="20" t="s">
        <v>3806</v>
      </c>
      <c r="F1886" s="20">
        <v>2017</v>
      </c>
      <c r="G1886" s="20" t="s">
        <v>3804</v>
      </c>
      <c r="H1886" s="26">
        <v>900735</v>
      </c>
      <c r="I1886" s="20">
        <v>80548625</v>
      </c>
      <c r="J1886" s="20" t="s">
        <v>3482</v>
      </c>
      <c r="K1886" s="21" t="s">
        <v>1268</v>
      </c>
    </row>
    <row r="1887" spans="1:11" x14ac:dyDescent="0.25">
      <c r="A1887" s="19">
        <v>1882</v>
      </c>
      <c r="B1887" s="20">
        <v>106541</v>
      </c>
      <c r="C1887" s="20">
        <v>5111900199</v>
      </c>
      <c r="D1887" s="20" t="s">
        <v>3822</v>
      </c>
      <c r="E1887" s="20" t="s">
        <v>3806</v>
      </c>
      <c r="F1887" s="20">
        <v>2017</v>
      </c>
      <c r="G1887" s="20" t="s">
        <v>3804</v>
      </c>
      <c r="H1887" s="26">
        <v>900735</v>
      </c>
      <c r="I1887" s="20">
        <v>79332590</v>
      </c>
      <c r="J1887" s="20" t="s">
        <v>15</v>
      </c>
      <c r="K1887" s="21" t="s">
        <v>1418</v>
      </c>
    </row>
    <row r="1888" spans="1:11" x14ac:dyDescent="0.25">
      <c r="A1888" s="19">
        <v>1883</v>
      </c>
      <c r="B1888" s="20">
        <v>106542</v>
      </c>
      <c r="C1888" s="20">
        <v>5111900199</v>
      </c>
      <c r="D1888" s="20" t="s">
        <v>3823</v>
      </c>
      <c r="E1888" s="20" t="s">
        <v>3806</v>
      </c>
      <c r="F1888" s="20">
        <v>2017</v>
      </c>
      <c r="G1888" s="20" t="s">
        <v>3804</v>
      </c>
      <c r="H1888" s="26">
        <v>900735</v>
      </c>
      <c r="I1888" s="20">
        <v>79294129</v>
      </c>
      <c r="J1888" s="20" t="s">
        <v>679</v>
      </c>
      <c r="K1888" s="21" t="s">
        <v>1268</v>
      </c>
    </row>
    <row r="1889" spans="1:11" x14ac:dyDescent="0.25">
      <c r="A1889" s="19">
        <v>1884</v>
      </c>
      <c r="B1889" s="20">
        <v>106543</v>
      </c>
      <c r="C1889" s="20">
        <v>5111900199</v>
      </c>
      <c r="D1889" s="20" t="s">
        <v>3824</v>
      </c>
      <c r="E1889" s="20" t="s">
        <v>3806</v>
      </c>
      <c r="F1889" s="20">
        <v>2017</v>
      </c>
      <c r="G1889" s="20" t="s">
        <v>3804</v>
      </c>
      <c r="H1889" s="26">
        <v>900735</v>
      </c>
      <c r="I1889" s="20">
        <v>79332590</v>
      </c>
      <c r="J1889" s="20" t="s">
        <v>15</v>
      </c>
      <c r="K1889" s="21" t="s">
        <v>1418</v>
      </c>
    </row>
    <row r="1890" spans="1:11" x14ac:dyDescent="0.25">
      <c r="A1890" s="19">
        <v>1885</v>
      </c>
      <c r="B1890" s="20">
        <v>106544</v>
      </c>
      <c r="C1890" s="20">
        <v>5111900199</v>
      </c>
      <c r="D1890" s="20" t="s">
        <v>3825</v>
      </c>
      <c r="E1890" s="20" t="s">
        <v>3806</v>
      </c>
      <c r="F1890" s="20">
        <v>2017</v>
      </c>
      <c r="G1890" s="20" t="s">
        <v>3804</v>
      </c>
      <c r="H1890" s="26">
        <v>900740</v>
      </c>
      <c r="I1890" s="20">
        <v>79332590</v>
      </c>
      <c r="J1890" s="20" t="s">
        <v>15</v>
      </c>
      <c r="K1890" s="21" t="s">
        <v>1418</v>
      </c>
    </row>
    <row r="1891" spans="1:11" x14ac:dyDescent="0.25">
      <c r="A1891" s="19">
        <v>1886</v>
      </c>
      <c r="B1891" s="20">
        <v>106635</v>
      </c>
      <c r="C1891" s="20">
        <v>5111900199</v>
      </c>
      <c r="D1891" s="20" t="s">
        <v>3826</v>
      </c>
      <c r="E1891" s="20" t="s">
        <v>3827</v>
      </c>
      <c r="F1891" s="20">
        <v>2017</v>
      </c>
      <c r="G1891" s="20" t="s">
        <v>3804</v>
      </c>
      <c r="H1891" s="26">
        <v>478282.9436</v>
      </c>
      <c r="I1891" s="20">
        <v>79306337</v>
      </c>
      <c r="J1891" s="20" t="s">
        <v>659</v>
      </c>
      <c r="K1891" s="21" t="s">
        <v>1268</v>
      </c>
    </row>
    <row r="1892" spans="1:11" x14ac:dyDescent="0.25">
      <c r="A1892" s="19">
        <v>1887</v>
      </c>
      <c r="B1892" s="20">
        <v>106576</v>
      </c>
      <c r="C1892" s="20">
        <v>5111900199</v>
      </c>
      <c r="D1892" s="20" t="s">
        <v>3826</v>
      </c>
      <c r="E1892" s="20" t="s">
        <v>3828</v>
      </c>
      <c r="F1892" s="20">
        <v>2017</v>
      </c>
      <c r="G1892" s="20" t="s">
        <v>3804</v>
      </c>
      <c r="H1892" s="26">
        <v>352314</v>
      </c>
      <c r="I1892" s="20">
        <v>79306337</v>
      </c>
      <c r="J1892" s="20" t="s">
        <v>659</v>
      </c>
      <c r="K1892" s="21" t="s">
        <v>1268</v>
      </c>
    </row>
    <row r="1893" spans="1:11" x14ac:dyDescent="0.25">
      <c r="A1893" s="19">
        <v>1888</v>
      </c>
      <c r="B1893" s="20">
        <v>106636</v>
      </c>
      <c r="C1893" s="20">
        <v>5111900199</v>
      </c>
      <c r="D1893" s="20" t="s">
        <v>3829</v>
      </c>
      <c r="E1893" s="20" t="s">
        <v>3827</v>
      </c>
      <c r="F1893" s="20">
        <v>2017</v>
      </c>
      <c r="G1893" s="20" t="s">
        <v>3804</v>
      </c>
      <c r="H1893" s="26">
        <v>478282.9436</v>
      </c>
      <c r="I1893" s="20">
        <v>79306337</v>
      </c>
      <c r="J1893" s="20" t="s">
        <v>659</v>
      </c>
      <c r="K1893" s="21" t="s">
        <v>1268</v>
      </c>
    </row>
    <row r="1894" spans="1:11" x14ac:dyDescent="0.25">
      <c r="A1894" s="19">
        <v>1889</v>
      </c>
      <c r="B1894" s="20">
        <v>106577</v>
      </c>
      <c r="C1894" s="20">
        <v>5111900199</v>
      </c>
      <c r="D1894" s="20" t="s">
        <v>3829</v>
      </c>
      <c r="E1894" s="20" t="s">
        <v>3828</v>
      </c>
      <c r="F1894" s="20">
        <v>2017</v>
      </c>
      <c r="G1894" s="20" t="s">
        <v>3804</v>
      </c>
      <c r="H1894" s="26">
        <v>352314</v>
      </c>
      <c r="I1894" s="20">
        <v>79306337</v>
      </c>
      <c r="J1894" s="20" t="s">
        <v>659</v>
      </c>
      <c r="K1894" s="21" t="s">
        <v>1268</v>
      </c>
    </row>
    <row r="1895" spans="1:11" x14ac:dyDescent="0.25">
      <c r="A1895" s="19">
        <v>1890</v>
      </c>
      <c r="B1895" s="20">
        <v>106637</v>
      </c>
      <c r="C1895" s="20">
        <v>5111900199</v>
      </c>
      <c r="D1895" s="20" t="s">
        <v>3830</v>
      </c>
      <c r="E1895" s="20" t="s">
        <v>3827</v>
      </c>
      <c r="F1895" s="20">
        <v>2017</v>
      </c>
      <c r="G1895" s="20" t="s">
        <v>3804</v>
      </c>
      <c r="H1895" s="26">
        <v>478282.9436</v>
      </c>
      <c r="I1895" s="20">
        <v>79306337</v>
      </c>
      <c r="J1895" s="20" t="s">
        <v>659</v>
      </c>
      <c r="K1895" s="21" t="s">
        <v>1268</v>
      </c>
    </row>
    <row r="1896" spans="1:11" x14ac:dyDescent="0.25">
      <c r="A1896" s="19">
        <v>1891</v>
      </c>
      <c r="B1896" s="20">
        <v>106578</v>
      </c>
      <c r="C1896" s="20">
        <v>5111900199</v>
      </c>
      <c r="D1896" s="20" t="s">
        <v>3830</v>
      </c>
      <c r="E1896" s="20" t="s">
        <v>3828</v>
      </c>
      <c r="F1896" s="20">
        <v>2017</v>
      </c>
      <c r="G1896" s="20" t="s">
        <v>3804</v>
      </c>
      <c r="H1896" s="26">
        <v>352314</v>
      </c>
      <c r="I1896" s="20">
        <v>79306337</v>
      </c>
      <c r="J1896" s="20" t="s">
        <v>659</v>
      </c>
      <c r="K1896" s="21" t="s">
        <v>1268</v>
      </c>
    </row>
    <row r="1897" spans="1:11" x14ac:dyDescent="0.25">
      <c r="A1897" s="19">
        <v>1892</v>
      </c>
      <c r="B1897" s="20">
        <v>106638</v>
      </c>
      <c r="C1897" s="20">
        <v>5111900199</v>
      </c>
      <c r="D1897" s="20" t="s">
        <v>3831</v>
      </c>
      <c r="E1897" s="20" t="s">
        <v>3827</v>
      </c>
      <c r="F1897" s="20">
        <v>2017</v>
      </c>
      <c r="G1897" s="20" t="s">
        <v>3804</v>
      </c>
      <c r="H1897" s="26">
        <v>478282.9436</v>
      </c>
      <c r="I1897" s="20">
        <v>79306337</v>
      </c>
      <c r="J1897" s="20" t="s">
        <v>659</v>
      </c>
      <c r="K1897" s="21" t="s">
        <v>1268</v>
      </c>
    </row>
    <row r="1898" spans="1:11" x14ac:dyDescent="0.25">
      <c r="A1898" s="19">
        <v>1893</v>
      </c>
      <c r="B1898" s="20">
        <v>106579</v>
      </c>
      <c r="C1898" s="20">
        <v>5111900199</v>
      </c>
      <c r="D1898" s="20" t="s">
        <v>3831</v>
      </c>
      <c r="E1898" s="20" t="s">
        <v>3828</v>
      </c>
      <c r="F1898" s="20">
        <v>2017</v>
      </c>
      <c r="G1898" s="20" t="s">
        <v>3804</v>
      </c>
      <c r="H1898" s="26">
        <v>352314</v>
      </c>
      <c r="I1898" s="20">
        <v>79306337</v>
      </c>
      <c r="J1898" s="20" t="s">
        <v>659</v>
      </c>
      <c r="K1898" s="21" t="s">
        <v>1268</v>
      </c>
    </row>
    <row r="1899" spans="1:11" x14ac:dyDescent="0.25">
      <c r="A1899" s="19">
        <v>1894</v>
      </c>
      <c r="B1899" s="20">
        <v>106639</v>
      </c>
      <c r="C1899" s="20">
        <v>5111900199</v>
      </c>
      <c r="D1899" s="20" t="s">
        <v>3832</v>
      </c>
      <c r="E1899" s="20" t="s">
        <v>3827</v>
      </c>
      <c r="F1899" s="20">
        <v>2017</v>
      </c>
      <c r="G1899" s="20" t="s">
        <v>3804</v>
      </c>
      <c r="H1899" s="26">
        <v>478282.9436</v>
      </c>
      <c r="I1899" s="20">
        <v>79306337</v>
      </c>
      <c r="J1899" s="20" t="s">
        <v>659</v>
      </c>
      <c r="K1899" s="21" t="s">
        <v>1268</v>
      </c>
    </row>
    <row r="1900" spans="1:11" x14ac:dyDescent="0.25">
      <c r="A1900" s="19">
        <v>1895</v>
      </c>
      <c r="B1900" s="20">
        <v>106580</v>
      </c>
      <c r="C1900" s="20">
        <v>5111900199</v>
      </c>
      <c r="D1900" s="20" t="s">
        <v>3832</v>
      </c>
      <c r="E1900" s="20" t="s">
        <v>3828</v>
      </c>
      <c r="F1900" s="20">
        <v>2017</v>
      </c>
      <c r="G1900" s="20" t="s">
        <v>3804</v>
      </c>
      <c r="H1900" s="26">
        <v>352314</v>
      </c>
      <c r="I1900" s="20">
        <v>79306337</v>
      </c>
      <c r="J1900" s="20" t="s">
        <v>659</v>
      </c>
      <c r="K1900" s="21" t="s">
        <v>1268</v>
      </c>
    </row>
    <row r="1901" spans="1:11" x14ac:dyDescent="0.25">
      <c r="A1901" s="19">
        <v>1896</v>
      </c>
      <c r="B1901" s="20">
        <v>106640</v>
      </c>
      <c r="C1901" s="20">
        <v>5111900199</v>
      </c>
      <c r="D1901" s="20" t="s">
        <v>3833</v>
      </c>
      <c r="E1901" s="20" t="s">
        <v>3827</v>
      </c>
      <c r="F1901" s="20">
        <v>2017</v>
      </c>
      <c r="G1901" s="20" t="s">
        <v>3804</v>
      </c>
      <c r="H1901" s="26">
        <v>478282.9436</v>
      </c>
      <c r="I1901" s="20">
        <v>79306337</v>
      </c>
      <c r="J1901" s="20" t="s">
        <v>659</v>
      </c>
      <c r="K1901" s="21" t="s">
        <v>1268</v>
      </c>
    </row>
    <row r="1902" spans="1:11" x14ac:dyDescent="0.25">
      <c r="A1902" s="19">
        <v>1897</v>
      </c>
      <c r="B1902" s="20">
        <v>106581</v>
      </c>
      <c r="C1902" s="20">
        <v>5111900199</v>
      </c>
      <c r="D1902" s="20" t="s">
        <v>3833</v>
      </c>
      <c r="E1902" s="20" t="s">
        <v>3828</v>
      </c>
      <c r="F1902" s="20">
        <v>2017</v>
      </c>
      <c r="G1902" s="20" t="s">
        <v>3804</v>
      </c>
      <c r="H1902" s="26">
        <v>352314</v>
      </c>
      <c r="I1902" s="20">
        <v>79306337</v>
      </c>
      <c r="J1902" s="20" t="s">
        <v>659</v>
      </c>
      <c r="K1902" s="21" t="s">
        <v>1268</v>
      </c>
    </row>
    <row r="1903" spans="1:11" x14ac:dyDescent="0.25">
      <c r="A1903" s="19">
        <v>1898</v>
      </c>
      <c r="B1903" s="20">
        <v>106641</v>
      </c>
      <c r="C1903" s="20">
        <v>5111900199</v>
      </c>
      <c r="D1903" s="20" t="s">
        <v>3834</v>
      </c>
      <c r="E1903" s="20" t="s">
        <v>3827</v>
      </c>
      <c r="F1903" s="20">
        <v>2017</v>
      </c>
      <c r="G1903" s="20" t="s">
        <v>3804</v>
      </c>
      <c r="H1903" s="26">
        <v>478282.9436</v>
      </c>
      <c r="I1903" s="20">
        <v>79306337</v>
      </c>
      <c r="J1903" s="20" t="s">
        <v>659</v>
      </c>
      <c r="K1903" s="21" t="s">
        <v>1268</v>
      </c>
    </row>
    <row r="1904" spans="1:11" x14ac:dyDescent="0.25">
      <c r="A1904" s="19">
        <v>1899</v>
      </c>
      <c r="B1904" s="20">
        <v>106582</v>
      </c>
      <c r="C1904" s="20">
        <v>5111900199</v>
      </c>
      <c r="D1904" s="20" t="s">
        <v>3834</v>
      </c>
      <c r="E1904" s="20" t="s">
        <v>3828</v>
      </c>
      <c r="F1904" s="20">
        <v>2017</v>
      </c>
      <c r="G1904" s="20" t="s">
        <v>3804</v>
      </c>
      <c r="H1904" s="26">
        <v>352314</v>
      </c>
      <c r="I1904" s="20">
        <v>79306337</v>
      </c>
      <c r="J1904" s="20" t="s">
        <v>659</v>
      </c>
      <c r="K1904" s="21" t="s">
        <v>1268</v>
      </c>
    </row>
    <row r="1905" spans="1:11" x14ac:dyDescent="0.25">
      <c r="A1905" s="19">
        <v>1900</v>
      </c>
      <c r="B1905" s="20">
        <v>106642</v>
      </c>
      <c r="C1905" s="20">
        <v>5111900199</v>
      </c>
      <c r="D1905" s="20" t="s">
        <v>3835</v>
      </c>
      <c r="E1905" s="20" t="s">
        <v>3827</v>
      </c>
      <c r="F1905" s="20">
        <v>2017</v>
      </c>
      <c r="G1905" s="20" t="s">
        <v>3804</v>
      </c>
      <c r="H1905" s="26">
        <v>478282.9436</v>
      </c>
      <c r="I1905" s="20">
        <v>79306337</v>
      </c>
      <c r="J1905" s="20" t="s">
        <v>659</v>
      </c>
      <c r="K1905" s="21" t="s">
        <v>1268</v>
      </c>
    </row>
    <row r="1906" spans="1:11" x14ac:dyDescent="0.25">
      <c r="A1906" s="19">
        <v>1901</v>
      </c>
      <c r="B1906" s="20">
        <v>106583</v>
      </c>
      <c r="C1906" s="20">
        <v>5111900199</v>
      </c>
      <c r="D1906" s="20" t="s">
        <v>3835</v>
      </c>
      <c r="E1906" s="20" t="s">
        <v>3828</v>
      </c>
      <c r="F1906" s="20">
        <v>2017</v>
      </c>
      <c r="G1906" s="20" t="s">
        <v>3804</v>
      </c>
      <c r="H1906" s="26">
        <v>352314</v>
      </c>
      <c r="I1906" s="20">
        <v>79306337</v>
      </c>
      <c r="J1906" s="20" t="s">
        <v>659</v>
      </c>
      <c r="K1906" s="21" t="s">
        <v>1268</v>
      </c>
    </row>
    <row r="1907" spans="1:11" x14ac:dyDescent="0.25">
      <c r="A1907" s="19">
        <v>1902</v>
      </c>
      <c r="B1907" s="20">
        <v>106643</v>
      </c>
      <c r="C1907" s="20">
        <v>5111900199</v>
      </c>
      <c r="D1907" s="20" t="s">
        <v>3836</v>
      </c>
      <c r="E1907" s="20" t="s">
        <v>3827</v>
      </c>
      <c r="F1907" s="20">
        <v>2017</v>
      </c>
      <c r="G1907" s="20" t="s">
        <v>3804</v>
      </c>
      <c r="H1907" s="26">
        <v>478282.9436</v>
      </c>
      <c r="I1907" s="20">
        <v>79306337</v>
      </c>
      <c r="J1907" s="20" t="s">
        <v>659</v>
      </c>
      <c r="K1907" s="21" t="s">
        <v>1268</v>
      </c>
    </row>
    <row r="1908" spans="1:11" x14ac:dyDescent="0.25">
      <c r="A1908" s="19">
        <v>1903</v>
      </c>
      <c r="B1908" s="20">
        <v>106584</v>
      </c>
      <c r="C1908" s="20">
        <v>5111900199</v>
      </c>
      <c r="D1908" s="20" t="s">
        <v>3836</v>
      </c>
      <c r="E1908" s="20" t="s">
        <v>3828</v>
      </c>
      <c r="F1908" s="20">
        <v>2017</v>
      </c>
      <c r="G1908" s="20" t="s">
        <v>3804</v>
      </c>
      <c r="H1908" s="26">
        <v>352314</v>
      </c>
      <c r="I1908" s="20">
        <v>79306337</v>
      </c>
      <c r="J1908" s="20" t="s">
        <v>659</v>
      </c>
      <c r="K1908" s="21" t="s">
        <v>1268</v>
      </c>
    </row>
    <row r="1909" spans="1:11" x14ac:dyDescent="0.25">
      <c r="A1909" s="19">
        <v>1904</v>
      </c>
      <c r="B1909" s="20">
        <v>106644</v>
      </c>
      <c r="C1909" s="20">
        <v>5111900199</v>
      </c>
      <c r="D1909" s="20" t="s">
        <v>3837</v>
      </c>
      <c r="E1909" s="20" t="s">
        <v>3827</v>
      </c>
      <c r="F1909" s="20">
        <v>2017</v>
      </c>
      <c r="G1909" s="20" t="s">
        <v>3804</v>
      </c>
      <c r="H1909" s="26">
        <v>478282.9436</v>
      </c>
      <c r="I1909" s="20">
        <v>79306337</v>
      </c>
      <c r="J1909" s="20" t="s">
        <v>659</v>
      </c>
      <c r="K1909" s="21" t="s">
        <v>1268</v>
      </c>
    </row>
    <row r="1910" spans="1:11" x14ac:dyDescent="0.25">
      <c r="A1910" s="19">
        <v>1905</v>
      </c>
      <c r="B1910" s="20">
        <v>106585</v>
      </c>
      <c r="C1910" s="20">
        <v>5111900199</v>
      </c>
      <c r="D1910" s="20" t="s">
        <v>3837</v>
      </c>
      <c r="E1910" s="20" t="s">
        <v>3828</v>
      </c>
      <c r="F1910" s="20">
        <v>2017</v>
      </c>
      <c r="G1910" s="20" t="s">
        <v>3804</v>
      </c>
      <c r="H1910" s="26">
        <v>352314</v>
      </c>
      <c r="I1910" s="20">
        <v>79306337</v>
      </c>
      <c r="J1910" s="20" t="s">
        <v>659</v>
      </c>
      <c r="K1910" s="21" t="s">
        <v>1268</v>
      </c>
    </row>
    <row r="1911" spans="1:11" x14ac:dyDescent="0.25">
      <c r="A1911" s="19">
        <v>1906</v>
      </c>
      <c r="B1911" s="20">
        <v>106645</v>
      </c>
      <c r="C1911" s="20">
        <v>5111900199</v>
      </c>
      <c r="D1911" s="20" t="s">
        <v>3838</v>
      </c>
      <c r="E1911" s="20" t="s">
        <v>3827</v>
      </c>
      <c r="F1911" s="20">
        <v>2017</v>
      </c>
      <c r="G1911" s="20" t="s">
        <v>3804</v>
      </c>
      <c r="H1911" s="26">
        <v>478282.9436</v>
      </c>
      <c r="I1911" s="20">
        <v>79306337</v>
      </c>
      <c r="J1911" s="20" t="s">
        <v>659</v>
      </c>
      <c r="K1911" s="21" t="s">
        <v>1268</v>
      </c>
    </row>
    <row r="1912" spans="1:11" x14ac:dyDescent="0.25">
      <c r="A1912" s="19">
        <v>1907</v>
      </c>
      <c r="B1912" s="20">
        <v>106586</v>
      </c>
      <c r="C1912" s="20">
        <v>5111900199</v>
      </c>
      <c r="D1912" s="20" t="s">
        <v>3838</v>
      </c>
      <c r="E1912" s="20" t="s">
        <v>3828</v>
      </c>
      <c r="F1912" s="20">
        <v>2017</v>
      </c>
      <c r="G1912" s="20" t="s">
        <v>3804</v>
      </c>
      <c r="H1912" s="26">
        <v>352314</v>
      </c>
      <c r="I1912" s="20">
        <v>79306337</v>
      </c>
      <c r="J1912" s="20" t="s">
        <v>659</v>
      </c>
      <c r="K1912" s="21" t="s">
        <v>1268</v>
      </c>
    </row>
    <row r="1913" spans="1:11" x14ac:dyDescent="0.25">
      <c r="A1913" s="19">
        <v>1908</v>
      </c>
      <c r="B1913" s="20">
        <v>106646</v>
      </c>
      <c r="C1913" s="20">
        <v>5111900199</v>
      </c>
      <c r="D1913" s="20" t="s">
        <v>3839</v>
      </c>
      <c r="E1913" s="20" t="s">
        <v>3827</v>
      </c>
      <c r="F1913" s="20">
        <v>2017</v>
      </c>
      <c r="G1913" s="20" t="s">
        <v>3804</v>
      </c>
      <c r="H1913" s="26">
        <v>478282.9436</v>
      </c>
      <c r="I1913" s="20">
        <v>79306337</v>
      </c>
      <c r="J1913" s="20" t="s">
        <v>659</v>
      </c>
      <c r="K1913" s="21" t="s">
        <v>1268</v>
      </c>
    </row>
    <row r="1914" spans="1:11" x14ac:dyDescent="0.25">
      <c r="A1914" s="19">
        <v>1909</v>
      </c>
      <c r="B1914" s="20">
        <v>106587</v>
      </c>
      <c r="C1914" s="20">
        <v>5111900199</v>
      </c>
      <c r="D1914" s="20" t="s">
        <v>3839</v>
      </c>
      <c r="E1914" s="20" t="s">
        <v>3828</v>
      </c>
      <c r="F1914" s="20">
        <v>2017</v>
      </c>
      <c r="G1914" s="20" t="s">
        <v>3804</v>
      </c>
      <c r="H1914" s="26">
        <v>352314</v>
      </c>
      <c r="I1914" s="20">
        <v>79306337</v>
      </c>
      <c r="J1914" s="20" t="s">
        <v>659</v>
      </c>
      <c r="K1914" s="21" t="s">
        <v>1268</v>
      </c>
    </row>
    <row r="1915" spans="1:11" x14ac:dyDescent="0.25">
      <c r="A1915" s="19">
        <v>1910</v>
      </c>
      <c r="B1915" s="20">
        <v>106647</v>
      </c>
      <c r="C1915" s="20">
        <v>5111900199</v>
      </c>
      <c r="D1915" s="20" t="s">
        <v>3840</v>
      </c>
      <c r="E1915" s="20" t="s">
        <v>3827</v>
      </c>
      <c r="F1915" s="20">
        <v>2017</v>
      </c>
      <c r="G1915" s="20" t="s">
        <v>3804</v>
      </c>
      <c r="H1915" s="26">
        <v>478282.9436</v>
      </c>
      <c r="I1915" s="20">
        <v>79306337</v>
      </c>
      <c r="J1915" s="20" t="s">
        <v>659</v>
      </c>
      <c r="K1915" s="21" t="s">
        <v>1268</v>
      </c>
    </row>
    <row r="1916" spans="1:11" x14ac:dyDescent="0.25">
      <c r="A1916" s="19">
        <v>1911</v>
      </c>
      <c r="B1916" s="20">
        <v>106588</v>
      </c>
      <c r="C1916" s="20">
        <v>5111900199</v>
      </c>
      <c r="D1916" s="20" t="s">
        <v>3840</v>
      </c>
      <c r="E1916" s="20" t="s">
        <v>3828</v>
      </c>
      <c r="F1916" s="20">
        <v>2017</v>
      </c>
      <c r="G1916" s="20" t="s">
        <v>3804</v>
      </c>
      <c r="H1916" s="26">
        <v>352314</v>
      </c>
      <c r="I1916" s="20">
        <v>79306337</v>
      </c>
      <c r="J1916" s="20" t="s">
        <v>659</v>
      </c>
      <c r="K1916" s="21" t="s">
        <v>1268</v>
      </c>
    </row>
    <row r="1917" spans="1:11" x14ac:dyDescent="0.25">
      <c r="A1917" s="19">
        <v>1912</v>
      </c>
      <c r="B1917" s="20">
        <v>106648</v>
      </c>
      <c r="C1917" s="20">
        <v>5111900199</v>
      </c>
      <c r="D1917" s="20" t="s">
        <v>3841</v>
      </c>
      <c r="E1917" s="20" t="s">
        <v>3827</v>
      </c>
      <c r="F1917" s="20">
        <v>2017</v>
      </c>
      <c r="G1917" s="20" t="s">
        <v>3804</v>
      </c>
      <c r="H1917" s="26">
        <v>478282.9436</v>
      </c>
      <c r="I1917" s="20">
        <v>79306337</v>
      </c>
      <c r="J1917" s="20" t="s">
        <v>659</v>
      </c>
      <c r="K1917" s="21" t="s">
        <v>1268</v>
      </c>
    </row>
    <row r="1918" spans="1:11" x14ac:dyDescent="0.25">
      <c r="A1918" s="19">
        <v>1913</v>
      </c>
      <c r="B1918" s="20">
        <v>106589</v>
      </c>
      <c r="C1918" s="20">
        <v>5111900199</v>
      </c>
      <c r="D1918" s="20" t="s">
        <v>3841</v>
      </c>
      <c r="E1918" s="20" t="s">
        <v>3828</v>
      </c>
      <c r="F1918" s="20">
        <v>2017</v>
      </c>
      <c r="G1918" s="20" t="s">
        <v>3804</v>
      </c>
      <c r="H1918" s="26">
        <v>352314</v>
      </c>
      <c r="I1918" s="20">
        <v>79306337</v>
      </c>
      <c r="J1918" s="20" t="s">
        <v>659</v>
      </c>
      <c r="K1918" s="21" t="s">
        <v>1268</v>
      </c>
    </row>
    <row r="1919" spans="1:11" x14ac:dyDescent="0.25">
      <c r="A1919" s="19">
        <v>1914</v>
      </c>
      <c r="B1919" s="20">
        <v>106649</v>
      </c>
      <c r="C1919" s="20">
        <v>5111900199</v>
      </c>
      <c r="D1919" s="20" t="s">
        <v>3842</v>
      </c>
      <c r="E1919" s="20" t="s">
        <v>3827</v>
      </c>
      <c r="F1919" s="20">
        <v>2017</v>
      </c>
      <c r="G1919" s="20" t="s">
        <v>3804</v>
      </c>
      <c r="H1919" s="26">
        <v>478282.9436</v>
      </c>
      <c r="I1919" s="20">
        <v>79306337</v>
      </c>
      <c r="J1919" s="20" t="s">
        <v>659</v>
      </c>
      <c r="K1919" s="21" t="s">
        <v>1268</v>
      </c>
    </row>
    <row r="1920" spans="1:11" x14ac:dyDescent="0.25">
      <c r="A1920" s="19">
        <v>1915</v>
      </c>
      <c r="B1920" s="20">
        <v>106590</v>
      </c>
      <c r="C1920" s="20">
        <v>5111900199</v>
      </c>
      <c r="D1920" s="20" t="s">
        <v>3842</v>
      </c>
      <c r="E1920" s="20" t="s">
        <v>3828</v>
      </c>
      <c r="F1920" s="20">
        <v>2017</v>
      </c>
      <c r="G1920" s="20" t="s">
        <v>3804</v>
      </c>
      <c r="H1920" s="26">
        <v>352314</v>
      </c>
      <c r="I1920" s="20">
        <v>79306337</v>
      </c>
      <c r="J1920" s="20" t="s">
        <v>659</v>
      </c>
      <c r="K1920" s="21" t="s">
        <v>1268</v>
      </c>
    </row>
    <row r="1921" spans="1:11" x14ac:dyDescent="0.25">
      <c r="A1921" s="19">
        <v>1916</v>
      </c>
      <c r="B1921" s="20">
        <v>106650</v>
      </c>
      <c r="C1921" s="20">
        <v>5111900199</v>
      </c>
      <c r="D1921" s="20" t="s">
        <v>3843</v>
      </c>
      <c r="E1921" s="20" t="s">
        <v>3827</v>
      </c>
      <c r="F1921" s="20">
        <v>2017</v>
      </c>
      <c r="G1921" s="20" t="s">
        <v>3804</v>
      </c>
      <c r="H1921" s="26">
        <v>478282.9436</v>
      </c>
      <c r="I1921" s="20">
        <v>79306337</v>
      </c>
      <c r="J1921" s="20" t="s">
        <v>659</v>
      </c>
      <c r="K1921" s="21" t="s">
        <v>1268</v>
      </c>
    </row>
    <row r="1922" spans="1:11" x14ac:dyDescent="0.25">
      <c r="A1922" s="19">
        <v>1917</v>
      </c>
      <c r="B1922" s="20">
        <v>106591</v>
      </c>
      <c r="C1922" s="20">
        <v>5111900199</v>
      </c>
      <c r="D1922" s="20" t="s">
        <v>3843</v>
      </c>
      <c r="E1922" s="20" t="s">
        <v>3828</v>
      </c>
      <c r="F1922" s="20">
        <v>2017</v>
      </c>
      <c r="G1922" s="20" t="s">
        <v>3804</v>
      </c>
      <c r="H1922" s="26">
        <v>352314</v>
      </c>
      <c r="I1922" s="20">
        <v>79306337</v>
      </c>
      <c r="J1922" s="20" t="s">
        <v>659</v>
      </c>
      <c r="K1922" s="21" t="s">
        <v>1268</v>
      </c>
    </row>
    <row r="1923" spans="1:11" x14ac:dyDescent="0.25">
      <c r="A1923" s="19">
        <v>1918</v>
      </c>
      <c r="B1923" s="20">
        <v>106651</v>
      </c>
      <c r="C1923" s="20">
        <v>5111900199</v>
      </c>
      <c r="D1923" s="20" t="s">
        <v>3844</v>
      </c>
      <c r="E1923" s="20" t="s">
        <v>3827</v>
      </c>
      <c r="F1923" s="20">
        <v>2017</v>
      </c>
      <c r="G1923" s="20" t="s">
        <v>3804</v>
      </c>
      <c r="H1923" s="26">
        <v>478282.9436</v>
      </c>
      <c r="I1923" s="20">
        <v>79306337</v>
      </c>
      <c r="J1923" s="20" t="s">
        <v>659</v>
      </c>
      <c r="K1923" s="21" t="s">
        <v>1268</v>
      </c>
    </row>
    <row r="1924" spans="1:11" x14ac:dyDescent="0.25">
      <c r="A1924" s="19">
        <v>1919</v>
      </c>
      <c r="B1924" s="20">
        <v>106592</v>
      </c>
      <c r="C1924" s="20">
        <v>5111900199</v>
      </c>
      <c r="D1924" s="20" t="s">
        <v>3844</v>
      </c>
      <c r="E1924" s="20" t="s">
        <v>3828</v>
      </c>
      <c r="F1924" s="20">
        <v>2017</v>
      </c>
      <c r="G1924" s="20" t="s">
        <v>3804</v>
      </c>
      <c r="H1924" s="26">
        <v>352314</v>
      </c>
      <c r="I1924" s="20">
        <v>79306337</v>
      </c>
      <c r="J1924" s="20" t="s">
        <v>659</v>
      </c>
      <c r="K1924" s="21" t="s">
        <v>1268</v>
      </c>
    </row>
    <row r="1925" spans="1:11" x14ac:dyDescent="0.25">
      <c r="A1925" s="19">
        <v>1920</v>
      </c>
      <c r="B1925" s="20">
        <v>106652</v>
      </c>
      <c r="C1925" s="20">
        <v>5111900199</v>
      </c>
      <c r="D1925" s="20" t="s">
        <v>3845</v>
      </c>
      <c r="E1925" s="20" t="s">
        <v>3827</v>
      </c>
      <c r="F1925" s="20">
        <v>2017</v>
      </c>
      <c r="G1925" s="20" t="s">
        <v>3804</v>
      </c>
      <c r="H1925" s="26">
        <v>478282.9436</v>
      </c>
      <c r="I1925" s="20">
        <v>79306337</v>
      </c>
      <c r="J1925" s="20" t="s">
        <v>659</v>
      </c>
      <c r="K1925" s="21" t="s">
        <v>1268</v>
      </c>
    </row>
    <row r="1926" spans="1:11" x14ac:dyDescent="0.25">
      <c r="A1926" s="19">
        <v>1921</v>
      </c>
      <c r="B1926" s="20">
        <v>106593</v>
      </c>
      <c r="C1926" s="20">
        <v>5111900199</v>
      </c>
      <c r="D1926" s="20" t="s">
        <v>3845</v>
      </c>
      <c r="E1926" s="20" t="s">
        <v>3828</v>
      </c>
      <c r="F1926" s="20">
        <v>2017</v>
      </c>
      <c r="G1926" s="20" t="s">
        <v>3804</v>
      </c>
      <c r="H1926" s="26">
        <v>352314</v>
      </c>
      <c r="I1926" s="20">
        <v>79306337</v>
      </c>
      <c r="J1926" s="20" t="s">
        <v>659</v>
      </c>
      <c r="K1926" s="21" t="s">
        <v>1268</v>
      </c>
    </row>
    <row r="1927" spans="1:11" x14ac:dyDescent="0.25">
      <c r="A1927" s="19">
        <v>1922</v>
      </c>
      <c r="B1927" s="20">
        <v>106653</v>
      </c>
      <c r="C1927" s="20">
        <v>5111900199</v>
      </c>
      <c r="D1927" s="20" t="s">
        <v>3846</v>
      </c>
      <c r="E1927" s="20" t="s">
        <v>3827</v>
      </c>
      <c r="F1927" s="20">
        <v>2017</v>
      </c>
      <c r="G1927" s="20" t="s">
        <v>3804</v>
      </c>
      <c r="H1927" s="26">
        <v>478282.9436</v>
      </c>
      <c r="I1927" s="20">
        <v>79306337</v>
      </c>
      <c r="J1927" s="20" t="s">
        <v>659</v>
      </c>
      <c r="K1927" s="21" t="s">
        <v>1268</v>
      </c>
    </row>
    <row r="1928" spans="1:11" x14ac:dyDescent="0.25">
      <c r="A1928" s="19">
        <v>1923</v>
      </c>
      <c r="B1928" s="20">
        <v>106594</v>
      </c>
      <c r="C1928" s="20">
        <v>5111900199</v>
      </c>
      <c r="D1928" s="20" t="s">
        <v>3846</v>
      </c>
      <c r="E1928" s="20" t="s">
        <v>3828</v>
      </c>
      <c r="F1928" s="20">
        <v>2017</v>
      </c>
      <c r="G1928" s="20" t="s">
        <v>3804</v>
      </c>
      <c r="H1928" s="26">
        <v>352314</v>
      </c>
      <c r="I1928" s="20">
        <v>79306337</v>
      </c>
      <c r="J1928" s="20" t="s">
        <v>659</v>
      </c>
      <c r="K1928" s="21" t="s">
        <v>1268</v>
      </c>
    </row>
    <row r="1929" spans="1:11" x14ac:dyDescent="0.25">
      <c r="A1929" s="19">
        <v>1924</v>
      </c>
      <c r="B1929" s="20">
        <v>106654</v>
      </c>
      <c r="C1929" s="20">
        <v>5111900199</v>
      </c>
      <c r="D1929" s="20" t="s">
        <v>3847</v>
      </c>
      <c r="E1929" s="20" t="s">
        <v>3827</v>
      </c>
      <c r="F1929" s="20">
        <v>2017</v>
      </c>
      <c r="G1929" s="20" t="s">
        <v>3804</v>
      </c>
      <c r="H1929" s="26">
        <v>478282.9436</v>
      </c>
      <c r="I1929" s="20">
        <v>79306337</v>
      </c>
      <c r="J1929" s="20" t="s">
        <v>659</v>
      </c>
      <c r="K1929" s="21" t="s">
        <v>1268</v>
      </c>
    </row>
    <row r="1930" spans="1:11" x14ac:dyDescent="0.25">
      <c r="A1930" s="19">
        <v>1925</v>
      </c>
      <c r="B1930" s="20">
        <v>106595</v>
      </c>
      <c r="C1930" s="20">
        <v>5111900199</v>
      </c>
      <c r="D1930" s="20" t="s">
        <v>3847</v>
      </c>
      <c r="E1930" s="20" t="s">
        <v>3828</v>
      </c>
      <c r="F1930" s="20">
        <v>2017</v>
      </c>
      <c r="G1930" s="20" t="s">
        <v>3804</v>
      </c>
      <c r="H1930" s="26">
        <v>352314</v>
      </c>
      <c r="I1930" s="20">
        <v>79306337</v>
      </c>
      <c r="J1930" s="20" t="s">
        <v>659</v>
      </c>
      <c r="K1930" s="21" t="s">
        <v>1268</v>
      </c>
    </row>
    <row r="1931" spans="1:11" x14ac:dyDescent="0.25">
      <c r="A1931" s="19">
        <v>1926</v>
      </c>
      <c r="B1931" s="20">
        <v>106655</v>
      </c>
      <c r="C1931" s="20">
        <v>5111900199</v>
      </c>
      <c r="D1931" s="20" t="s">
        <v>3848</v>
      </c>
      <c r="E1931" s="20" t="s">
        <v>3827</v>
      </c>
      <c r="F1931" s="20">
        <v>2017</v>
      </c>
      <c r="G1931" s="20" t="s">
        <v>3804</v>
      </c>
      <c r="H1931" s="26">
        <v>478282.9436</v>
      </c>
      <c r="I1931" s="20">
        <v>79306337</v>
      </c>
      <c r="J1931" s="20" t="s">
        <v>659</v>
      </c>
      <c r="K1931" s="21" t="s">
        <v>1268</v>
      </c>
    </row>
    <row r="1932" spans="1:11" x14ac:dyDescent="0.25">
      <c r="A1932" s="19">
        <v>1927</v>
      </c>
      <c r="B1932" s="20">
        <v>106596</v>
      </c>
      <c r="C1932" s="20">
        <v>5111900199</v>
      </c>
      <c r="D1932" s="20" t="s">
        <v>3848</v>
      </c>
      <c r="E1932" s="20" t="s">
        <v>3828</v>
      </c>
      <c r="F1932" s="20">
        <v>2017</v>
      </c>
      <c r="G1932" s="20" t="s">
        <v>3804</v>
      </c>
      <c r="H1932" s="26">
        <v>352314</v>
      </c>
      <c r="I1932" s="20">
        <v>79306337</v>
      </c>
      <c r="J1932" s="20" t="s">
        <v>659</v>
      </c>
      <c r="K1932" s="21" t="s">
        <v>1268</v>
      </c>
    </row>
    <row r="1933" spans="1:11" x14ac:dyDescent="0.25">
      <c r="A1933" s="19">
        <v>1928</v>
      </c>
      <c r="B1933" s="20">
        <v>106656</v>
      </c>
      <c r="C1933" s="20">
        <v>5111900199</v>
      </c>
      <c r="D1933" s="20" t="s">
        <v>3849</v>
      </c>
      <c r="E1933" s="20" t="s">
        <v>3827</v>
      </c>
      <c r="F1933" s="20">
        <v>2017</v>
      </c>
      <c r="G1933" s="20" t="s">
        <v>3804</v>
      </c>
      <c r="H1933" s="26">
        <v>478282.9436</v>
      </c>
      <c r="I1933" s="20">
        <v>79306337</v>
      </c>
      <c r="J1933" s="20" t="s">
        <v>659</v>
      </c>
      <c r="K1933" s="21" t="s">
        <v>1268</v>
      </c>
    </row>
    <row r="1934" spans="1:11" x14ac:dyDescent="0.25">
      <c r="A1934" s="19">
        <v>1929</v>
      </c>
      <c r="B1934" s="20">
        <v>106597</v>
      </c>
      <c r="C1934" s="20">
        <v>5111900199</v>
      </c>
      <c r="D1934" s="20" t="s">
        <v>3849</v>
      </c>
      <c r="E1934" s="20" t="s">
        <v>3828</v>
      </c>
      <c r="F1934" s="20">
        <v>2017</v>
      </c>
      <c r="G1934" s="20" t="s">
        <v>3804</v>
      </c>
      <c r="H1934" s="26">
        <v>352314</v>
      </c>
      <c r="I1934" s="20">
        <v>79306337</v>
      </c>
      <c r="J1934" s="20" t="s">
        <v>659</v>
      </c>
      <c r="K1934" s="21" t="s">
        <v>1268</v>
      </c>
    </row>
    <row r="1935" spans="1:11" x14ac:dyDescent="0.25">
      <c r="A1935" s="19">
        <v>1930</v>
      </c>
      <c r="B1935" s="20">
        <v>106657</v>
      </c>
      <c r="C1935" s="20">
        <v>5111900199</v>
      </c>
      <c r="D1935" s="20" t="s">
        <v>3850</v>
      </c>
      <c r="E1935" s="20" t="s">
        <v>3827</v>
      </c>
      <c r="F1935" s="20">
        <v>2017</v>
      </c>
      <c r="G1935" s="20" t="s">
        <v>3804</v>
      </c>
      <c r="H1935" s="26">
        <v>478282.9436</v>
      </c>
      <c r="I1935" s="20">
        <v>79306337</v>
      </c>
      <c r="J1935" s="20" t="s">
        <v>659</v>
      </c>
      <c r="K1935" s="21" t="s">
        <v>1268</v>
      </c>
    </row>
    <row r="1936" spans="1:11" x14ac:dyDescent="0.25">
      <c r="A1936" s="19">
        <v>1931</v>
      </c>
      <c r="B1936" s="20">
        <v>106598</v>
      </c>
      <c r="C1936" s="20">
        <v>5111900199</v>
      </c>
      <c r="D1936" s="20" t="s">
        <v>3850</v>
      </c>
      <c r="E1936" s="20" t="s">
        <v>3828</v>
      </c>
      <c r="F1936" s="20">
        <v>2017</v>
      </c>
      <c r="G1936" s="20" t="s">
        <v>3804</v>
      </c>
      <c r="H1936" s="26">
        <v>352314</v>
      </c>
      <c r="I1936" s="20">
        <v>79306337</v>
      </c>
      <c r="J1936" s="20" t="s">
        <v>659</v>
      </c>
      <c r="K1936" s="21" t="s">
        <v>1268</v>
      </c>
    </row>
    <row r="1937" spans="1:11" x14ac:dyDescent="0.25">
      <c r="A1937" s="19">
        <v>1932</v>
      </c>
      <c r="B1937" s="20">
        <v>106658</v>
      </c>
      <c r="C1937" s="20">
        <v>5111900199</v>
      </c>
      <c r="D1937" s="20" t="s">
        <v>3851</v>
      </c>
      <c r="E1937" s="20" t="s">
        <v>3827</v>
      </c>
      <c r="F1937" s="20">
        <v>2017</v>
      </c>
      <c r="G1937" s="20" t="s">
        <v>3804</v>
      </c>
      <c r="H1937" s="26">
        <v>478282.9436</v>
      </c>
      <c r="I1937" s="20">
        <v>79306337</v>
      </c>
      <c r="J1937" s="20" t="s">
        <v>659</v>
      </c>
      <c r="K1937" s="21" t="s">
        <v>1268</v>
      </c>
    </row>
    <row r="1938" spans="1:11" x14ac:dyDescent="0.25">
      <c r="A1938" s="19">
        <v>1933</v>
      </c>
      <c r="B1938" s="20">
        <v>106599</v>
      </c>
      <c r="C1938" s="20">
        <v>5111900199</v>
      </c>
      <c r="D1938" s="20" t="s">
        <v>3851</v>
      </c>
      <c r="E1938" s="20" t="s">
        <v>3828</v>
      </c>
      <c r="F1938" s="20">
        <v>2017</v>
      </c>
      <c r="G1938" s="20" t="s">
        <v>3804</v>
      </c>
      <c r="H1938" s="26">
        <v>352314</v>
      </c>
      <c r="I1938" s="20">
        <v>79306337</v>
      </c>
      <c r="J1938" s="20" t="s">
        <v>659</v>
      </c>
      <c r="K1938" s="21" t="s">
        <v>1268</v>
      </c>
    </row>
    <row r="1939" spans="1:11" x14ac:dyDescent="0.25">
      <c r="A1939" s="19">
        <v>1934</v>
      </c>
      <c r="B1939" s="20">
        <v>106659</v>
      </c>
      <c r="C1939" s="20">
        <v>5111900199</v>
      </c>
      <c r="D1939" s="20" t="s">
        <v>3852</v>
      </c>
      <c r="E1939" s="20" t="s">
        <v>3827</v>
      </c>
      <c r="F1939" s="20">
        <v>2017</v>
      </c>
      <c r="G1939" s="20" t="s">
        <v>3804</v>
      </c>
      <c r="H1939" s="26">
        <v>478282.9436</v>
      </c>
      <c r="I1939" s="20">
        <v>79306337</v>
      </c>
      <c r="J1939" s="20" t="s">
        <v>659</v>
      </c>
      <c r="K1939" s="21" t="s">
        <v>1268</v>
      </c>
    </row>
    <row r="1940" spans="1:11" x14ac:dyDescent="0.25">
      <c r="A1940" s="19">
        <v>1935</v>
      </c>
      <c r="B1940" s="20">
        <v>106600</v>
      </c>
      <c r="C1940" s="20">
        <v>5111900199</v>
      </c>
      <c r="D1940" s="20" t="s">
        <v>3852</v>
      </c>
      <c r="E1940" s="20" t="s">
        <v>3828</v>
      </c>
      <c r="F1940" s="20">
        <v>2017</v>
      </c>
      <c r="G1940" s="20" t="s">
        <v>3804</v>
      </c>
      <c r="H1940" s="26">
        <v>352314</v>
      </c>
      <c r="I1940" s="20">
        <v>79306337</v>
      </c>
      <c r="J1940" s="20" t="s">
        <v>659</v>
      </c>
      <c r="K1940" s="21" t="s">
        <v>1268</v>
      </c>
    </row>
    <row r="1941" spans="1:11" x14ac:dyDescent="0.25">
      <c r="A1941" s="19">
        <v>1936</v>
      </c>
      <c r="B1941" s="20">
        <v>106660</v>
      </c>
      <c r="C1941" s="20">
        <v>5111900199</v>
      </c>
      <c r="D1941" s="20" t="s">
        <v>3853</v>
      </c>
      <c r="E1941" s="20" t="s">
        <v>3827</v>
      </c>
      <c r="F1941" s="20">
        <v>2017</v>
      </c>
      <c r="G1941" s="20" t="s">
        <v>3804</v>
      </c>
      <c r="H1941" s="26">
        <v>478282.9436</v>
      </c>
      <c r="I1941" s="20">
        <v>79306337</v>
      </c>
      <c r="J1941" s="20" t="s">
        <v>659</v>
      </c>
      <c r="K1941" s="21" t="s">
        <v>1268</v>
      </c>
    </row>
    <row r="1942" spans="1:11" x14ac:dyDescent="0.25">
      <c r="A1942" s="19">
        <v>1937</v>
      </c>
      <c r="B1942" s="20">
        <v>106601</v>
      </c>
      <c r="C1942" s="20">
        <v>5111900199</v>
      </c>
      <c r="D1942" s="20" t="s">
        <v>3853</v>
      </c>
      <c r="E1942" s="20" t="s">
        <v>3828</v>
      </c>
      <c r="F1942" s="20">
        <v>2017</v>
      </c>
      <c r="G1942" s="20" t="s">
        <v>3804</v>
      </c>
      <c r="H1942" s="26">
        <v>352314</v>
      </c>
      <c r="I1942" s="20">
        <v>79306337</v>
      </c>
      <c r="J1942" s="20" t="s">
        <v>659</v>
      </c>
      <c r="K1942" s="21" t="s">
        <v>1268</v>
      </c>
    </row>
    <row r="1943" spans="1:11" x14ac:dyDescent="0.25">
      <c r="A1943" s="19">
        <v>1938</v>
      </c>
      <c r="B1943" s="20">
        <v>106661</v>
      </c>
      <c r="C1943" s="20">
        <v>5111900199</v>
      </c>
      <c r="D1943" s="20" t="s">
        <v>3854</v>
      </c>
      <c r="E1943" s="20" t="s">
        <v>3827</v>
      </c>
      <c r="F1943" s="20">
        <v>2017</v>
      </c>
      <c r="G1943" s="20" t="s">
        <v>3804</v>
      </c>
      <c r="H1943" s="26">
        <v>478282.9436</v>
      </c>
      <c r="I1943" s="20">
        <v>79306337</v>
      </c>
      <c r="J1943" s="20" t="s">
        <v>659</v>
      </c>
      <c r="K1943" s="21" t="s">
        <v>1268</v>
      </c>
    </row>
    <row r="1944" spans="1:11" x14ac:dyDescent="0.25">
      <c r="A1944" s="19">
        <v>1939</v>
      </c>
      <c r="B1944" s="20">
        <v>106602</v>
      </c>
      <c r="C1944" s="20">
        <v>5111900199</v>
      </c>
      <c r="D1944" s="20" t="s">
        <v>3854</v>
      </c>
      <c r="E1944" s="20" t="s">
        <v>3828</v>
      </c>
      <c r="F1944" s="20">
        <v>2017</v>
      </c>
      <c r="G1944" s="20" t="s">
        <v>3804</v>
      </c>
      <c r="H1944" s="26">
        <v>352314</v>
      </c>
      <c r="I1944" s="20">
        <v>79306337</v>
      </c>
      <c r="J1944" s="20" t="s">
        <v>659</v>
      </c>
      <c r="K1944" s="21" t="s">
        <v>1268</v>
      </c>
    </row>
    <row r="1945" spans="1:11" x14ac:dyDescent="0.25">
      <c r="A1945" s="19">
        <v>1940</v>
      </c>
      <c r="B1945" s="20">
        <v>106662</v>
      </c>
      <c r="C1945" s="20">
        <v>5111900199</v>
      </c>
      <c r="D1945" s="20" t="s">
        <v>3855</v>
      </c>
      <c r="E1945" s="20" t="s">
        <v>3827</v>
      </c>
      <c r="F1945" s="20">
        <v>2017</v>
      </c>
      <c r="G1945" s="20" t="s">
        <v>3804</v>
      </c>
      <c r="H1945" s="26">
        <v>478282.9436</v>
      </c>
      <c r="I1945" s="20">
        <v>79306337</v>
      </c>
      <c r="J1945" s="20" t="s">
        <v>659</v>
      </c>
      <c r="K1945" s="21" t="s">
        <v>1268</v>
      </c>
    </row>
    <row r="1946" spans="1:11" x14ac:dyDescent="0.25">
      <c r="A1946" s="19">
        <v>1941</v>
      </c>
      <c r="B1946" s="20">
        <v>106603</v>
      </c>
      <c r="C1946" s="20">
        <v>5111900199</v>
      </c>
      <c r="D1946" s="20" t="s">
        <v>3855</v>
      </c>
      <c r="E1946" s="20" t="s">
        <v>3828</v>
      </c>
      <c r="F1946" s="20">
        <v>2017</v>
      </c>
      <c r="G1946" s="20" t="s">
        <v>3804</v>
      </c>
      <c r="H1946" s="26">
        <v>352314</v>
      </c>
      <c r="I1946" s="20">
        <v>79306337</v>
      </c>
      <c r="J1946" s="20" t="s">
        <v>659</v>
      </c>
      <c r="K1946" s="21" t="s">
        <v>1268</v>
      </c>
    </row>
    <row r="1947" spans="1:11" x14ac:dyDescent="0.25">
      <c r="A1947" s="19">
        <v>1942</v>
      </c>
      <c r="B1947" s="20">
        <v>106663</v>
      </c>
      <c r="C1947" s="20">
        <v>5111900199</v>
      </c>
      <c r="D1947" s="20" t="s">
        <v>3856</v>
      </c>
      <c r="E1947" s="20" t="s">
        <v>3827</v>
      </c>
      <c r="F1947" s="20">
        <v>2017</v>
      </c>
      <c r="G1947" s="20" t="s">
        <v>3804</v>
      </c>
      <c r="H1947" s="26">
        <v>478282.9436</v>
      </c>
      <c r="I1947" s="20">
        <v>79306337</v>
      </c>
      <c r="J1947" s="20" t="s">
        <v>659</v>
      </c>
      <c r="K1947" s="21" t="s">
        <v>1268</v>
      </c>
    </row>
    <row r="1948" spans="1:11" x14ac:dyDescent="0.25">
      <c r="A1948" s="19">
        <v>1943</v>
      </c>
      <c r="B1948" s="20">
        <v>106604</v>
      </c>
      <c r="C1948" s="20">
        <v>5111900199</v>
      </c>
      <c r="D1948" s="20" t="s">
        <v>3856</v>
      </c>
      <c r="E1948" s="20" t="s">
        <v>3828</v>
      </c>
      <c r="F1948" s="20">
        <v>2017</v>
      </c>
      <c r="G1948" s="20" t="s">
        <v>3804</v>
      </c>
      <c r="H1948" s="26">
        <v>352314</v>
      </c>
      <c r="I1948" s="20">
        <v>79306337</v>
      </c>
      <c r="J1948" s="20" t="s">
        <v>659</v>
      </c>
      <c r="K1948" s="21" t="s">
        <v>1268</v>
      </c>
    </row>
    <row r="1949" spans="1:11" x14ac:dyDescent="0.25">
      <c r="A1949" s="19">
        <v>1944</v>
      </c>
      <c r="B1949" s="20">
        <v>106664</v>
      </c>
      <c r="C1949" s="20">
        <v>5111900199</v>
      </c>
      <c r="D1949" s="20" t="s">
        <v>3857</v>
      </c>
      <c r="E1949" s="20" t="s">
        <v>3827</v>
      </c>
      <c r="F1949" s="20">
        <v>2017</v>
      </c>
      <c r="G1949" s="20" t="s">
        <v>3804</v>
      </c>
      <c r="H1949" s="26">
        <v>478282.9436</v>
      </c>
      <c r="I1949" s="20">
        <v>79306337</v>
      </c>
      <c r="J1949" s="20" t="s">
        <v>659</v>
      </c>
      <c r="K1949" s="21" t="s">
        <v>1268</v>
      </c>
    </row>
    <row r="1950" spans="1:11" x14ac:dyDescent="0.25">
      <c r="A1950" s="19">
        <v>1945</v>
      </c>
      <c r="B1950" s="20">
        <v>106605</v>
      </c>
      <c r="C1950" s="20">
        <v>5111900199</v>
      </c>
      <c r="D1950" s="20" t="s">
        <v>3857</v>
      </c>
      <c r="E1950" s="20" t="s">
        <v>3828</v>
      </c>
      <c r="F1950" s="20">
        <v>2017</v>
      </c>
      <c r="G1950" s="20" t="s">
        <v>3804</v>
      </c>
      <c r="H1950" s="26">
        <v>352314</v>
      </c>
      <c r="I1950" s="20">
        <v>79306337</v>
      </c>
      <c r="J1950" s="20" t="s">
        <v>659</v>
      </c>
      <c r="K1950" s="21" t="s">
        <v>1268</v>
      </c>
    </row>
    <row r="1951" spans="1:11" x14ac:dyDescent="0.25">
      <c r="A1951" s="19">
        <v>1946</v>
      </c>
      <c r="B1951" s="20">
        <v>106665</v>
      </c>
      <c r="C1951" s="20">
        <v>5111900199</v>
      </c>
      <c r="D1951" s="20" t="s">
        <v>3858</v>
      </c>
      <c r="E1951" s="20" t="s">
        <v>3827</v>
      </c>
      <c r="F1951" s="20">
        <v>2017</v>
      </c>
      <c r="G1951" s="20" t="s">
        <v>3804</v>
      </c>
      <c r="H1951" s="26">
        <v>478282.9436</v>
      </c>
      <c r="I1951" s="20">
        <v>79306337</v>
      </c>
      <c r="J1951" s="20" t="s">
        <v>659</v>
      </c>
      <c r="K1951" s="21" t="s">
        <v>1268</v>
      </c>
    </row>
    <row r="1952" spans="1:11" x14ac:dyDescent="0.25">
      <c r="A1952" s="19">
        <v>1947</v>
      </c>
      <c r="B1952" s="20">
        <v>106606</v>
      </c>
      <c r="C1952" s="20">
        <v>5111900199</v>
      </c>
      <c r="D1952" s="20" t="s">
        <v>3858</v>
      </c>
      <c r="E1952" s="20" t="s">
        <v>3828</v>
      </c>
      <c r="F1952" s="20">
        <v>2017</v>
      </c>
      <c r="G1952" s="20" t="s">
        <v>3804</v>
      </c>
      <c r="H1952" s="26">
        <v>352314</v>
      </c>
      <c r="I1952" s="20">
        <v>79306337</v>
      </c>
      <c r="J1952" s="20" t="s">
        <v>659</v>
      </c>
      <c r="K1952" s="21" t="s">
        <v>1268</v>
      </c>
    </row>
    <row r="1953" spans="1:11" x14ac:dyDescent="0.25">
      <c r="A1953" s="19">
        <v>1948</v>
      </c>
      <c r="B1953" s="20">
        <v>106666</v>
      </c>
      <c r="C1953" s="20">
        <v>5111900199</v>
      </c>
      <c r="D1953" s="20" t="s">
        <v>3859</v>
      </c>
      <c r="E1953" s="20" t="s">
        <v>3827</v>
      </c>
      <c r="F1953" s="20">
        <v>2017</v>
      </c>
      <c r="G1953" s="20" t="s">
        <v>3804</v>
      </c>
      <c r="H1953" s="26">
        <v>478282.9436</v>
      </c>
      <c r="I1953" s="20">
        <v>79306337</v>
      </c>
      <c r="J1953" s="20" t="s">
        <v>659</v>
      </c>
      <c r="K1953" s="21" t="s">
        <v>1268</v>
      </c>
    </row>
    <row r="1954" spans="1:11" x14ac:dyDescent="0.25">
      <c r="A1954" s="19">
        <v>1949</v>
      </c>
      <c r="B1954" s="20">
        <v>106607</v>
      </c>
      <c r="C1954" s="20">
        <v>5111900199</v>
      </c>
      <c r="D1954" s="20" t="s">
        <v>3859</v>
      </c>
      <c r="E1954" s="20" t="s">
        <v>3828</v>
      </c>
      <c r="F1954" s="20">
        <v>2017</v>
      </c>
      <c r="G1954" s="20" t="s">
        <v>3804</v>
      </c>
      <c r="H1954" s="26">
        <v>352314</v>
      </c>
      <c r="I1954" s="20">
        <v>79306337</v>
      </c>
      <c r="J1954" s="20" t="s">
        <v>659</v>
      </c>
      <c r="K1954" s="21" t="s">
        <v>1268</v>
      </c>
    </row>
    <row r="1955" spans="1:11" x14ac:dyDescent="0.25">
      <c r="A1955" s="19">
        <v>1950</v>
      </c>
      <c r="B1955" s="20">
        <v>106667</v>
      </c>
      <c r="C1955" s="20">
        <v>5111900199</v>
      </c>
      <c r="D1955" s="20" t="s">
        <v>3860</v>
      </c>
      <c r="E1955" s="20" t="s">
        <v>3827</v>
      </c>
      <c r="F1955" s="20">
        <v>2017</v>
      </c>
      <c r="G1955" s="20" t="s">
        <v>3804</v>
      </c>
      <c r="H1955" s="26">
        <v>478282.9436</v>
      </c>
      <c r="I1955" s="20">
        <v>79306337</v>
      </c>
      <c r="J1955" s="20" t="s">
        <v>659</v>
      </c>
      <c r="K1955" s="21" t="s">
        <v>1268</v>
      </c>
    </row>
    <row r="1956" spans="1:11" x14ac:dyDescent="0.25">
      <c r="A1956" s="19">
        <v>1951</v>
      </c>
      <c r="B1956" s="20">
        <v>106608</v>
      </c>
      <c r="C1956" s="20">
        <v>5111900199</v>
      </c>
      <c r="D1956" s="20" t="s">
        <v>3860</v>
      </c>
      <c r="E1956" s="20" t="s">
        <v>3828</v>
      </c>
      <c r="F1956" s="20">
        <v>2017</v>
      </c>
      <c r="G1956" s="20" t="s">
        <v>3804</v>
      </c>
      <c r="H1956" s="26">
        <v>352314</v>
      </c>
      <c r="I1956" s="20">
        <v>79306337</v>
      </c>
      <c r="J1956" s="20" t="s">
        <v>659</v>
      </c>
      <c r="K1956" s="21" t="s">
        <v>1268</v>
      </c>
    </row>
    <row r="1957" spans="1:11" x14ac:dyDescent="0.25">
      <c r="A1957" s="19">
        <v>1952</v>
      </c>
      <c r="B1957" s="20">
        <v>106668</v>
      </c>
      <c r="C1957" s="20">
        <v>5111900199</v>
      </c>
      <c r="D1957" s="20" t="s">
        <v>3861</v>
      </c>
      <c r="E1957" s="20" t="s">
        <v>3827</v>
      </c>
      <c r="F1957" s="20">
        <v>2017</v>
      </c>
      <c r="G1957" s="20" t="s">
        <v>3804</v>
      </c>
      <c r="H1957" s="26">
        <v>478282.9436</v>
      </c>
      <c r="I1957" s="20">
        <v>79306337</v>
      </c>
      <c r="J1957" s="20" t="s">
        <v>659</v>
      </c>
      <c r="K1957" s="21" t="s">
        <v>1268</v>
      </c>
    </row>
    <row r="1958" spans="1:11" x14ac:dyDescent="0.25">
      <c r="A1958" s="19">
        <v>1953</v>
      </c>
      <c r="B1958" s="20">
        <v>106609</v>
      </c>
      <c r="C1958" s="20">
        <v>5111900199</v>
      </c>
      <c r="D1958" s="20" t="s">
        <v>3861</v>
      </c>
      <c r="E1958" s="20" t="s">
        <v>3828</v>
      </c>
      <c r="F1958" s="20">
        <v>2017</v>
      </c>
      <c r="G1958" s="20" t="s">
        <v>3804</v>
      </c>
      <c r="H1958" s="26">
        <v>352314</v>
      </c>
      <c r="I1958" s="20">
        <v>79306337</v>
      </c>
      <c r="J1958" s="20" t="s">
        <v>659</v>
      </c>
      <c r="K1958" s="21" t="s">
        <v>1268</v>
      </c>
    </row>
    <row r="1959" spans="1:11" x14ac:dyDescent="0.25">
      <c r="A1959" s="19">
        <v>1954</v>
      </c>
      <c r="B1959" s="20">
        <v>106669</v>
      </c>
      <c r="C1959" s="20">
        <v>5111900199</v>
      </c>
      <c r="D1959" s="20" t="s">
        <v>3862</v>
      </c>
      <c r="E1959" s="20" t="s">
        <v>3827</v>
      </c>
      <c r="F1959" s="20">
        <v>2017</v>
      </c>
      <c r="G1959" s="20" t="s">
        <v>3804</v>
      </c>
      <c r="H1959" s="26">
        <v>478282.9436</v>
      </c>
      <c r="I1959" s="20">
        <v>79306337</v>
      </c>
      <c r="J1959" s="20" t="s">
        <v>659</v>
      </c>
      <c r="K1959" s="21" t="s">
        <v>1268</v>
      </c>
    </row>
    <row r="1960" spans="1:11" x14ac:dyDescent="0.25">
      <c r="A1960" s="19">
        <v>1955</v>
      </c>
      <c r="B1960" s="20">
        <v>106610</v>
      </c>
      <c r="C1960" s="20">
        <v>5111900199</v>
      </c>
      <c r="D1960" s="20" t="s">
        <v>3862</v>
      </c>
      <c r="E1960" s="20" t="s">
        <v>3828</v>
      </c>
      <c r="F1960" s="20">
        <v>2017</v>
      </c>
      <c r="G1960" s="20" t="s">
        <v>3804</v>
      </c>
      <c r="H1960" s="26">
        <v>352314</v>
      </c>
      <c r="I1960" s="20">
        <v>79306337</v>
      </c>
      <c r="J1960" s="20" t="s">
        <v>659</v>
      </c>
      <c r="K1960" s="21" t="s">
        <v>1268</v>
      </c>
    </row>
    <row r="1961" spans="1:11" x14ac:dyDescent="0.25">
      <c r="A1961" s="19">
        <v>1956</v>
      </c>
      <c r="B1961" s="20">
        <v>106670</v>
      </c>
      <c r="C1961" s="20">
        <v>5111900199</v>
      </c>
      <c r="D1961" s="20" t="s">
        <v>3863</v>
      </c>
      <c r="E1961" s="20" t="s">
        <v>3827</v>
      </c>
      <c r="F1961" s="20">
        <v>2017</v>
      </c>
      <c r="G1961" s="20" t="s">
        <v>3804</v>
      </c>
      <c r="H1961" s="26">
        <v>478282.9436</v>
      </c>
      <c r="I1961" s="20">
        <v>79306337</v>
      </c>
      <c r="J1961" s="20" t="s">
        <v>659</v>
      </c>
      <c r="K1961" s="21" t="s">
        <v>1268</v>
      </c>
    </row>
    <row r="1962" spans="1:11" x14ac:dyDescent="0.25">
      <c r="A1962" s="19">
        <v>1957</v>
      </c>
      <c r="B1962" s="20">
        <v>106611</v>
      </c>
      <c r="C1962" s="20">
        <v>5111900199</v>
      </c>
      <c r="D1962" s="20" t="s">
        <v>3863</v>
      </c>
      <c r="E1962" s="20" t="s">
        <v>3828</v>
      </c>
      <c r="F1962" s="20">
        <v>2017</v>
      </c>
      <c r="G1962" s="20" t="s">
        <v>3804</v>
      </c>
      <c r="H1962" s="26">
        <v>352314</v>
      </c>
      <c r="I1962" s="20">
        <v>79306337</v>
      </c>
      <c r="J1962" s="20" t="s">
        <v>659</v>
      </c>
      <c r="K1962" s="21" t="s">
        <v>1268</v>
      </c>
    </row>
    <row r="1963" spans="1:11" x14ac:dyDescent="0.25">
      <c r="A1963" s="19">
        <v>1958</v>
      </c>
      <c r="B1963" s="20">
        <v>106671</v>
      </c>
      <c r="C1963" s="20">
        <v>5111900199</v>
      </c>
      <c r="D1963" s="20" t="s">
        <v>3864</v>
      </c>
      <c r="E1963" s="20" t="s">
        <v>3827</v>
      </c>
      <c r="F1963" s="20">
        <v>2017</v>
      </c>
      <c r="G1963" s="20" t="s">
        <v>3804</v>
      </c>
      <c r="H1963" s="26">
        <v>478282.9436</v>
      </c>
      <c r="I1963" s="20">
        <v>79306337</v>
      </c>
      <c r="J1963" s="20" t="s">
        <v>659</v>
      </c>
      <c r="K1963" s="21" t="s">
        <v>1268</v>
      </c>
    </row>
    <row r="1964" spans="1:11" x14ac:dyDescent="0.25">
      <c r="A1964" s="19">
        <v>1959</v>
      </c>
      <c r="B1964" s="20">
        <v>106612</v>
      </c>
      <c r="C1964" s="20">
        <v>5111900199</v>
      </c>
      <c r="D1964" s="20" t="s">
        <v>3864</v>
      </c>
      <c r="E1964" s="20" t="s">
        <v>3828</v>
      </c>
      <c r="F1964" s="20">
        <v>2017</v>
      </c>
      <c r="G1964" s="20" t="s">
        <v>3804</v>
      </c>
      <c r="H1964" s="26">
        <v>352314</v>
      </c>
      <c r="I1964" s="20">
        <v>79306337</v>
      </c>
      <c r="J1964" s="20" t="s">
        <v>659</v>
      </c>
      <c r="K1964" s="21" t="s">
        <v>1268</v>
      </c>
    </row>
    <row r="1965" spans="1:11" x14ac:dyDescent="0.25">
      <c r="A1965" s="19">
        <v>1960</v>
      </c>
      <c r="B1965" s="20">
        <v>106672</v>
      </c>
      <c r="C1965" s="20">
        <v>5111900199</v>
      </c>
      <c r="D1965" s="20" t="s">
        <v>3865</v>
      </c>
      <c r="E1965" s="20" t="s">
        <v>3827</v>
      </c>
      <c r="F1965" s="20">
        <v>2017</v>
      </c>
      <c r="G1965" s="20" t="s">
        <v>3804</v>
      </c>
      <c r="H1965" s="26">
        <v>478282.9436</v>
      </c>
      <c r="I1965" s="20">
        <v>79306337</v>
      </c>
      <c r="J1965" s="20" t="s">
        <v>659</v>
      </c>
      <c r="K1965" s="21" t="s">
        <v>1268</v>
      </c>
    </row>
    <row r="1966" spans="1:11" x14ac:dyDescent="0.25">
      <c r="A1966" s="19">
        <v>1961</v>
      </c>
      <c r="B1966" s="20">
        <v>106613</v>
      </c>
      <c r="C1966" s="20">
        <v>5111900199</v>
      </c>
      <c r="D1966" s="20" t="s">
        <v>3865</v>
      </c>
      <c r="E1966" s="20" t="s">
        <v>3828</v>
      </c>
      <c r="F1966" s="20">
        <v>2017</v>
      </c>
      <c r="G1966" s="20" t="s">
        <v>3804</v>
      </c>
      <c r="H1966" s="26">
        <v>352314</v>
      </c>
      <c r="I1966" s="20">
        <v>79306337</v>
      </c>
      <c r="J1966" s="20" t="s">
        <v>659</v>
      </c>
      <c r="K1966" s="21" t="s">
        <v>1268</v>
      </c>
    </row>
    <row r="1967" spans="1:11" x14ac:dyDescent="0.25">
      <c r="A1967" s="19">
        <v>1962</v>
      </c>
      <c r="B1967" s="20">
        <v>106673</v>
      </c>
      <c r="C1967" s="20">
        <v>5111900199</v>
      </c>
      <c r="D1967" s="20" t="s">
        <v>3866</v>
      </c>
      <c r="E1967" s="20" t="s">
        <v>3827</v>
      </c>
      <c r="F1967" s="20">
        <v>2017</v>
      </c>
      <c r="G1967" s="20" t="s">
        <v>3804</v>
      </c>
      <c r="H1967" s="26">
        <v>478282.9436</v>
      </c>
      <c r="I1967" s="20">
        <v>79306337</v>
      </c>
      <c r="J1967" s="20" t="s">
        <v>659</v>
      </c>
      <c r="K1967" s="21" t="s">
        <v>1268</v>
      </c>
    </row>
    <row r="1968" spans="1:11" x14ac:dyDescent="0.25">
      <c r="A1968" s="19">
        <v>1963</v>
      </c>
      <c r="B1968" s="20">
        <v>106614</v>
      </c>
      <c r="C1968" s="20">
        <v>5111900199</v>
      </c>
      <c r="D1968" s="20" t="s">
        <v>3866</v>
      </c>
      <c r="E1968" s="20" t="s">
        <v>3828</v>
      </c>
      <c r="F1968" s="20">
        <v>2017</v>
      </c>
      <c r="G1968" s="20" t="s">
        <v>3804</v>
      </c>
      <c r="H1968" s="26">
        <v>352314</v>
      </c>
      <c r="I1968" s="20">
        <v>79306337</v>
      </c>
      <c r="J1968" s="20" t="s">
        <v>659</v>
      </c>
      <c r="K1968" s="21" t="s">
        <v>1268</v>
      </c>
    </row>
    <row r="1969" spans="1:11" x14ac:dyDescent="0.25">
      <c r="A1969" s="19">
        <v>1964</v>
      </c>
      <c r="B1969" s="20">
        <v>106674</v>
      </c>
      <c r="C1969" s="20">
        <v>5111900199</v>
      </c>
      <c r="D1969" s="20" t="s">
        <v>3867</v>
      </c>
      <c r="E1969" s="20" t="s">
        <v>3827</v>
      </c>
      <c r="F1969" s="20">
        <v>2017</v>
      </c>
      <c r="G1969" s="20" t="s">
        <v>3804</v>
      </c>
      <c r="H1969" s="26">
        <v>478282.9436</v>
      </c>
      <c r="I1969" s="20">
        <v>79306337</v>
      </c>
      <c r="J1969" s="20" t="s">
        <v>659</v>
      </c>
      <c r="K1969" s="21" t="s">
        <v>1268</v>
      </c>
    </row>
    <row r="1970" spans="1:11" x14ac:dyDescent="0.25">
      <c r="A1970" s="19">
        <v>1965</v>
      </c>
      <c r="B1970" s="20">
        <v>106615</v>
      </c>
      <c r="C1970" s="20">
        <v>5111900199</v>
      </c>
      <c r="D1970" s="20" t="s">
        <v>3867</v>
      </c>
      <c r="E1970" s="20" t="s">
        <v>3828</v>
      </c>
      <c r="F1970" s="20">
        <v>2017</v>
      </c>
      <c r="G1970" s="20" t="s">
        <v>3804</v>
      </c>
      <c r="H1970" s="26">
        <v>352314</v>
      </c>
      <c r="I1970" s="20">
        <v>79306337</v>
      </c>
      <c r="J1970" s="20" t="s">
        <v>659</v>
      </c>
      <c r="K1970" s="21" t="s">
        <v>1268</v>
      </c>
    </row>
    <row r="1971" spans="1:11" x14ac:dyDescent="0.25">
      <c r="A1971" s="19">
        <v>1966</v>
      </c>
      <c r="B1971" s="20">
        <v>106675</v>
      </c>
      <c r="C1971" s="20">
        <v>5111900199</v>
      </c>
      <c r="D1971" s="20" t="s">
        <v>3868</v>
      </c>
      <c r="E1971" s="20" t="s">
        <v>3827</v>
      </c>
      <c r="F1971" s="20">
        <v>2017</v>
      </c>
      <c r="G1971" s="20" t="s">
        <v>3804</v>
      </c>
      <c r="H1971" s="26">
        <v>478282.9436</v>
      </c>
      <c r="I1971" s="20">
        <v>79306337</v>
      </c>
      <c r="J1971" s="20" t="s">
        <v>659</v>
      </c>
      <c r="K1971" s="21" t="s">
        <v>1268</v>
      </c>
    </row>
    <row r="1972" spans="1:11" x14ac:dyDescent="0.25">
      <c r="A1972" s="19">
        <v>1967</v>
      </c>
      <c r="B1972" s="20">
        <v>106616</v>
      </c>
      <c r="C1972" s="20">
        <v>5111900199</v>
      </c>
      <c r="D1972" s="20" t="s">
        <v>3868</v>
      </c>
      <c r="E1972" s="20" t="s">
        <v>3828</v>
      </c>
      <c r="F1972" s="20">
        <v>2017</v>
      </c>
      <c r="G1972" s="20" t="s">
        <v>3804</v>
      </c>
      <c r="H1972" s="26">
        <v>352314</v>
      </c>
      <c r="I1972" s="20">
        <v>79306337</v>
      </c>
      <c r="J1972" s="20" t="s">
        <v>659</v>
      </c>
      <c r="K1972" s="21" t="s">
        <v>1268</v>
      </c>
    </row>
    <row r="1973" spans="1:11" x14ac:dyDescent="0.25">
      <c r="A1973" s="19">
        <v>1968</v>
      </c>
      <c r="B1973" s="20">
        <v>106676</v>
      </c>
      <c r="C1973" s="20">
        <v>5111900199</v>
      </c>
      <c r="D1973" s="20" t="s">
        <v>3869</v>
      </c>
      <c r="E1973" s="20" t="s">
        <v>3827</v>
      </c>
      <c r="F1973" s="20">
        <v>2017</v>
      </c>
      <c r="G1973" s="20" t="s">
        <v>3804</v>
      </c>
      <c r="H1973" s="26">
        <v>478282.9436</v>
      </c>
      <c r="I1973" s="20">
        <v>79306337</v>
      </c>
      <c r="J1973" s="20" t="s">
        <v>659</v>
      </c>
      <c r="K1973" s="21" t="s">
        <v>1268</v>
      </c>
    </row>
    <row r="1974" spans="1:11" x14ac:dyDescent="0.25">
      <c r="A1974" s="19">
        <v>1969</v>
      </c>
      <c r="B1974" s="20">
        <v>106617</v>
      </c>
      <c r="C1974" s="20">
        <v>5111900199</v>
      </c>
      <c r="D1974" s="20" t="s">
        <v>3869</v>
      </c>
      <c r="E1974" s="20" t="s">
        <v>3828</v>
      </c>
      <c r="F1974" s="20">
        <v>2017</v>
      </c>
      <c r="G1974" s="20" t="s">
        <v>3804</v>
      </c>
      <c r="H1974" s="26">
        <v>352314</v>
      </c>
      <c r="I1974" s="20">
        <v>79306337</v>
      </c>
      <c r="J1974" s="20" t="s">
        <v>659</v>
      </c>
      <c r="K1974" s="21" t="s">
        <v>1268</v>
      </c>
    </row>
    <row r="1975" spans="1:11" x14ac:dyDescent="0.25">
      <c r="A1975" s="19">
        <v>1970</v>
      </c>
      <c r="B1975" s="20">
        <v>106677</v>
      </c>
      <c r="C1975" s="20">
        <v>5111900199</v>
      </c>
      <c r="D1975" s="20" t="s">
        <v>3870</v>
      </c>
      <c r="E1975" s="20" t="s">
        <v>3827</v>
      </c>
      <c r="F1975" s="20">
        <v>2017</v>
      </c>
      <c r="G1975" s="20" t="s">
        <v>3804</v>
      </c>
      <c r="H1975" s="26">
        <v>478282.9436</v>
      </c>
      <c r="I1975" s="20">
        <v>79306337</v>
      </c>
      <c r="J1975" s="20" t="s">
        <v>659</v>
      </c>
      <c r="K1975" s="21" t="s">
        <v>1268</v>
      </c>
    </row>
    <row r="1976" spans="1:11" x14ac:dyDescent="0.25">
      <c r="A1976" s="19">
        <v>1971</v>
      </c>
      <c r="B1976" s="20">
        <v>106618</v>
      </c>
      <c r="C1976" s="20">
        <v>5111900199</v>
      </c>
      <c r="D1976" s="20" t="s">
        <v>3870</v>
      </c>
      <c r="E1976" s="20" t="s">
        <v>3828</v>
      </c>
      <c r="F1976" s="20">
        <v>2017</v>
      </c>
      <c r="G1976" s="20" t="s">
        <v>3804</v>
      </c>
      <c r="H1976" s="26">
        <v>352314</v>
      </c>
      <c r="I1976" s="20">
        <v>79306337</v>
      </c>
      <c r="J1976" s="20" t="s">
        <v>659</v>
      </c>
      <c r="K1976" s="21" t="s">
        <v>1268</v>
      </c>
    </row>
    <row r="1977" spans="1:11" x14ac:dyDescent="0.25">
      <c r="A1977" s="19">
        <v>1972</v>
      </c>
      <c r="B1977" s="20">
        <v>106678</v>
      </c>
      <c r="C1977" s="20">
        <v>5111900199</v>
      </c>
      <c r="D1977" s="20" t="s">
        <v>3871</v>
      </c>
      <c r="E1977" s="20" t="s">
        <v>3827</v>
      </c>
      <c r="F1977" s="20">
        <v>2017</v>
      </c>
      <c r="G1977" s="20" t="s">
        <v>3804</v>
      </c>
      <c r="H1977" s="26">
        <v>478282.9436</v>
      </c>
      <c r="I1977" s="20">
        <v>79306337</v>
      </c>
      <c r="J1977" s="20" t="s">
        <v>659</v>
      </c>
      <c r="K1977" s="21" t="s">
        <v>1268</v>
      </c>
    </row>
    <row r="1978" spans="1:11" x14ac:dyDescent="0.25">
      <c r="A1978" s="19">
        <v>1973</v>
      </c>
      <c r="B1978" s="20">
        <v>106619</v>
      </c>
      <c r="C1978" s="20">
        <v>5111900199</v>
      </c>
      <c r="D1978" s="20" t="s">
        <v>3871</v>
      </c>
      <c r="E1978" s="20" t="s">
        <v>3828</v>
      </c>
      <c r="F1978" s="20">
        <v>2017</v>
      </c>
      <c r="G1978" s="20" t="s">
        <v>3804</v>
      </c>
      <c r="H1978" s="26">
        <v>352314</v>
      </c>
      <c r="I1978" s="20">
        <v>79306337</v>
      </c>
      <c r="J1978" s="20" t="s">
        <v>659</v>
      </c>
      <c r="K1978" s="21" t="s">
        <v>1268</v>
      </c>
    </row>
    <row r="1979" spans="1:11" x14ac:dyDescent="0.25">
      <c r="A1979" s="19">
        <v>1974</v>
      </c>
      <c r="B1979" s="20">
        <v>106679</v>
      </c>
      <c r="C1979" s="20">
        <v>5111900199</v>
      </c>
      <c r="D1979" s="20" t="s">
        <v>3872</v>
      </c>
      <c r="E1979" s="20" t="s">
        <v>3827</v>
      </c>
      <c r="F1979" s="20">
        <v>2017</v>
      </c>
      <c r="G1979" s="20" t="s">
        <v>3804</v>
      </c>
      <c r="H1979" s="26">
        <v>478282.9436</v>
      </c>
      <c r="I1979" s="20">
        <v>79306337</v>
      </c>
      <c r="J1979" s="20" t="s">
        <v>659</v>
      </c>
      <c r="K1979" s="21" t="s">
        <v>1268</v>
      </c>
    </row>
    <row r="1980" spans="1:11" x14ac:dyDescent="0.25">
      <c r="A1980" s="19">
        <v>1975</v>
      </c>
      <c r="B1980" s="20">
        <v>106620</v>
      </c>
      <c r="C1980" s="20">
        <v>5111900199</v>
      </c>
      <c r="D1980" s="20" t="s">
        <v>3872</v>
      </c>
      <c r="E1980" s="20" t="s">
        <v>3828</v>
      </c>
      <c r="F1980" s="20">
        <v>2017</v>
      </c>
      <c r="G1980" s="20" t="s">
        <v>3804</v>
      </c>
      <c r="H1980" s="26">
        <v>352314</v>
      </c>
      <c r="I1980" s="20">
        <v>79306337</v>
      </c>
      <c r="J1980" s="20" t="s">
        <v>659</v>
      </c>
      <c r="K1980" s="21" t="s">
        <v>1268</v>
      </c>
    </row>
    <row r="1981" spans="1:11" x14ac:dyDescent="0.25">
      <c r="A1981" s="19">
        <v>1976</v>
      </c>
      <c r="B1981" s="20">
        <v>106680</v>
      </c>
      <c r="C1981" s="20">
        <v>5111900199</v>
      </c>
      <c r="D1981" s="20" t="s">
        <v>3873</v>
      </c>
      <c r="E1981" s="20" t="s">
        <v>3827</v>
      </c>
      <c r="F1981" s="20">
        <v>2017</v>
      </c>
      <c r="G1981" s="20" t="s">
        <v>3804</v>
      </c>
      <c r="H1981" s="26">
        <v>478282.9436</v>
      </c>
      <c r="I1981" s="20">
        <v>79306337</v>
      </c>
      <c r="J1981" s="20" t="s">
        <v>659</v>
      </c>
      <c r="K1981" s="21" t="s">
        <v>1268</v>
      </c>
    </row>
    <row r="1982" spans="1:11" x14ac:dyDescent="0.25">
      <c r="A1982" s="19">
        <v>1977</v>
      </c>
      <c r="B1982" s="20">
        <v>106621</v>
      </c>
      <c r="C1982" s="20">
        <v>5111900199</v>
      </c>
      <c r="D1982" s="20" t="s">
        <v>3873</v>
      </c>
      <c r="E1982" s="20" t="s">
        <v>3828</v>
      </c>
      <c r="F1982" s="20">
        <v>2017</v>
      </c>
      <c r="G1982" s="20" t="s">
        <v>3804</v>
      </c>
      <c r="H1982" s="26">
        <v>352314</v>
      </c>
      <c r="I1982" s="20">
        <v>79306337</v>
      </c>
      <c r="J1982" s="20" t="s">
        <v>659</v>
      </c>
      <c r="K1982" s="21" t="s">
        <v>1268</v>
      </c>
    </row>
    <row r="1983" spans="1:11" x14ac:dyDescent="0.25">
      <c r="A1983" s="19">
        <v>1978</v>
      </c>
      <c r="B1983" s="20">
        <v>106681</v>
      </c>
      <c r="C1983" s="20">
        <v>5111900199</v>
      </c>
      <c r="D1983" s="20" t="s">
        <v>3874</v>
      </c>
      <c r="E1983" s="20" t="s">
        <v>3827</v>
      </c>
      <c r="F1983" s="20">
        <v>2017</v>
      </c>
      <c r="G1983" s="20" t="s">
        <v>3804</v>
      </c>
      <c r="H1983" s="26">
        <v>478282.9436</v>
      </c>
      <c r="I1983" s="20">
        <v>79306337</v>
      </c>
      <c r="J1983" s="20" t="s">
        <v>659</v>
      </c>
      <c r="K1983" s="21" t="s">
        <v>1268</v>
      </c>
    </row>
    <row r="1984" spans="1:11" x14ac:dyDescent="0.25">
      <c r="A1984" s="19">
        <v>1979</v>
      </c>
      <c r="B1984" s="20">
        <v>106622</v>
      </c>
      <c r="C1984" s="20">
        <v>5111900199</v>
      </c>
      <c r="D1984" s="20" t="s">
        <v>3874</v>
      </c>
      <c r="E1984" s="20" t="s">
        <v>3828</v>
      </c>
      <c r="F1984" s="20">
        <v>2017</v>
      </c>
      <c r="G1984" s="20" t="s">
        <v>3804</v>
      </c>
      <c r="H1984" s="26">
        <v>352314</v>
      </c>
      <c r="I1984" s="20">
        <v>79306337</v>
      </c>
      <c r="J1984" s="20" t="s">
        <v>659</v>
      </c>
      <c r="K1984" s="21" t="s">
        <v>1268</v>
      </c>
    </row>
    <row r="1985" spans="1:11" x14ac:dyDescent="0.25">
      <c r="A1985" s="19">
        <v>1980</v>
      </c>
      <c r="B1985" s="20">
        <v>106682</v>
      </c>
      <c r="C1985" s="20">
        <v>5111900199</v>
      </c>
      <c r="D1985" s="20" t="s">
        <v>3875</v>
      </c>
      <c r="E1985" s="20" t="s">
        <v>3827</v>
      </c>
      <c r="F1985" s="20">
        <v>2017</v>
      </c>
      <c r="G1985" s="20" t="s">
        <v>3804</v>
      </c>
      <c r="H1985" s="26">
        <v>478282.9436</v>
      </c>
      <c r="I1985" s="20">
        <v>79306337</v>
      </c>
      <c r="J1985" s="20" t="s">
        <v>659</v>
      </c>
      <c r="K1985" s="21" t="s">
        <v>1268</v>
      </c>
    </row>
    <row r="1986" spans="1:11" x14ac:dyDescent="0.25">
      <c r="A1986" s="19">
        <v>1981</v>
      </c>
      <c r="B1986" s="20">
        <v>106623</v>
      </c>
      <c r="C1986" s="20">
        <v>5111900199</v>
      </c>
      <c r="D1986" s="20" t="s">
        <v>3875</v>
      </c>
      <c r="E1986" s="20" t="s">
        <v>3828</v>
      </c>
      <c r="F1986" s="20">
        <v>2017</v>
      </c>
      <c r="G1986" s="20" t="s">
        <v>3804</v>
      </c>
      <c r="H1986" s="26">
        <v>352314</v>
      </c>
      <c r="I1986" s="20">
        <v>79306337</v>
      </c>
      <c r="J1986" s="20" t="s">
        <v>659</v>
      </c>
      <c r="K1986" s="21" t="s">
        <v>1268</v>
      </c>
    </row>
    <row r="1987" spans="1:11" x14ac:dyDescent="0.25">
      <c r="A1987" s="19">
        <v>1982</v>
      </c>
      <c r="B1987" s="20">
        <v>106683</v>
      </c>
      <c r="C1987" s="20">
        <v>5111900199</v>
      </c>
      <c r="D1987" s="20" t="s">
        <v>3876</v>
      </c>
      <c r="E1987" s="20" t="s">
        <v>3827</v>
      </c>
      <c r="F1987" s="20">
        <v>2017</v>
      </c>
      <c r="G1987" s="20" t="s">
        <v>3804</v>
      </c>
      <c r="H1987" s="26">
        <v>478282.9436</v>
      </c>
      <c r="I1987" s="20">
        <v>79306337</v>
      </c>
      <c r="J1987" s="20" t="s">
        <v>659</v>
      </c>
      <c r="K1987" s="21" t="s">
        <v>1268</v>
      </c>
    </row>
    <row r="1988" spans="1:11" x14ac:dyDescent="0.25">
      <c r="A1988" s="19">
        <v>1983</v>
      </c>
      <c r="B1988" s="20">
        <v>106624</v>
      </c>
      <c r="C1988" s="20">
        <v>5111900199</v>
      </c>
      <c r="D1988" s="20" t="s">
        <v>3876</v>
      </c>
      <c r="E1988" s="20" t="s">
        <v>3828</v>
      </c>
      <c r="F1988" s="20">
        <v>2017</v>
      </c>
      <c r="G1988" s="20" t="s">
        <v>3804</v>
      </c>
      <c r="H1988" s="26">
        <v>352314</v>
      </c>
      <c r="I1988" s="20">
        <v>79306337</v>
      </c>
      <c r="J1988" s="20" t="s">
        <v>659</v>
      </c>
      <c r="K1988" s="21" t="s">
        <v>1268</v>
      </c>
    </row>
    <row r="1989" spans="1:11" x14ac:dyDescent="0.25">
      <c r="A1989" s="19">
        <v>1984</v>
      </c>
      <c r="B1989" s="20">
        <v>106684</v>
      </c>
      <c r="C1989" s="20">
        <v>5111900199</v>
      </c>
      <c r="D1989" s="20" t="s">
        <v>3877</v>
      </c>
      <c r="E1989" s="20" t="s">
        <v>3827</v>
      </c>
      <c r="F1989" s="20">
        <v>2017</v>
      </c>
      <c r="G1989" s="20" t="s">
        <v>3804</v>
      </c>
      <c r="H1989" s="26">
        <v>478282.9436</v>
      </c>
      <c r="I1989" s="20">
        <v>79306337</v>
      </c>
      <c r="J1989" s="20" t="s">
        <v>659</v>
      </c>
      <c r="K1989" s="21" t="s">
        <v>1268</v>
      </c>
    </row>
    <row r="1990" spans="1:11" x14ac:dyDescent="0.25">
      <c r="A1990" s="19">
        <v>1985</v>
      </c>
      <c r="B1990" s="20">
        <v>106625</v>
      </c>
      <c r="C1990" s="20">
        <v>5111900199</v>
      </c>
      <c r="D1990" s="20" t="s">
        <v>3877</v>
      </c>
      <c r="E1990" s="20" t="s">
        <v>3828</v>
      </c>
      <c r="F1990" s="20">
        <v>2017</v>
      </c>
      <c r="G1990" s="20" t="s">
        <v>3804</v>
      </c>
      <c r="H1990" s="26">
        <v>352314</v>
      </c>
      <c r="I1990" s="20">
        <v>79306337</v>
      </c>
      <c r="J1990" s="20" t="s">
        <v>659</v>
      </c>
      <c r="K1990" s="21" t="s">
        <v>1268</v>
      </c>
    </row>
    <row r="1991" spans="1:11" x14ac:dyDescent="0.25">
      <c r="A1991" s="19">
        <v>1986</v>
      </c>
      <c r="B1991" s="20">
        <v>106685</v>
      </c>
      <c r="C1991" s="20">
        <v>5111900199</v>
      </c>
      <c r="D1991" s="20" t="s">
        <v>3878</v>
      </c>
      <c r="E1991" s="20" t="s">
        <v>3827</v>
      </c>
      <c r="F1991" s="20">
        <v>2017</v>
      </c>
      <c r="G1991" s="20" t="s">
        <v>3804</v>
      </c>
      <c r="H1991" s="26">
        <v>478282.9436</v>
      </c>
      <c r="I1991" s="20">
        <v>79306337</v>
      </c>
      <c r="J1991" s="20" t="s">
        <v>659</v>
      </c>
      <c r="K1991" s="21" t="s">
        <v>1268</v>
      </c>
    </row>
    <row r="1992" spans="1:11" x14ac:dyDescent="0.25">
      <c r="A1992" s="19">
        <v>1987</v>
      </c>
      <c r="B1992" s="20">
        <v>106626</v>
      </c>
      <c r="C1992" s="20">
        <v>5111900199</v>
      </c>
      <c r="D1992" s="20" t="s">
        <v>3878</v>
      </c>
      <c r="E1992" s="20" t="s">
        <v>3828</v>
      </c>
      <c r="F1992" s="20">
        <v>2017</v>
      </c>
      <c r="G1992" s="20" t="s">
        <v>3804</v>
      </c>
      <c r="H1992" s="26">
        <v>352314</v>
      </c>
      <c r="I1992" s="20">
        <v>79306337</v>
      </c>
      <c r="J1992" s="20" t="s">
        <v>659</v>
      </c>
      <c r="K1992" s="21" t="s">
        <v>1268</v>
      </c>
    </row>
    <row r="1993" spans="1:11" x14ac:dyDescent="0.25">
      <c r="A1993" s="19">
        <v>1988</v>
      </c>
      <c r="B1993" s="20">
        <v>106686</v>
      </c>
      <c r="C1993" s="20">
        <v>5111900199</v>
      </c>
      <c r="D1993" s="20" t="s">
        <v>3879</v>
      </c>
      <c r="E1993" s="20" t="s">
        <v>3827</v>
      </c>
      <c r="F1993" s="20">
        <v>2017</v>
      </c>
      <c r="G1993" s="20" t="s">
        <v>3804</v>
      </c>
      <c r="H1993" s="26">
        <v>478282.9436</v>
      </c>
      <c r="I1993" s="20">
        <v>79306337</v>
      </c>
      <c r="J1993" s="20" t="s">
        <v>659</v>
      </c>
      <c r="K1993" s="21" t="s">
        <v>1268</v>
      </c>
    </row>
    <row r="1994" spans="1:11" x14ac:dyDescent="0.25">
      <c r="A1994" s="19">
        <v>1989</v>
      </c>
      <c r="B1994" s="20">
        <v>106627</v>
      </c>
      <c r="C1994" s="20">
        <v>5111900199</v>
      </c>
      <c r="D1994" s="20" t="s">
        <v>3879</v>
      </c>
      <c r="E1994" s="20" t="s">
        <v>3828</v>
      </c>
      <c r="F1994" s="20">
        <v>2017</v>
      </c>
      <c r="G1994" s="20" t="s">
        <v>3804</v>
      </c>
      <c r="H1994" s="26">
        <v>352314</v>
      </c>
      <c r="I1994" s="20">
        <v>79306337</v>
      </c>
      <c r="J1994" s="20" t="s">
        <v>659</v>
      </c>
      <c r="K1994" s="21" t="s">
        <v>1268</v>
      </c>
    </row>
    <row r="1995" spans="1:11" x14ac:dyDescent="0.25">
      <c r="A1995" s="19">
        <v>1990</v>
      </c>
      <c r="B1995" s="20">
        <v>106687</v>
      </c>
      <c r="C1995" s="20">
        <v>5111900199</v>
      </c>
      <c r="D1995" s="20" t="s">
        <v>3880</v>
      </c>
      <c r="E1995" s="20" t="s">
        <v>3827</v>
      </c>
      <c r="F1995" s="20">
        <v>2017</v>
      </c>
      <c r="G1995" s="20" t="s">
        <v>3804</v>
      </c>
      <c r="H1995" s="26">
        <v>478282.9436</v>
      </c>
      <c r="I1995" s="20">
        <v>79306337</v>
      </c>
      <c r="J1995" s="20" t="s">
        <v>659</v>
      </c>
      <c r="K1995" s="21" t="s">
        <v>1268</v>
      </c>
    </row>
    <row r="1996" spans="1:11" x14ac:dyDescent="0.25">
      <c r="A1996" s="19">
        <v>1991</v>
      </c>
      <c r="B1996" s="20">
        <v>106628</v>
      </c>
      <c r="C1996" s="20">
        <v>5111900199</v>
      </c>
      <c r="D1996" s="20" t="s">
        <v>3880</v>
      </c>
      <c r="E1996" s="20" t="s">
        <v>3828</v>
      </c>
      <c r="F1996" s="20">
        <v>2017</v>
      </c>
      <c r="G1996" s="20" t="s">
        <v>3804</v>
      </c>
      <c r="H1996" s="26">
        <v>352314</v>
      </c>
      <c r="I1996" s="20">
        <v>79306337</v>
      </c>
      <c r="J1996" s="20" t="s">
        <v>659</v>
      </c>
      <c r="K1996" s="21" t="s">
        <v>1268</v>
      </c>
    </row>
    <row r="1997" spans="1:11" x14ac:dyDescent="0.25">
      <c r="A1997" s="19">
        <v>1992</v>
      </c>
      <c r="B1997" s="20">
        <v>106688</v>
      </c>
      <c r="C1997" s="20">
        <v>5111900199</v>
      </c>
      <c r="D1997" s="20" t="s">
        <v>3881</v>
      </c>
      <c r="E1997" s="20" t="s">
        <v>3827</v>
      </c>
      <c r="F1997" s="20">
        <v>2017</v>
      </c>
      <c r="G1997" s="20" t="s">
        <v>3804</v>
      </c>
      <c r="H1997" s="26">
        <v>478282.9436</v>
      </c>
      <c r="I1997" s="20">
        <v>79306337</v>
      </c>
      <c r="J1997" s="20" t="s">
        <v>659</v>
      </c>
      <c r="K1997" s="21" t="s">
        <v>1268</v>
      </c>
    </row>
    <row r="1998" spans="1:11" x14ac:dyDescent="0.25">
      <c r="A1998" s="19">
        <v>1993</v>
      </c>
      <c r="B1998" s="20">
        <v>106629</v>
      </c>
      <c r="C1998" s="20">
        <v>5111900199</v>
      </c>
      <c r="D1998" s="20" t="s">
        <v>3881</v>
      </c>
      <c r="E1998" s="20" t="s">
        <v>3828</v>
      </c>
      <c r="F1998" s="20">
        <v>2017</v>
      </c>
      <c r="G1998" s="20" t="s">
        <v>3804</v>
      </c>
      <c r="H1998" s="26">
        <v>352314</v>
      </c>
      <c r="I1998" s="20">
        <v>79306337</v>
      </c>
      <c r="J1998" s="20" t="s">
        <v>659</v>
      </c>
      <c r="K1998" s="21" t="s">
        <v>1268</v>
      </c>
    </row>
    <row r="1999" spans="1:11" x14ac:dyDescent="0.25">
      <c r="A1999" s="19">
        <v>1994</v>
      </c>
      <c r="B1999" s="20">
        <v>106689</v>
      </c>
      <c r="C1999" s="20">
        <v>5111900199</v>
      </c>
      <c r="D1999" s="20" t="s">
        <v>3882</v>
      </c>
      <c r="E1999" s="20" t="s">
        <v>3827</v>
      </c>
      <c r="F1999" s="20">
        <v>2017</v>
      </c>
      <c r="G1999" s="20" t="s">
        <v>3804</v>
      </c>
      <c r="H1999" s="26">
        <v>478282.9436</v>
      </c>
      <c r="I1999" s="20">
        <v>79306337</v>
      </c>
      <c r="J1999" s="20" t="s">
        <v>659</v>
      </c>
      <c r="K1999" s="21" t="s">
        <v>1268</v>
      </c>
    </row>
    <row r="2000" spans="1:11" x14ac:dyDescent="0.25">
      <c r="A2000" s="19">
        <v>1995</v>
      </c>
      <c r="B2000" s="20">
        <v>106630</v>
      </c>
      <c r="C2000" s="20">
        <v>5111900199</v>
      </c>
      <c r="D2000" s="20" t="s">
        <v>3882</v>
      </c>
      <c r="E2000" s="20" t="s">
        <v>3828</v>
      </c>
      <c r="F2000" s="20">
        <v>2017</v>
      </c>
      <c r="G2000" s="20" t="s">
        <v>3804</v>
      </c>
      <c r="H2000" s="26">
        <v>352314</v>
      </c>
      <c r="I2000" s="20">
        <v>79306337</v>
      </c>
      <c r="J2000" s="20" t="s">
        <v>659</v>
      </c>
      <c r="K2000" s="21" t="s">
        <v>1268</v>
      </c>
    </row>
    <row r="2001" spans="1:11" x14ac:dyDescent="0.25">
      <c r="A2001" s="19">
        <v>1996</v>
      </c>
      <c r="B2001" s="20">
        <v>106526</v>
      </c>
      <c r="C2001" s="20">
        <v>5111900199</v>
      </c>
      <c r="D2001" s="20" t="s">
        <v>3883</v>
      </c>
      <c r="E2001" s="20" t="s">
        <v>3884</v>
      </c>
      <c r="F2001" s="20">
        <v>2017</v>
      </c>
      <c r="G2001" s="20" t="s">
        <v>3885</v>
      </c>
      <c r="H2001" s="26">
        <v>744746</v>
      </c>
      <c r="I2001" s="20">
        <v>51601668</v>
      </c>
      <c r="J2001" s="20" t="s">
        <v>3886</v>
      </c>
      <c r="K2001" s="21" t="s">
        <v>1268</v>
      </c>
    </row>
    <row r="2002" spans="1:11" x14ac:dyDescent="0.25">
      <c r="A2002" s="19">
        <v>1997</v>
      </c>
      <c r="B2002" s="20">
        <v>106793</v>
      </c>
      <c r="C2002" s="20">
        <v>5111900199</v>
      </c>
      <c r="D2002" s="20">
        <v>698030</v>
      </c>
      <c r="E2002" s="20" t="s">
        <v>3887</v>
      </c>
      <c r="F2002" s="20">
        <v>2018</v>
      </c>
      <c r="G2002" s="20" t="s">
        <v>3687</v>
      </c>
      <c r="H2002" s="26">
        <v>312177</v>
      </c>
      <c r="I2002" s="20">
        <v>79332590</v>
      </c>
      <c r="J2002" s="20" t="s">
        <v>15</v>
      </c>
      <c r="K2002" s="21" t="s">
        <v>1418</v>
      </c>
    </row>
    <row r="2003" spans="1:11" x14ac:dyDescent="0.25">
      <c r="A2003" s="19">
        <v>1998</v>
      </c>
      <c r="B2003" s="20">
        <v>106794</v>
      </c>
      <c r="C2003" s="20">
        <v>5111900199</v>
      </c>
      <c r="D2003" s="20">
        <v>698031</v>
      </c>
      <c r="E2003" s="20" t="s">
        <v>3888</v>
      </c>
      <c r="F2003" s="20">
        <v>2018</v>
      </c>
      <c r="G2003" s="20" t="s">
        <v>3687</v>
      </c>
      <c r="H2003" s="26">
        <v>312177</v>
      </c>
      <c r="I2003" s="20">
        <v>1012319470</v>
      </c>
      <c r="J2003" s="20" t="s">
        <v>2307</v>
      </c>
      <c r="K2003" s="21" t="s">
        <v>1268</v>
      </c>
    </row>
    <row r="2004" spans="1:11" x14ac:dyDescent="0.25">
      <c r="A2004" s="19">
        <v>1999</v>
      </c>
      <c r="B2004" s="20">
        <v>106795</v>
      </c>
      <c r="C2004" s="20">
        <v>5111900199</v>
      </c>
      <c r="D2004" s="20">
        <v>698024</v>
      </c>
      <c r="E2004" s="20" t="s">
        <v>3889</v>
      </c>
      <c r="F2004" s="20">
        <v>2018</v>
      </c>
      <c r="G2004" s="20" t="s">
        <v>3687</v>
      </c>
      <c r="H2004" s="26">
        <v>312177</v>
      </c>
      <c r="I2004" s="20">
        <v>19472089</v>
      </c>
      <c r="J2004" s="20" t="s">
        <v>761</v>
      </c>
      <c r="K2004" s="21" t="s">
        <v>1268</v>
      </c>
    </row>
    <row r="2005" spans="1:11" x14ac:dyDescent="0.25">
      <c r="A2005" s="19">
        <v>2000</v>
      </c>
      <c r="B2005" s="20">
        <v>106796</v>
      </c>
      <c r="C2005" s="20">
        <v>5111900199</v>
      </c>
      <c r="D2005" s="20">
        <v>698025</v>
      </c>
      <c r="E2005" s="20" t="s">
        <v>3890</v>
      </c>
      <c r="F2005" s="20">
        <v>2018</v>
      </c>
      <c r="G2005" s="20" t="s">
        <v>3687</v>
      </c>
      <c r="H2005" s="26">
        <v>312177</v>
      </c>
      <c r="I2005" s="20">
        <v>7186658</v>
      </c>
      <c r="J2005" s="20" t="s">
        <v>703</v>
      </c>
      <c r="K2005" s="21" t="s">
        <v>1268</v>
      </c>
    </row>
    <row r="2006" spans="1:11" x14ac:dyDescent="0.25">
      <c r="A2006" s="19">
        <v>2001</v>
      </c>
      <c r="B2006" s="20">
        <v>106797</v>
      </c>
      <c r="C2006" s="20">
        <v>5111900199</v>
      </c>
      <c r="D2006" s="20">
        <v>698026</v>
      </c>
      <c r="E2006" s="20" t="s">
        <v>3891</v>
      </c>
      <c r="F2006" s="20">
        <v>2018</v>
      </c>
      <c r="G2006" s="20" t="s">
        <v>3687</v>
      </c>
      <c r="H2006" s="26">
        <v>312177</v>
      </c>
      <c r="I2006" s="20">
        <v>79332590</v>
      </c>
      <c r="J2006" s="20" t="s">
        <v>15</v>
      </c>
      <c r="K2006" s="21" t="s">
        <v>1418</v>
      </c>
    </row>
    <row r="2007" spans="1:11" x14ac:dyDescent="0.25">
      <c r="A2007" s="19">
        <v>2002</v>
      </c>
      <c r="B2007" s="20">
        <v>106931</v>
      </c>
      <c r="C2007" s="20">
        <v>5111900199</v>
      </c>
      <c r="D2007" s="20">
        <v>0</v>
      </c>
      <c r="E2007" s="20" t="s">
        <v>3892</v>
      </c>
      <c r="F2007" s="20">
        <v>2018</v>
      </c>
      <c r="G2007" s="20" t="s">
        <v>1265</v>
      </c>
      <c r="H2007" s="26">
        <v>1100000</v>
      </c>
      <c r="I2007" s="20">
        <v>79332590</v>
      </c>
      <c r="J2007" s="20" t="s">
        <v>15</v>
      </c>
      <c r="K2007" s="21" t="s">
        <v>1418</v>
      </c>
    </row>
    <row r="2008" spans="1:11" x14ac:dyDescent="0.25">
      <c r="A2008" s="19">
        <v>2003</v>
      </c>
      <c r="B2008" s="20">
        <v>106932</v>
      </c>
      <c r="C2008" s="20">
        <v>5111900199</v>
      </c>
      <c r="D2008" s="20">
        <v>0</v>
      </c>
      <c r="E2008" s="20" t="s">
        <v>3893</v>
      </c>
      <c r="F2008" s="20">
        <v>2018</v>
      </c>
      <c r="G2008" s="20" t="s">
        <v>1265</v>
      </c>
      <c r="H2008" s="26">
        <v>1100000</v>
      </c>
      <c r="I2008" s="20">
        <v>79332590</v>
      </c>
      <c r="J2008" s="20" t="s">
        <v>15</v>
      </c>
      <c r="K2008" s="21" t="s">
        <v>1418</v>
      </c>
    </row>
    <row r="2009" spans="1:11" x14ac:dyDescent="0.25">
      <c r="A2009" s="19">
        <v>2004</v>
      </c>
      <c r="B2009" s="20">
        <v>106933</v>
      </c>
      <c r="C2009" s="20">
        <v>5111900199</v>
      </c>
      <c r="D2009" s="20">
        <v>0</v>
      </c>
      <c r="E2009" s="20" t="s">
        <v>3894</v>
      </c>
      <c r="F2009" s="20">
        <v>2018</v>
      </c>
      <c r="G2009" s="20" t="s">
        <v>1265</v>
      </c>
      <c r="H2009" s="26">
        <v>1100000</v>
      </c>
      <c r="I2009" s="20">
        <v>79332590</v>
      </c>
      <c r="J2009" s="20" t="s">
        <v>15</v>
      </c>
      <c r="K2009" s="21" t="s">
        <v>1418</v>
      </c>
    </row>
    <row r="2010" spans="1:11" x14ac:dyDescent="0.25">
      <c r="A2010" s="19">
        <v>2005</v>
      </c>
      <c r="B2010" s="20">
        <v>106934</v>
      </c>
      <c r="C2010" s="20">
        <v>5111900199</v>
      </c>
      <c r="D2010" s="20">
        <v>0</v>
      </c>
      <c r="E2010" s="20" t="s">
        <v>3895</v>
      </c>
      <c r="F2010" s="20">
        <v>2018</v>
      </c>
      <c r="G2010" s="20" t="s">
        <v>1265</v>
      </c>
      <c r="H2010" s="26">
        <v>1100000</v>
      </c>
      <c r="I2010" s="20">
        <v>79332590</v>
      </c>
      <c r="J2010" s="20" t="s">
        <v>15</v>
      </c>
      <c r="K2010" s="21" t="s">
        <v>1418</v>
      </c>
    </row>
    <row r="2011" spans="1:11" x14ac:dyDescent="0.25">
      <c r="A2011" s="19">
        <v>2006</v>
      </c>
      <c r="B2011" s="20">
        <v>106905</v>
      </c>
      <c r="C2011" s="20">
        <v>5111900199</v>
      </c>
      <c r="D2011" s="20">
        <v>0</v>
      </c>
      <c r="E2011" s="20" t="s">
        <v>3896</v>
      </c>
      <c r="F2011" s="20">
        <v>2018</v>
      </c>
      <c r="G2011" s="20" t="s">
        <v>1569</v>
      </c>
      <c r="H2011" s="26">
        <v>1208620</v>
      </c>
      <c r="I2011" s="20">
        <v>1094883661</v>
      </c>
      <c r="J2011" s="20" t="s">
        <v>3897</v>
      </c>
      <c r="K2011" s="21" t="s">
        <v>1268</v>
      </c>
    </row>
    <row r="2012" spans="1:11" x14ac:dyDescent="0.25">
      <c r="A2012" s="19">
        <v>2007</v>
      </c>
      <c r="B2012" s="20">
        <v>106906</v>
      </c>
      <c r="C2012" s="20">
        <v>5111900199</v>
      </c>
      <c r="D2012" s="20">
        <v>0</v>
      </c>
      <c r="E2012" s="20" t="s">
        <v>3898</v>
      </c>
      <c r="F2012" s="20">
        <v>2018</v>
      </c>
      <c r="G2012" s="20" t="s">
        <v>1569</v>
      </c>
      <c r="H2012" s="26">
        <v>1208620</v>
      </c>
      <c r="I2012" s="20">
        <v>52703963</v>
      </c>
      <c r="J2012" s="20" t="s">
        <v>1275</v>
      </c>
      <c r="K2012" s="21" t="s">
        <v>1268</v>
      </c>
    </row>
    <row r="2013" spans="1:11" x14ac:dyDescent="0.25">
      <c r="A2013" s="19">
        <v>2008</v>
      </c>
      <c r="B2013" s="20">
        <v>106907</v>
      </c>
      <c r="C2013" s="20">
        <v>5111900199</v>
      </c>
      <c r="D2013" s="20">
        <v>0</v>
      </c>
      <c r="E2013" s="20" t="s">
        <v>3899</v>
      </c>
      <c r="F2013" s="20">
        <v>2018</v>
      </c>
      <c r="G2013" s="20" t="s">
        <v>1569</v>
      </c>
      <c r="H2013" s="26">
        <v>1208620</v>
      </c>
      <c r="I2013" s="20">
        <v>19192111</v>
      </c>
      <c r="J2013" s="20" t="s">
        <v>3900</v>
      </c>
      <c r="K2013" s="21" t="s">
        <v>1268</v>
      </c>
    </row>
    <row r="2014" spans="1:11" x14ac:dyDescent="0.25">
      <c r="A2014" s="19">
        <v>2009</v>
      </c>
      <c r="B2014" s="20">
        <v>106908</v>
      </c>
      <c r="C2014" s="20">
        <v>5111900199</v>
      </c>
      <c r="D2014" s="20">
        <v>0</v>
      </c>
      <c r="E2014" s="20" t="s">
        <v>3901</v>
      </c>
      <c r="F2014" s="20">
        <v>2018</v>
      </c>
      <c r="G2014" s="20" t="s">
        <v>1569</v>
      </c>
      <c r="H2014" s="26">
        <v>906436</v>
      </c>
      <c r="I2014" s="20">
        <v>1022452207</v>
      </c>
      <c r="J2014" s="20" t="s">
        <v>3902</v>
      </c>
      <c r="K2014" s="21" t="s">
        <v>1268</v>
      </c>
    </row>
    <row r="2015" spans="1:11" x14ac:dyDescent="0.25">
      <c r="A2015" s="19">
        <v>2010</v>
      </c>
      <c r="B2015" s="20">
        <v>106909</v>
      </c>
      <c r="C2015" s="20">
        <v>5111900199</v>
      </c>
      <c r="D2015" s="20">
        <v>0</v>
      </c>
      <c r="E2015" s="20" t="s">
        <v>3903</v>
      </c>
      <c r="F2015" s="20">
        <v>2018</v>
      </c>
      <c r="G2015" s="20" t="s">
        <v>1569</v>
      </c>
      <c r="H2015" s="26">
        <v>906436</v>
      </c>
      <c r="I2015" s="20">
        <v>1013632438</v>
      </c>
      <c r="J2015" s="20" t="s">
        <v>3904</v>
      </c>
      <c r="K2015" s="21" t="s">
        <v>1268</v>
      </c>
    </row>
    <row r="2016" spans="1:11" x14ac:dyDescent="0.25">
      <c r="A2016" s="19">
        <v>2011</v>
      </c>
      <c r="B2016" s="20">
        <v>106910</v>
      </c>
      <c r="C2016" s="20">
        <v>5111900199</v>
      </c>
      <c r="D2016" s="20">
        <v>0</v>
      </c>
      <c r="E2016" s="20" t="s">
        <v>3905</v>
      </c>
      <c r="F2016" s="20">
        <v>2018</v>
      </c>
      <c r="G2016" s="20" t="s">
        <v>1569</v>
      </c>
      <c r="H2016" s="26">
        <v>906436</v>
      </c>
      <c r="I2016" s="20">
        <v>1019053696</v>
      </c>
      <c r="J2016" s="20" t="s">
        <v>3906</v>
      </c>
      <c r="K2016" s="21" t="s">
        <v>1268</v>
      </c>
    </row>
    <row r="2017" spans="1:11" x14ac:dyDescent="0.25">
      <c r="A2017" s="19">
        <v>2012</v>
      </c>
      <c r="B2017" s="20">
        <v>106911</v>
      </c>
      <c r="C2017" s="20">
        <v>5111900199</v>
      </c>
      <c r="D2017" s="20">
        <v>0</v>
      </c>
      <c r="E2017" s="20" t="s">
        <v>3907</v>
      </c>
      <c r="F2017" s="20">
        <v>2018</v>
      </c>
      <c r="G2017" s="20" t="s">
        <v>1569</v>
      </c>
      <c r="H2017" s="26">
        <v>906436</v>
      </c>
      <c r="I2017" s="20">
        <v>1049605850</v>
      </c>
      <c r="J2017" s="20" t="s">
        <v>3908</v>
      </c>
      <c r="K2017" s="21" t="s">
        <v>1268</v>
      </c>
    </row>
    <row r="2018" spans="1:11" x14ac:dyDescent="0.25">
      <c r="A2018" s="19">
        <v>2013</v>
      </c>
      <c r="B2018" s="20">
        <v>106912</v>
      </c>
      <c r="C2018" s="20">
        <v>5111900199</v>
      </c>
      <c r="D2018" s="20">
        <v>0</v>
      </c>
      <c r="E2018" s="20" t="s">
        <v>3909</v>
      </c>
      <c r="F2018" s="20">
        <v>2018</v>
      </c>
      <c r="G2018" s="20" t="s">
        <v>1569</v>
      </c>
      <c r="H2018" s="26">
        <v>906436</v>
      </c>
      <c r="I2018" s="20">
        <v>1023884432</v>
      </c>
      <c r="J2018" s="20" t="s">
        <v>2352</v>
      </c>
      <c r="K2018" s="21" t="s">
        <v>1268</v>
      </c>
    </row>
    <row r="2019" spans="1:11" x14ac:dyDescent="0.25">
      <c r="A2019" s="19">
        <v>2014</v>
      </c>
      <c r="B2019" s="20">
        <v>106913</v>
      </c>
      <c r="C2019" s="20">
        <v>5111900199</v>
      </c>
      <c r="D2019" s="20">
        <v>0</v>
      </c>
      <c r="E2019" s="20" t="s">
        <v>3910</v>
      </c>
      <c r="F2019" s="20">
        <v>2018</v>
      </c>
      <c r="G2019" s="20" t="s">
        <v>1569</v>
      </c>
      <c r="H2019" s="26">
        <v>906436</v>
      </c>
      <c r="I2019" s="20">
        <v>1069750183</v>
      </c>
      <c r="J2019" s="20" t="s">
        <v>3911</v>
      </c>
      <c r="K2019" s="21" t="s">
        <v>1268</v>
      </c>
    </row>
    <row r="2020" spans="1:11" x14ac:dyDescent="0.25">
      <c r="A2020" s="19">
        <v>2015</v>
      </c>
      <c r="B2020" s="20">
        <v>106914</v>
      </c>
      <c r="C2020" s="20">
        <v>5111900199</v>
      </c>
      <c r="D2020" s="20">
        <v>0</v>
      </c>
      <c r="E2020" s="20" t="s">
        <v>3912</v>
      </c>
      <c r="F2020" s="20">
        <v>2018</v>
      </c>
      <c r="G2020" s="20" t="s">
        <v>1569</v>
      </c>
      <c r="H2020" s="26">
        <v>906436</v>
      </c>
      <c r="I2020" s="20">
        <v>8017696</v>
      </c>
      <c r="J2020" s="20" t="s">
        <v>3913</v>
      </c>
      <c r="K2020" s="21" t="s">
        <v>1268</v>
      </c>
    </row>
    <row r="2021" spans="1:11" x14ac:dyDescent="0.25">
      <c r="A2021" s="19">
        <v>2016</v>
      </c>
      <c r="B2021" s="20">
        <v>106915</v>
      </c>
      <c r="C2021" s="20">
        <v>5111900199</v>
      </c>
      <c r="D2021" s="20">
        <v>0</v>
      </c>
      <c r="E2021" s="20" t="s">
        <v>3914</v>
      </c>
      <c r="F2021" s="20">
        <v>2018</v>
      </c>
      <c r="G2021" s="20" t="s">
        <v>1569</v>
      </c>
      <c r="H2021" s="26">
        <v>906436</v>
      </c>
      <c r="I2021" s="20">
        <v>7321472</v>
      </c>
      <c r="J2021" s="20" t="s">
        <v>3915</v>
      </c>
      <c r="K2021" s="21" t="s">
        <v>1268</v>
      </c>
    </row>
    <row r="2022" spans="1:11" x14ac:dyDescent="0.25">
      <c r="A2022" s="19">
        <v>2017</v>
      </c>
      <c r="B2022" s="20">
        <v>106916</v>
      </c>
      <c r="C2022" s="20">
        <v>5111900199</v>
      </c>
      <c r="D2022" s="20">
        <v>0</v>
      </c>
      <c r="E2022" s="20" t="s">
        <v>3916</v>
      </c>
      <c r="F2022" s="20">
        <v>2018</v>
      </c>
      <c r="G2022" s="20" t="s">
        <v>1569</v>
      </c>
      <c r="H2022" s="26">
        <v>906436</v>
      </c>
      <c r="I2022" s="20">
        <v>7321472</v>
      </c>
      <c r="J2022" s="20" t="s">
        <v>3915</v>
      </c>
      <c r="K2022" s="21" t="s">
        <v>1268</v>
      </c>
    </row>
    <row r="2023" spans="1:11" x14ac:dyDescent="0.25">
      <c r="A2023" s="19">
        <v>2018</v>
      </c>
      <c r="B2023" s="20">
        <v>106917</v>
      </c>
      <c r="C2023" s="20">
        <v>5111900199</v>
      </c>
      <c r="D2023" s="20">
        <v>0</v>
      </c>
      <c r="E2023" s="20" t="s">
        <v>3917</v>
      </c>
      <c r="F2023" s="20">
        <v>2018</v>
      </c>
      <c r="G2023" s="20" t="s">
        <v>1569</v>
      </c>
      <c r="H2023" s="26">
        <v>906436</v>
      </c>
      <c r="I2023" s="20">
        <v>1071531344</v>
      </c>
      <c r="J2023" s="20" t="s">
        <v>3918</v>
      </c>
      <c r="K2023" s="21" t="s">
        <v>1268</v>
      </c>
    </row>
    <row r="2024" spans="1:11" x14ac:dyDescent="0.25">
      <c r="A2024" s="19">
        <v>2019</v>
      </c>
      <c r="B2024" s="20">
        <v>106918</v>
      </c>
      <c r="C2024" s="20">
        <v>5111900199</v>
      </c>
      <c r="D2024" s="20">
        <v>0</v>
      </c>
      <c r="E2024" s="20" t="s">
        <v>3919</v>
      </c>
      <c r="F2024" s="20">
        <v>2018</v>
      </c>
      <c r="G2024" s="20" t="s">
        <v>1569</v>
      </c>
      <c r="H2024" s="26">
        <v>906436</v>
      </c>
      <c r="I2024" s="20">
        <v>7321472</v>
      </c>
      <c r="J2024" s="20" t="s">
        <v>3915</v>
      </c>
      <c r="K2024" s="21" t="s">
        <v>1268</v>
      </c>
    </row>
    <row r="2025" spans="1:11" x14ac:dyDescent="0.25">
      <c r="A2025" s="19">
        <v>2020</v>
      </c>
      <c r="B2025" s="20">
        <v>106919</v>
      </c>
      <c r="C2025" s="20">
        <v>5111900199</v>
      </c>
      <c r="D2025" s="20">
        <v>0</v>
      </c>
      <c r="E2025" s="20" t="s">
        <v>3920</v>
      </c>
      <c r="F2025" s="20">
        <v>2018</v>
      </c>
      <c r="G2025" s="20" t="s">
        <v>1569</v>
      </c>
      <c r="H2025" s="26">
        <v>906436</v>
      </c>
      <c r="I2025" s="20">
        <v>7321472</v>
      </c>
      <c r="J2025" s="20" t="s">
        <v>3915</v>
      </c>
      <c r="K2025" s="21" t="s">
        <v>1268</v>
      </c>
    </row>
    <row r="2026" spans="1:11" x14ac:dyDescent="0.25">
      <c r="A2026" s="19">
        <v>2021</v>
      </c>
      <c r="B2026" s="20">
        <v>106920</v>
      </c>
      <c r="C2026" s="20">
        <v>5111900199</v>
      </c>
      <c r="D2026" s="20">
        <v>0</v>
      </c>
      <c r="E2026" s="20" t="s">
        <v>3921</v>
      </c>
      <c r="F2026" s="20">
        <v>2018</v>
      </c>
      <c r="G2026" s="20" t="s">
        <v>1569</v>
      </c>
      <c r="H2026" s="26">
        <v>906436</v>
      </c>
      <c r="I2026" s="20">
        <v>7321472</v>
      </c>
      <c r="J2026" s="20" t="s">
        <v>3915</v>
      </c>
      <c r="K2026" s="21" t="s">
        <v>1268</v>
      </c>
    </row>
    <row r="2027" spans="1:11" x14ac:dyDescent="0.25">
      <c r="A2027" s="19">
        <v>2022</v>
      </c>
      <c r="B2027" s="20">
        <v>106921</v>
      </c>
      <c r="C2027" s="20">
        <v>5111900199</v>
      </c>
      <c r="D2027" s="20">
        <v>0</v>
      </c>
      <c r="E2027" s="20" t="s">
        <v>3922</v>
      </c>
      <c r="F2027" s="20">
        <v>2018</v>
      </c>
      <c r="G2027" s="20" t="s">
        <v>1569</v>
      </c>
      <c r="H2027" s="26">
        <v>906432</v>
      </c>
      <c r="I2027" s="20">
        <v>74372451</v>
      </c>
      <c r="J2027" s="20" t="s">
        <v>3923</v>
      </c>
      <c r="K2027" s="21" t="s">
        <v>1268</v>
      </c>
    </row>
    <row r="2028" spans="1:11" x14ac:dyDescent="0.25">
      <c r="A2028" s="19">
        <v>2023</v>
      </c>
      <c r="B2028" s="20">
        <v>106823</v>
      </c>
      <c r="C2028" s="20">
        <v>5111900199</v>
      </c>
      <c r="D2028" s="20" t="s">
        <v>3924</v>
      </c>
      <c r="E2028" s="20" t="s">
        <v>3925</v>
      </c>
      <c r="F2028" s="20">
        <v>2018</v>
      </c>
      <c r="G2028" s="20" t="s">
        <v>3926</v>
      </c>
      <c r="H2028" s="26">
        <v>490000</v>
      </c>
      <c r="I2028" s="20">
        <v>79332590</v>
      </c>
      <c r="J2028" s="20" t="s">
        <v>15</v>
      </c>
      <c r="K2028" s="21" t="s">
        <v>1418</v>
      </c>
    </row>
    <row r="2029" spans="1:11" x14ac:dyDescent="0.25">
      <c r="A2029" s="19">
        <v>2024</v>
      </c>
      <c r="B2029" s="20">
        <v>106824</v>
      </c>
      <c r="C2029" s="20">
        <v>5111900199</v>
      </c>
      <c r="D2029" s="20" t="s">
        <v>3927</v>
      </c>
      <c r="E2029" s="20" t="s">
        <v>3928</v>
      </c>
      <c r="F2029" s="20">
        <v>2018</v>
      </c>
      <c r="G2029" s="20" t="s">
        <v>3926</v>
      </c>
      <c r="H2029" s="26">
        <v>490000</v>
      </c>
      <c r="I2029" s="20">
        <v>31644027</v>
      </c>
      <c r="J2029" s="20" t="s">
        <v>3929</v>
      </c>
      <c r="K2029" s="21" t="s">
        <v>1268</v>
      </c>
    </row>
    <row r="2030" spans="1:11" x14ac:dyDescent="0.25">
      <c r="A2030" s="19">
        <v>2025</v>
      </c>
      <c r="B2030" s="20">
        <v>0</v>
      </c>
      <c r="C2030" s="20">
        <v>5111900199</v>
      </c>
      <c r="D2030" s="20" t="s">
        <v>3930</v>
      </c>
      <c r="E2030" s="20" t="s">
        <v>3931</v>
      </c>
      <c r="F2030" s="20">
        <v>2018</v>
      </c>
      <c r="G2030" s="20" t="s">
        <v>3926</v>
      </c>
      <c r="H2030" s="26">
        <v>490000</v>
      </c>
      <c r="I2030" s="20">
        <v>53107569</v>
      </c>
      <c r="J2030" s="20" t="s">
        <v>3932</v>
      </c>
      <c r="K2030" s="21" t="s">
        <v>1268</v>
      </c>
    </row>
    <row r="2031" spans="1:11" x14ac:dyDescent="0.25">
      <c r="A2031" s="19">
        <v>2026</v>
      </c>
      <c r="B2031" s="20">
        <v>0</v>
      </c>
      <c r="C2031" s="20">
        <v>5111900199</v>
      </c>
      <c r="D2031" s="20" t="s">
        <v>3933</v>
      </c>
      <c r="E2031" s="20" t="s">
        <v>3934</v>
      </c>
      <c r="F2031" s="20">
        <v>2018</v>
      </c>
      <c r="G2031" s="20" t="s">
        <v>3926</v>
      </c>
      <c r="H2031" s="26">
        <v>490000</v>
      </c>
      <c r="I2031" s="20">
        <v>7174025</v>
      </c>
      <c r="J2031" s="20" t="s">
        <v>3935</v>
      </c>
      <c r="K2031" s="21" t="s">
        <v>1268</v>
      </c>
    </row>
    <row r="2032" spans="1:11" x14ac:dyDescent="0.25">
      <c r="A2032" s="19">
        <v>2027</v>
      </c>
      <c r="B2032" s="20">
        <v>0</v>
      </c>
      <c r="C2032" s="20">
        <v>5111900199</v>
      </c>
      <c r="D2032" s="20" t="s">
        <v>3936</v>
      </c>
      <c r="E2032" s="20" t="s">
        <v>3937</v>
      </c>
      <c r="F2032" s="20">
        <v>2018</v>
      </c>
      <c r="G2032" s="20" t="s">
        <v>3926</v>
      </c>
      <c r="H2032" s="26">
        <v>490000</v>
      </c>
      <c r="I2032" s="20">
        <v>80472711</v>
      </c>
      <c r="J2032" s="20" t="s">
        <v>784</v>
      </c>
      <c r="K2032" s="21" t="s">
        <v>1268</v>
      </c>
    </row>
    <row r="2033" spans="1:11" x14ac:dyDescent="0.25">
      <c r="A2033" s="19">
        <v>2028</v>
      </c>
      <c r="B2033" s="20">
        <v>0</v>
      </c>
      <c r="C2033" s="20">
        <v>5111900199</v>
      </c>
      <c r="D2033" s="20" t="s">
        <v>3938</v>
      </c>
      <c r="E2033" s="20" t="s">
        <v>3939</v>
      </c>
      <c r="F2033" s="20">
        <v>2018</v>
      </c>
      <c r="G2033" s="20" t="s">
        <v>3926</v>
      </c>
      <c r="H2033" s="26">
        <v>490000</v>
      </c>
      <c r="I2033" s="20">
        <v>79403729</v>
      </c>
      <c r="J2033" s="20" t="s">
        <v>3940</v>
      </c>
      <c r="K2033" s="21" t="s">
        <v>1268</v>
      </c>
    </row>
    <row r="2034" spans="1:11" x14ac:dyDescent="0.25">
      <c r="A2034" s="19">
        <v>2029</v>
      </c>
      <c r="B2034" s="20">
        <v>1279</v>
      </c>
      <c r="C2034" s="20">
        <v>5111900199</v>
      </c>
      <c r="D2034" s="20" t="s">
        <v>3941</v>
      </c>
      <c r="E2034" s="20" t="s">
        <v>3942</v>
      </c>
      <c r="F2034" s="20">
        <v>2018</v>
      </c>
      <c r="G2034" s="20" t="s">
        <v>1430</v>
      </c>
      <c r="H2034" s="26">
        <v>208800</v>
      </c>
      <c r="I2034" s="20">
        <v>79332590</v>
      </c>
      <c r="J2034" s="20" t="s">
        <v>15</v>
      </c>
      <c r="K2034" s="21" t="s">
        <v>1418</v>
      </c>
    </row>
    <row r="2035" spans="1:11" x14ac:dyDescent="0.25">
      <c r="A2035" s="19">
        <v>2030</v>
      </c>
      <c r="B2035" s="20">
        <v>1256</v>
      </c>
      <c r="C2035" s="20">
        <v>5111900199</v>
      </c>
      <c r="D2035" s="20" t="s">
        <v>1599</v>
      </c>
      <c r="E2035" s="20" t="s">
        <v>1600</v>
      </c>
      <c r="F2035" s="20">
        <v>2018</v>
      </c>
      <c r="G2035" s="20" t="s">
        <v>1430</v>
      </c>
      <c r="H2035" s="26">
        <v>320000</v>
      </c>
      <c r="I2035" s="20">
        <v>73578272</v>
      </c>
      <c r="J2035" s="20" t="s">
        <v>91</v>
      </c>
      <c r="K2035" s="21" t="s">
        <v>1268</v>
      </c>
    </row>
    <row r="2036" spans="1:11" x14ac:dyDescent="0.25">
      <c r="A2036" s="19">
        <v>2031</v>
      </c>
      <c r="B2036" s="20">
        <v>406</v>
      </c>
      <c r="C2036" s="20">
        <v>5111900199</v>
      </c>
      <c r="D2036" s="20" t="s">
        <v>1599</v>
      </c>
      <c r="E2036" s="20" t="s">
        <v>3943</v>
      </c>
      <c r="F2036" s="20">
        <v>2018</v>
      </c>
      <c r="G2036" s="20" t="s">
        <v>1430</v>
      </c>
      <c r="H2036" s="26">
        <v>2595159.15</v>
      </c>
      <c r="I2036" s="20">
        <v>1024483506</v>
      </c>
      <c r="J2036" s="20" t="s">
        <v>3944</v>
      </c>
      <c r="K2036" s="21" t="s">
        <v>1268</v>
      </c>
    </row>
    <row r="2037" spans="1:11" x14ac:dyDescent="0.25">
      <c r="A2037" s="19">
        <v>2032</v>
      </c>
      <c r="B2037" s="20">
        <v>407</v>
      </c>
      <c r="C2037" s="20">
        <v>5111900199</v>
      </c>
      <c r="D2037" s="20" t="s">
        <v>1599</v>
      </c>
      <c r="E2037" s="20" t="s">
        <v>3945</v>
      </c>
      <c r="F2037" s="20">
        <v>2018</v>
      </c>
      <c r="G2037" s="20" t="s">
        <v>1430</v>
      </c>
      <c r="H2037" s="26">
        <v>2595159.15</v>
      </c>
      <c r="I2037" s="20">
        <v>1024483506</v>
      </c>
      <c r="J2037" s="20" t="s">
        <v>3944</v>
      </c>
      <c r="K2037" s="21" t="s">
        <v>1268</v>
      </c>
    </row>
    <row r="2038" spans="1:11" x14ac:dyDescent="0.25">
      <c r="A2038" s="19">
        <v>2033</v>
      </c>
      <c r="B2038" s="20">
        <v>106883</v>
      </c>
      <c r="C2038" s="20">
        <v>5111900199</v>
      </c>
      <c r="D2038" s="20" t="s">
        <v>3119</v>
      </c>
      <c r="E2038" s="20" t="s">
        <v>3946</v>
      </c>
      <c r="F2038" s="20">
        <v>2018</v>
      </c>
      <c r="G2038" s="20" t="s">
        <v>3804</v>
      </c>
      <c r="H2038" s="26">
        <v>187425</v>
      </c>
      <c r="I2038" s="20">
        <v>52887407</v>
      </c>
      <c r="J2038" s="20" t="s">
        <v>3947</v>
      </c>
      <c r="K2038" s="21" t="s">
        <v>1268</v>
      </c>
    </row>
    <row r="2039" spans="1:11" x14ac:dyDescent="0.25">
      <c r="A2039" s="19">
        <v>2034</v>
      </c>
      <c r="B2039" s="20">
        <v>106884</v>
      </c>
      <c r="C2039" s="20">
        <v>5111900199</v>
      </c>
      <c r="D2039" s="20" t="s">
        <v>3119</v>
      </c>
      <c r="E2039" s="20" t="s">
        <v>3946</v>
      </c>
      <c r="F2039" s="20">
        <v>2018</v>
      </c>
      <c r="G2039" s="20" t="s">
        <v>3804</v>
      </c>
      <c r="H2039" s="26">
        <v>187425</v>
      </c>
      <c r="I2039" s="20">
        <v>52887407</v>
      </c>
      <c r="J2039" s="20" t="s">
        <v>3947</v>
      </c>
      <c r="K2039" s="21" t="s">
        <v>1268</v>
      </c>
    </row>
    <row r="2040" spans="1:11" x14ac:dyDescent="0.25">
      <c r="A2040" s="19">
        <v>2035</v>
      </c>
      <c r="B2040" s="20">
        <v>106888</v>
      </c>
      <c r="C2040" s="20">
        <v>5111900199</v>
      </c>
      <c r="D2040" s="20" t="s">
        <v>3119</v>
      </c>
      <c r="E2040" s="20" t="s">
        <v>3948</v>
      </c>
      <c r="F2040" s="20">
        <v>2018</v>
      </c>
      <c r="G2040" s="20" t="s">
        <v>3804</v>
      </c>
      <c r="H2040" s="26">
        <v>159900</v>
      </c>
      <c r="I2040" s="20">
        <v>1094883661</v>
      </c>
      <c r="J2040" s="20" t="s">
        <v>3897</v>
      </c>
      <c r="K2040" s="21" t="s">
        <v>1268</v>
      </c>
    </row>
    <row r="2041" spans="1:11" x14ac:dyDescent="0.25">
      <c r="A2041" s="19">
        <v>2036</v>
      </c>
      <c r="B2041" s="20">
        <v>106889</v>
      </c>
      <c r="C2041" s="20">
        <v>5111900199</v>
      </c>
      <c r="D2041" s="20" t="s">
        <v>3119</v>
      </c>
      <c r="E2041" s="20" t="s">
        <v>3948</v>
      </c>
      <c r="F2041" s="20">
        <v>2018</v>
      </c>
      <c r="G2041" s="20" t="s">
        <v>3804</v>
      </c>
      <c r="H2041" s="26">
        <v>159900</v>
      </c>
      <c r="I2041" s="20">
        <v>1094883661</v>
      </c>
      <c r="J2041" s="20" t="s">
        <v>3897</v>
      </c>
      <c r="K2041" s="21" t="s">
        <v>1268</v>
      </c>
    </row>
    <row r="2042" spans="1:11" x14ac:dyDescent="0.25">
      <c r="A2042" s="19">
        <v>2037</v>
      </c>
      <c r="B2042" s="20">
        <v>106890</v>
      </c>
      <c r="C2042" s="20">
        <v>5111900199</v>
      </c>
      <c r="D2042" s="20" t="s">
        <v>3119</v>
      </c>
      <c r="E2042" s="20" t="s">
        <v>3948</v>
      </c>
      <c r="F2042" s="20">
        <v>2018</v>
      </c>
      <c r="G2042" s="20" t="s">
        <v>3804</v>
      </c>
      <c r="H2042" s="26">
        <v>159900</v>
      </c>
      <c r="I2042" s="20">
        <v>19375729</v>
      </c>
      <c r="J2042" s="20" t="s">
        <v>3949</v>
      </c>
      <c r="K2042" s="21" t="s">
        <v>1268</v>
      </c>
    </row>
    <row r="2043" spans="1:11" x14ac:dyDescent="0.25">
      <c r="A2043" s="19">
        <v>2038</v>
      </c>
      <c r="B2043" s="20">
        <v>106891</v>
      </c>
      <c r="C2043" s="20">
        <v>5111900199</v>
      </c>
      <c r="D2043" s="20" t="s">
        <v>3119</v>
      </c>
      <c r="E2043" s="20" t="s">
        <v>3948</v>
      </c>
      <c r="F2043" s="20">
        <v>2018</v>
      </c>
      <c r="G2043" s="20" t="s">
        <v>3804</v>
      </c>
      <c r="H2043" s="26">
        <v>159900</v>
      </c>
      <c r="I2043" s="20">
        <v>19269499</v>
      </c>
      <c r="J2043" s="20" t="s">
        <v>3644</v>
      </c>
      <c r="K2043" s="21" t="s">
        <v>1268</v>
      </c>
    </row>
    <row r="2044" spans="1:11" x14ac:dyDescent="0.25">
      <c r="A2044" s="19">
        <v>2039</v>
      </c>
      <c r="B2044" s="20">
        <v>106892</v>
      </c>
      <c r="C2044" s="20">
        <v>5111900199</v>
      </c>
      <c r="D2044" s="20" t="s">
        <v>3119</v>
      </c>
      <c r="E2044" s="20" t="s">
        <v>3948</v>
      </c>
      <c r="F2044" s="20">
        <v>2018</v>
      </c>
      <c r="G2044" s="20" t="s">
        <v>3804</v>
      </c>
      <c r="H2044" s="26">
        <v>159900</v>
      </c>
      <c r="I2044" s="20">
        <v>79652987</v>
      </c>
      <c r="J2044" s="20" t="s">
        <v>1717</v>
      </c>
      <c r="K2044" s="21" t="s">
        <v>1268</v>
      </c>
    </row>
    <row r="2045" spans="1:11" x14ac:dyDescent="0.25">
      <c r="A2045" s="19">
        <v>2040</v>
      </c>
      <c r="B2045" s="20">
        <v>106893</v>
      </c>
      <c r="C2045" s="20">
        <v>5111900199</v>
      </c>
      <c r="D2045" s="20" t="s">
        <v>3119</v>
      </c>
      <c r="E2045" s="20" t="s">
        <v>3948</v>
      </c>
      <c r="F2045" s="20">
        <v>2018</v>
      </c>
      <c r="G2045" s="20" t="s">
        <v>3804</v>
      </c>
      <c r="H2045" s="26">
        <v>159900</v>
      </c>
      <c r="I2045" s="20">
        <v>79843702</v>
      </c>
      <c r="J2045" s="20" t="s">
        <v>3950</v>
      </c>
      <c r="K2045" s="21" t="s">
        <v>1268</v>
      </c>
    </row>
    <row r="2046" spans="1:11" x14ac:dyDescent="0.25">
      <c r="A2046" s="19">
        <v>2041</v>
      </c>
      <c r="B2046" s="20">
        <v>106894</v>
      </c>
      <c r="C2046" s="20">
        <v>5111900199</v>
      </c>
      <c r="D2046" s="20" t="s">
        <v>3119</v>
      </c>
      <c r="E2046" s="20" t="s">
        <v>3948</v>
      </c>
      <c r="F2046" s="20">
        <v>2018</v>
      </c>
      <c r="G2046" s="20" t="s">
        <v>3804</v>
      </c>
      <c r="H2046" s="26">
        <v>159900</v>
      </c>
      <c r="I2046" s="20">
        <v>28307055</v>
      </c>
      <c r="J2046" s="20" t="s">
        <v>3951</v>
      </c>
      <c r="K2046" s="21" t="s">
        <v>1268</v>
      </c>
    </row>
    <row r="2047" spans="1:11" x14ac:dyDescent="0.25">
      <c r="A2047" s="19">
        <v>2042</v>
      </c>
      <c r="B2047" s="20">
        <v>106895</v>
      </c>
      <c r="C2047" s="20">
        <v>5111900199</v>
      </c>
      <c r="D2047" s="20" t="s">
        <v>3119</v>
      </c>
      <c r="E2047" s="20" t="s">
        <v>3948</v>
      </c>
      <c r="F2047" s="20">
        <v>2018</v>
      </c>
      <c r="G2047" s="20" t="s">
        <v>3804</v>
      </c>
      <c r="H2047" s="26">
        <v>159900</v>
      </c>
      <c r="I2047" s="20">
        <v>52703963</v>
      </c>
      <c r="J2047" s="20" t="s">
        <v>1275</v>
      </c>
      <c r="K2047" s="21" t="s">
        <v>1268</v>
      </c>
    </row>
    <row r="2048" spans="1:11" x14ac:dyDescent="0.25">
      <c r="A2048" s="19">
        <v>2043</v>
      </c>
      <c r="B2048" s="20">
        <v>106896</v>
      </c>
      <c r="C2048" s="20">
        <v>5111900199</v>
      </c>
      <c r="D2048" s="20" t="s">
        <v>3119</v>
      </c>
      <c r="E2048" s="20" t="s">
        <v>3948</v>
      </c>
      <c r="F2048" s="20">
        <v>2018</v>
      </c>
      <c r="G2048" s="20" t="s">
        <v>3804</v>
      </c>
      <c r="H2048" s="26">
        <v>159900</v>
      </c>
      <c r="I2048" s="20">
        <v>39532025</v>
      </c>
      <c r="J2048" s="20" t="s">
        <v>3952</v>
      </c>
      <c r="K2048" s="21" t="s">
        <v>1268</v>
      </c>
    </row>
    <row r="2049" spans="1:11" x14ac:dyDescent="0.25">
      <c r="A2049" s="19">
        <v>2044</v>
      </c>
      <c r="B2049" s="20">
        <v>106885</v>
      </c>
      <c r="C2049" s="20">
        <v>5111900199</v>
      </c>
      <c r="D2049" s="20">
        <v>0</v>
      </c>
      <c r="E2049" s="20" t="s">
        <v>3953</v>
      </c>
      <c r="F2049" s="20">
        <v>2018</v>
      </c>
      <c r="G2049" s="20" t="s">
        <v>3804</v>
      </c>
      <c r="H2049" s="26">
        <v>650000</v>
      </c>
      <c r="I2049" s="20">
        <v>7181877</v>
      </c>
      <c r="J2049" s="20" t="s">
        <v>3954</v>
      </c>
      <c r="K2049" s="21" t="s">
        <v>1268</v>
      </c>
    </row>
    <row r="2050" spans="1:11" x14ac:dyDescent="0.25">
      <c r="A2050" s="19">
        <v>2045</v>
      </c>
      <c r="B2050" s="20">
        <v>106971</v>
      </c>
      <c r="C2050" s="20">
        <v>5111900199</v>
      </c>
      <c r="D2050" s="20">
        <v>0</v>
      </c>
      <c r="E2050" s="20" t="s">
        <v>3955</v>
      </c>
      <c r="F2050" s="20">
        <v>2019</v>
      </c>
      <c r="G2050" s="20" t="s">
        <v>3956</v>
      </c>
      <c r="H2050" s="26">
        <v>1022805</v>
      </c>
      <c r="I2050" s="20">
        <v>7321472</v>
      </c>
      <c r="J2050" s="20" t="s">
        <v>3915</v>
      </c>
      <c r="K2050" s="21" t="s">
        <v>1268</v>
      </c>
    </row>
    <row r="2051" spans="1:11" x14ac:dyDescent="0.25">
      <c r="A2051" s="19">
        <v>2046</v>
      </c>
      <c r="B2051" s="20">
        <v>106975</v>
      </c>
      <c r="C2051" s="20">
        <v>5111900199</v>
      </c>
      <c r="D2051" s="20">
        <v>0</v>
      </c>
      <c r="E2051" s="20" t="s">
        <v>3957</v>
      </c>
      <c r="F2051" s="20">
        <v>2019</v>
      </c>
      <c r="G2051" s="20" t="s">
        <v>3956</v>
      </c>
      <c r="H2051" s="26">
        <v>226100</v>
      </c>
      <c r="I2051" s="20">
        <v>51740062</v>
      </c>
      <c r="J2051" s="20" t="s">
        <v>3958</v>
      </c>
      <c r="K2051" s="21" t="s">
        <v>1268</v>
      </c>
    </row>
    <row r="2052" spans="1:11" x14ac:dyDescent="0.25">
      <c r="A2052" s="19">
        <v>2047</v>
      </c>
      <c r="B2052" s="20">
        <v>106976</v>
      </c>
      <c r="C2052" s="20">
        <v>5111900199</v>
      </c>
      <c r="D2052" s="20">
        <v>0</v>
      </c>
      <c r="E2052" s="20" t="s">
        <v>3959</v>
      </c>
      <c r="F2052" s="20">
        <v>2019</v>
      </c>
      <c r="G2052" s="20" t="s">
        <v>3956</v>
      </c>
      <c r="H2052" s="26">
        <v>299598</v>
      </c>
      <c r="I2052" s="20">
        <v>51740062</v>
      </c>
      <c r="J2052" s="20" t="s">
        <v>3958</v>
      </c>
      <c r="K2052" s="21" t="s">
        <v>1268</v>
      </c>
    </row>
    <row r="2053" spans="1:11" x14ac:dyDescent="0.25">
      <c r="A2053" s="19">
        <v>2048</v>
      </c>
      <c r="B2053" s="20">
        <v>106958</v>
      </c>
      <c r="C2053" s="20">
        <v>5111900199</v>
      </c>
      <c r="D2053" s="20">
        <v>0</v>
      </c>
      <c r="E2053" s="20" t="s">
        <v>3960</v>
      </c>
      <c r="F2053" s="20">
        <v>2019</v>
      </c>
      <c r="G2053" s="20" t="s">
        <v>3956</v>
      </c>
      <c r="H2053" s="26">
        <v>224910</v>
      </c>
      <c r="I2053" s="20">
        <v>52516419</v>
      </c>
      <c r="J2053" s="20" t="s">
        <v>628</v>
      </c>
      <c r="K2053" s="21" t="s">
        <v>1268</v>
      </c>
    </row>
    <row r="2054" spans="1:11" x14ac:dyDescent="0.25">
      <c r="A2054" s="19">
        <v>2049</v>
      </c>
      <c r="B2054" s="20">
        <v>106959</v>
      </c>
      <c r="C2054" s="20">
        <v>5111900199</v>
      </c>
      <c r="D2054" s="20">
        <v>0</v>
      </c>
      <c r="E2054" s="20" t="s">
        <v>3961</v>
      </c>
      <c r="F2054" s="20">
        <v>2019</v>
      </c>
      <c r="G2054" s="20" t="s">
        <v>3956</v>
      </c>
      <c r="H2054" s="26">
        <v>224910</v>
      </c>
      <c r="I2054" s="20">
        <v>52516419</v>
      </c>
      <c r="J2054" s="20" t="s">
        <v>628</v>
      </c>
      <c r="K2054" s="21" t="s">
        <v>1268</v>
      </c>
    </row>
    <row r="2055" spans="1:11" x14ac:dyDescent="0.25">
      <c r="A2055" s="19">
        <v>2050</v>
      </c>
      <c r="B2055" s="20">
        <v>106960</v>
      </c>
      <c r="C2055" s="20">
        <v>5111900199</v>
      </c>
      <c r="D2055" s="20">
        <v>0</v>
      </c>
      <c r="E2055" s="20" t="s">
        <v>3962</v>
      </c>
      <c r="F2055" s="20">
        <v>2019</v>
      </c>
      <c r="G2055" s="20" t="s">
        <v>3956</v>
      </c>
      <c r="H2055" s="26">
        <v>224910</v>
      </c>
      <c r="I2055" s="20">
        <v>52516419</v>
      </c>
      <c r="J2055" s="20" t="s">
        <v>628</v>
      </c>
      <c r="K2055" s="21" t="s">
        <v>1268</v>
      </c>
    </row>
    <row r="2056" spans="1:11" x14ac:dyDescent="0.25">
      <c r="A2056" s="19">
        <v>2051</v>
      </c>
      <c r="B2056" s="20">
        <v>106961</v>
      </c>
      <c r="C2056" s="20">
        <v>5111900199</v>
      </c>
      <c r="D2056" s="20">
        <v>0</v>
      </c>
      <c r="E2056" s="20" t="s">
        <v>3963</v>
      </c>
      <c r="F2056" s="20">
        <v>2019</v>
      </c>
      <c r="G2056" s="20" t="s">
        <v>3956</v>
      </c>
      <c r="H2056" s="26">
        <v>170131.97</v>
      </c>
      <c r="I2056" s="20">
        <v>52516419</v>
      </c>
      <c r="J2056" s="20" t="s">
        <v>628</v>
      </c>
      <c r="K2056" s="21" t="s">
        <v>1268</v>
      </c>
    </row>
    <row r="2057" spans="1:11" x14ac:dyDescent="0.25">
      <c r="A2057" s="19">
        <v>2052</v>
      </c>
      <c r="B2057" s="20">
        <v>106962</v>
      </c>
      <c r="C2057" s="20">
        <v>5111900199</v>
      </c>
      <c r="D2057" s="20">
        <v>0</v>
      </c>
      <c r="E2057" s="20" t="s">
        <v>3964</v>
      </c>
      <c r="F2057" s="20">
        <v>2019</v>
      </c>
      <c r="G2057" s="20" t="s">
        <v>3956</v>
      </c>
      <c r="H2057" s="26">
        <v>283220</v>
      </c>
      <c r="I2057" s="20">
        <v>52516419</v>
      </c>
      <c r="J2057" s="20" t="s">
        <v>628</v>
      </c>
      <c r="K2057" s="21" t="s">
        <v>1268</v>
      </c>
    </row>
    <row r="2058" spans="1:11" x14ac:dyDescent="0.25">
      <c r="A2058" s="19">
        <v>2053</v>
      </c>
      <c r="B2058" s="20">
        <v>106963</v>
      </c>
      <c r="C2058" s="20">
        <v>5111900199</v>
      </c>
      <c r="D2058" s="20">
        <v>0</v>
      </c>
      <c r="E2058" s="20" t="s">
        <v>3965</v>
      </c>
      <c r="F2058" s="20">
        <v>2019</v>
      </c>
      <c r="G2058" s="20" t="s">
        <v>3956</v>
      </c>
      <c r="H2058" s="26">
        <v>416748.71</v>
      </c>
      <c r="I2058" s="20">
        <v>52516419</v>
      </c>
      <c r="J2058" s="20" t="s">
        <v>628</v>
      </c>
      <c r="K2058" s="21" t="s">
        <v>1268</v>
      </c>
    </row>
    <row r="2059" spans="1:11" x14ac:dyDescent="0.25">
      <c r="A2059" s="19">
        <v>2054</v>
      </c>
      <c r="B2059" s="20">
        <v>106964</v>
      </c>
      <c r="C2059" s="20">
        <v>5111900199</v>
      </c>
      <c r="D2059" s="20">
        <v>0</v>
      </c>
      <c r="E2059" s="20" t="s">
        <v>3966</v>
      </c>
      <c r="F2059" s="20">
        <v>2019</v>
      </c>
      <c r="G2059" s="20" t="s">
        <v>3956</v>
      </c>
      <c r="H2059" s="26">
        <v>416748.71</v>
      </c>
      <c r="I2059" s="20">
        <v>52516419</v>
      </c>
      <c r="J2059" s="20" t="s">
        <v>628</v>
      </c>
      <c r="K2059" s="21" t="s">
        <v>1268</v>
      </c>
    </row>
    <row r="2060" spans="1:11" x14ac:dyDescent="0.25">
      <c r="A2060" s="19">
        <v>2055</v>
      </c>
      <c r="B2060" s="20">
        <v>106965</v>
      </c>
      <c r="C2060" s="20">
        <v>5111900199</v>
      </c>
      <c r="D2060" s="20">
        <v>0</v>
      </c>
      <c r="E2060" s="20" t="s">
        <v>3967</v>
      </c>
      <c r="F2060" s="20">
        <v>2019</v>
      </c>
      <c r="G2060" s="20" t="s">
        <v>3956</v>
      </c>
      <c r="H2060" s="26">
        <v>341411.61</v>
      </c>
      <c r="I2060" s="20">
        <v>52516419</v>
      </c>
      <c r="J2060" s="20" t="s">
        <v>628</v>
      </c>
      <c r="K2060" s="21" t="s">
        <v>1268</v>
      </c>
    </row>
    <row r="2061" spans="1:11" x14ac:dyDescent="0.25">
      <c r="A2061" s="19">
        <v>2056</v>
      </c>
      <c r="B2061" s="20">
        <v>106968</v>
      </c>
      <c r="C2061" s="20">
        <v>5111900199</v>
      </c>
      <c r="D2061" s="20">
        <v>0</v>
      </c>
      <c r="E2061" s="20" t="s">
        <v>3968</v>
      </c>
      <c r="F2061" s="20">
        <v>2019</v>
      </c>
      <c r="G2061" s="20" t="s">
        <v>3956</v>
      </c>
      <c r="H2061" s="26">
        <v>1022805</v>
      </c>
      <c r="I2061" s="20">
        <v>1019053696</v>
      </c>
      <c r="J2061" s="20" t="s">
        <v>3906</v>
      </c>
      <c r="K2061" s="21" t="s">
        <v>1268</v>
      </c>
    </row>
    <row r="2062" spans="1:11" x14ac:dyDescent="0.25">
      <c r="A2062" s="19">
        <v>2057</v>
      </c>
      <c r="B2062" s="20">
        <v>106969</v>
      </c>
      <c r="C2062" s="20">
        <v>5111900199</v>
      </c>
      <c r="D2062" s="20">
        <v>0</v>
      </c>
      <c r="E2062" s="20" t="s">
        <v>3969</v>
      </c>
      <c r="F2062" s="20">
        <v>2019</v>
      </c>
      <c r="G2062" s="20" t="s">
        <v>3956</v>
      </c>
      <c r="H2062" s="26">
        <v>1022805</v>
      </c>
      <c r="I2062" s="20">
        <v>53044304</v>
      </c>
      <c r="J2062" s="20" t="s">
        <v>3970</v>
      </c>
      <c r="K2062" s="21" t="s">
        <v>1268</v>
      </c>
    </row>
    <row r="2063" spans="1:11" x14ac:dyDescent="0.25">
      <c r="A2063" s="19">
        <v>2058</v>
      </c>
      <c r="B2063" s="20">
        <v>106949</v>
      </c>
      <c r="C2063" s="20">
        <v>5111900199</v>
      </c>
      <c r="D2063" s="20">
        <v>0</v>
      </c>
      <c r="E2063" s="20" t="s">
        <v>3971</v>
      </c>
      <c r="F2063" s="20">
        <v>2019</v>
      </c>
      <c r="G2063" s="20" t="s">
        <v>3956</v>
      </c>
      <c r="H2063" s="26">
        <v>431970</v>
      </c>
      <c r="I2063" s="20">
        <v>80217720</v>
      </c>
      <c r="J2063" s="20" t="s">
        <v>1033</v>
      </c>
      <c r="K2063" s="21" t="s">
        <v>1268</v>
      </c>
    </row>
    <row r="2064" spans="1:11" x14ac:dyDescent="0.25">
      <c r="A2064" s="19">
        <v>2059</v>
      </c>
      <c r="B2064" s="20">
        <v>106973</v>
      </c>
      <c r="C2064" s="20">
        <v>5111900199</v>
      </c>
      <c r="D2064" s="20">
        <v>0</v>
      </c>
      <c r="E2064" s="20" t="s">
        <v>3972</v>
      </c>
      <c r="F2064" s="20">
        <v>2019</v>
      </c>
      <c r="G2064" s="20" t="s">
        <v>3956</v>
      </c>
      <c r="H2064" s="26">
        <v>520773</v>
      </c>
      <c r="I2064" s="20">
        <v>79332590</v>
      </c>
      <c r="J2064" s="20" t="s">
        <v>15</v>
      </c>
      <c r="K2064" s="21" t="s">
        <v>1418</v>
      </c>
    </row>
    <row r="2065" spans="1:11" x14ac:dyDescent="0.25">
      <c r="A2065" s="19">
        <v>2060</v>
      </c>
      <c r="B2065" s="20">
        <v>106974</v>
      </c>
      <c r="C2065" s="20">
        <v>5111900199</v>
      </c>
      <c r="D2065" s="20">
        <v>0</v>
      </c>
      <c r="E2065" s="20" t="s">
        <v>3973</v>
      </c>
      <c r="F2065" s="20">
        <v>2019</v>
      </c>
      <c r="G2065" s="20" t="s">
        <v>3956</v>
      </c>
      <c r="H2065" s="26">
        <v>520773</v>
      </c>
      <c r="I2065" s="20">
        <v>79332590</v>
      </c>
      <c r="J2065" s="20" t="s">
        <v>15</v>
      </c>
      <c r="K2065" s="21" t="s">
        <v>1418</v>
      </c>
    </row>
    <row r="2066" spans="1:11" x14ac:dyDescent="0.25">
      <c r="A2066" s="19">
        <v>2061</v>
      </c>
      <c r="B2066" s="20">
        <v>106970</v>
      </c>
      <c r="C2066" s="20">
        <v>5111900199</v>
      </c>
      <c r="D2066" s="20">
        <v>0</v>
      </c>
      <c r="E2066" s="20" t="s">
        <v>3974</v>
      </c>
      <c r="F2066" s="20">
        <v>2019</v>
      </c>
      <c r="G2066" s="20" t="s">
        <v>3956</v>
      </c>
      <c r="H2066" s="26">
        <v>1022805</v>
      </c>
      <c r="I2066" s="20">
        <v>80895166</v>
      </c>
      <c r="J2066" s="20" t="s">
        <v>3975</v>
      </c>
      <c r="K2066" s="21" t="s">
        <v>1268</v>
      </c>
    </row>
    <row r="2067" spans="1:11" x14ac:dyDescent="0.25">
      <c r="A2067" s="19">
        <v>2062</v>
      </c>
      <c r="B2067" s="20">
        <v>106947</v>
      </c>
      <c r="C2067" s="20">
        <v>5111900199</v>
      </c>
      <c r="D2067" s="20">
        <v>0</v>
      </c>
      <c r="E2067" s="20" t="s">
        <v>3971</v>
      </c>
      <c r="F2067" s="20">
        <v>2019</v>
      </c>
      <c r="G2067" s="20" t="s">
        <v>3956</v>
      </c>
      <c r="H2067" s="26">
        <v>431970</v>
      </c>
      <c r="I2067" s="20">
        <v>1033706102</v>
      </c>
      <c r="J2067" s="20" t="s">
        <v>1136</v>
      </c>
      <c r="K2067" s="21" t="s">
        <v>1268</v>
      </c>
    </row>
    <row r="2068" spans="1:11" x14ac:dyDescent="0.25">
      <c r="A2068" s="19">
        <v>2063</v>
      </c>
      <c r="B2068" s="20">
        <v>106948</v>
      </c>
      <c r="C2068" s="20">
        <v>5111900199</v>
      </c>
      <c r="D2068" s="20">
        <v>0</v>
      </c>
      <c r="E2068" s="20" t="s">
        <v>3971</v>
      </c>
      <c r="F2068" s="20">
        <v>2019</v>
      </c>
      <c r="G2068" s="20" t="s">
        <v>3956</v>
      </c>
      <c r="H2068" s="26">
        <v>431970</v>
      </c>
      <c r="I2068" s="20">
        <v>1033706102</v>
      </c>
      <c r="J2068" s="20" t="s">
        <v>1136</v>
      </c>
      <c r="K2068" s="21" t="s">
        <v>1268</v>
      </c>
    </row>
    <row r="2069" spans="1:11" x14ac:dyDescent="0.25">
      <c r="A2069" s="19">
        <v>2064</v>
      </c>
      <c r="B2069" s="20">
        <v>106995</v>
      </c>
      <c r="C2069" s="20">
        <v>5111900199</v>
      </c>
      <c r="D2069" s="20">
        <v>0</v>
      </c>
      <c r="E2069" s="20" t="s">
        <v>3976</v>
      </c>
      <c r="F2069" s="20">
        <v>2019</v>
      </c>
      <c r="G2069" s="20" t="s">
        <v>3977</v>
      </c>
      <c r="H2069" s="26">
        <v>199999.5</v>
      </c>
      <c r="I2069" s="20">
        <v>52516419</v>
      </c>
      <c r="J2069" s="20" t="s">
        <v>628</v>
      </c>
      <c r="K2069" s="21" t="s">
        <v>1268</v>
      </c>
    </row>
    <row r="2070" spans="1:11" x14ac:dyDescent="0.25">
      <c r="A2070" s="19">
        <v>2065</v>
      </c>
      <c r="B2070" s="20">
        <v>106996</v>
      </c>
      <c r="C2070" s="20">
        <v>5111900199</v>
      </c>
      <c r="D2070" s="20">
        <v>0</v>
      </c>
      <c r="E2070" s="20" t="s">
        <v>3976</v>
      </c>
      <c r="F2070" s="20">
        <v>2019</v>
      </c>
      <c r="G2070" s="20" t="s">
        <v>3977</v>
      </c>
      <c r="H2070" s="26">
        <v>431970</v>
      </c>
      <c r="I2070" s="20">
        <v>52516419</v>
      </c>
      <c r="J2070" s="20" t="s">
        <v>628</v>
      </c>
      <c r="K2070" s="21" t="s">
        <v>1268</v>
      </c>
    </row>
    <row r="2071" spans="1:11" x14ac:dyDescent="0.25">
      <c r="A2071" s="19">
        <v>2066</v>
      </c>
      <c r="B2071" s="20">
        <v>106977</v>
      </c>
      <c r="C2071" s="20">
        <v>5111900199</v>
      </c>
      <c r="D2071" s="20">
        <v>0</v>
      </c>
      <c r="E2071" s="20" t="s">
        <v>3978</v>
      </c>
      <c r="F2071" s="20">
        <v>2019</v>
      </c>
      <c r="G2071" s="20" t="s">
        <v>3979</v>
      </c>
      <c r="H2071" s="26">
        <v>706000</v>
      </c>
      <c r="I2071" s="20">
        <v>52821989</v>
      </c>
      <c r="J2071" s="20" t="s">
        <v>3980</v>
      </c>
      <c r="K2071" s="21" t="s">
        <v>1268</v>
      </c>
    </row>
    <row r="2072" spans="1:11" x14ac:dyDescent="0.25">
      <c r="A2072" s="19">
        <v>2067</v>
      </c>
      <c r="B2072" s="20">
        <v>106979</v>
      </c>
      <c r="C2072" s="20">
        <v>5111900199</v>
      </c>
      <c r="D2072" s="20">
        <v>0</v>
      </c>
      <c r="E2072" s="20" t="s">
        <v>3978</v>
      </c>
      <c r="F2072" s="20">
        <v>2019</v>
      </c>
      <c r="G2072" s="20" t="s">
        <v>3979</v>
      </c>
      <c r="H2072" s="26">
        <v>706000</v>
      </c>
      <c r="I2072" s="20">
        <v>52821989</v>
      </c>
      <c r="J2072" s="20" t="s">
        <v>3980</v>
      </c>
      <c r="K2072" s="21" t="s">
        <v>1268</v>
      </c>
    </row>
    <row r="2073" spans="1:11" x14ac:dyDescent="0.25">
      <c r="A2073" s="19">
        <v>2068</v>
      </c>
      <c r="B2073" s="20">
        <v>106980</v>
      </c>
      <c r="C2073" s="20">
        <v>5111900199</v>
      </c>
      <c r="D2073" s="20">
        <v>0</v>
      </c>
      <c r="E2073" s="20" t="s">
        <v>3978</v>
      </c>
      <c r="F2073" s="20">
        <v>2019</v>
      </c>
      <c r="G2073" s="20" t="s">
        <v>3979</v>
      </c>
      <c r="H2073" s="26">
        <v>706000</v>
      </c>
      <c r="I2073" s="20">
        <v>80217720</v>
      </c>
      <c r="J2073" s="20" t="s">
        <v>1033</v>
      </c>
      <c r="K2073" s="21" t="s">
        <v>1268</v>
      </c>
    </row>
    <row r="2074" spans="1:11" x14ac:dyDescent="0.25">
      <c r="A2074" s="19">
        <v>2069</v>
      </c>
      <c r="B2074" s="20">
        <v>106986</v>
      </c>
      <c r="C2074" s="20">
        <v>5111900199</v>
      </c>
      <c r="D2074" s="20">
        <v>0</v>
      </c>
      <c r="E2074" s="20" t="s">
        <v>3981</v>
      </c>
      <c r="F2074" s="20">
        <v>2019</v>
      </c>
      <c r="G2074" s="20" t="s">
        <v>3982</v>
      </c>
      <c r="H2074" s="26">
        <v>307000</v>
      </c>
      <c r="I2074" s="20">
        <v>80221720</v>
      </c>
      <c r="J2074" s="20" t="s">
        <v>1033</v>
      </c>
      <c r="K2074" s="21" t="s">
        <v>1268</v>
      </c>
    </row>
    <row r="2075" spans="1:11" x14ac:dyDescent="0.25">
      <c r="A2075" s="19">
        <v>2070</v>
      </c>
      <c r="B2075" s="20">
        <v>106987</v>
      </c>
      <c r="C2075" s="20">
        <v>5111900199</v>
      </c>
      <c r="D2075" s="20">
        <v>0</v>
      </c>
      <c r="E2075" s="20" t="s">
        <v>3983</v>
      </c>
      <c r="F2075" s="20">
        <v>2019</v>
      </c>
      <c r="G2075" s="20" t="s">
        <v>3982</v>
      </c>
      <c r="H2075" s="26">
        <v>1357000</v>
      </c>
      <c r="I2075" s="20">
        <v>80221720</v>
      </c>
      <c r="J2075" s="20" t="s">
        <v>1033</v>
      </c>
      <c r="K2075" s="21" t="s">
        <v>1268</v>
      </c>
    </row>
    <row r="2076" spans="1:11" x14ac:dyDescent="0.25">
      <c r="A2076" s="19">
        <v>2071</v>
      </c>
      <c r="B2076" s="20">
        <v>106988</v>
      </c>
      <c r="C2076" s="20">
        <v>5111900199</v>
      </c>
      <c r="D2076" s="20">
        <v>0</v>
      </c>
      <c r="E2076" s="20" t="s">
        <v>3984</v>
      </c>
      <c r="F2076" s="20">
        <v>2019</v>
      </c>
      <c r="G2076" s="20" t="s">
        <v>3982</v>
      </c>
      <c r="H2076" s="26">
        <v>1195000</v>
      </c>
      <c r="I2076" s="20">
        <v>80221720</v>
      </c>
      <c r="J2076" s="20" t="s">
        <v>1033</v>
      </c>
      <c r="K2076" s="21" t="s">
        <v>1268</v>
      </c>
    </row>
    <row r="2077" spans="1:11" x14ac:dyDescent="0.25">
      <c r="A2077" s="19">
        <v>2072</v>
      </c>
      <c r="B2077" s="20">
        <v>106989</v>
      </c>
      <c r="C2077" s="20">
        <v>5111900199</v>
      </c>
      <c r="D2077" s="20">
        <v>0</v>
      </c>
      <c r="E2077" s="20" t="s">
        <v>3985</v>
      </c>
      <c r="F2077" s="20">
        <v>2019</v>
      </c>
      <c r="G2077" s="20" t="s">
        <v>3982</v>
      </c>
      <c r="H2077" s="26">
        <v>1017000</v>
      </c>
      <c r="I2077" s="20">
        <v>80221720</v>
      </c>
      <c r="J2077" s="20" t="s">
        <v>1033</v>
      </c>
      <c r="K2077" s="21" t="s">
        <v>1268</v>
      </c>
    </row>
    <row r="2078" spans="1:11" x14ac:dyDescent="0.25">
      <c r="A2078" s="19">
        <v>2073</v>
      </c>
      <c r="B2078" s="20">
        <v>106990</v>
      </c>
      <c r="C2078" s="20">
        <v>5111900199</v>
      </c>
      <c r="D2078" s="20">
        <v>0</v>
      </c>
      <c r="E2078" s="20" t="s">
        <v>3986</v>
      </c>
      <c r="F2078" s="20">
        <v>2019</v>
      </c>
      <c r="G2078" s="20" t="s">
        <v>3982</v>
      </c>
      <c r="H2078" s="26">
        <v>401000</v>
      </c>
      <c r="I2078" s="20">
        <v>79294129</v>
      </c>
      <c r="J2078" s="20" t="s">
        <v>1033</v>
      </c>
      <c r="K2078" s="21" t="s">
        <v>1268</v>
      </c>
    </row>
    <row r="2079" spans="1:11" x14ac:dyDescent="0.25">
      <c r="A2079" s="19">
        <v>2074</v>
      </c>
      <c r="B2079" s="20">
        <v>106991</v>
      </c>
      <c r="C2079" s="20">
        <v>5111900199</v>
      </c>
      <c r="D2079" s="20">
        <v>0</v>
      </c>
      <c r="E2079" s="20" t="s">
        <v>3986</v>
      </c>
      <c r="F2079" s="20">
        <v>2019</v>
      </c>
      <c r="G2079" s="20" t="s">
        <v>3982</v>
      </c>
      <c r="H2079" s="26">
        <v>401000</v>
      </c>
      <c r="I2079" s="20">
        <v>79294129</v>
      </c>
      <c r="J2079" s="20" t="s">
        <v>1033</v>
      </c>
      <c r="K2079" s="21" t="s">
        <v>1268</v>
      </c>
    </row>
    <row r="2080" spans="1:11" x14ac:dyDescent="0.25">
      <c r="A2080" s="19">
        <v>2075</v>
      </c>
      <c r="B2080" s="20">
        <v>106992</v>
      </c>
      <c r="C2080" s="20">
        <v>5111900199</v>
      </c>
      <c r="D2080" s="20">
        <v>0</v>
      </c>
      <c r="E2080" s="20" t="s">
        <v>3986</v>
      </c>
      <c r="F2080" s="20">
        <v>2019</v>
      </c>
      <c r="G2080" s="20" t="s">
        <v>3982</v>
      </c>
      <c r="H2080" s="26">
        <v>401000</v>
      </c>
      <c r="I2080" s="20">
        <v>79294129</v>
      </c>
      <c r="J2080" s="20" t="s">
        <v>1033</v>
      </c>
      <c r="K2080" s="21" t="s">
        <v>1268</v>
      </c>
    </row>
    <row r="2081" spans="1:11" x14ac:dyDescent="0.25">
      <c r="A2081" s="19">
        <v>2076</v>
      </c>
      <c r="B2081" s="20">
        <v>106993</v>
      </c>
      <c r="C2081" s="20">
        <v>5111900199</v>
      </c>
      <c r="D2081" s="20">
        <v>0</v>
      </c>
      <c r="E2081" s="20" t="s">
        <v>3986</v>
      </c>
      <c r="F2081" s="20">
        <v>2019</v>
      </c>
      <c r="G2081" s="20" t="s">
        <v>3982</v>
      </c>
      <c r="H2081" s="26">
        <v>401000</v>
      </c>
      <c r="I2081" s="20">
        <v>79294129</v>
      </c>
      <c r="J2081" s="20" t="s">
        <v>1033</v>
      </c>
      <c r="K2081" s="21" t="s">
        <v>1268</v>
      </c>
    </row>
    <row r="2082" spans="1:11" x14ac:dyDescent="0.25">
      <c r="A2082" s="19">
        <v>2077</v>
      </c>
      <c r="B2082" s="20">
        <v>107000</v>
      </c>
      <c r="C2082" s="20">
        <v>5111900199</v>
      </c>
      <c r="D2082" s="20">
        <v>0</v>
      </c>
      <c r="E2082" s="20" t="s">
        <v>3987</v>
      </c>
      <c r="F2082" s="20">
        <v>2019</v>
      </c>
      <c r="G2082" s="20" t="s">
        <v>3926</v>
      </c>
      <c r="H2082" s="26">
        <v>654944.25</v>
      </c>
      <c r="I2082" s="20">
        <v>79663901</v>
      </c>
      <c r="J2082" s="20" t="s">
        <v>3432</v>
      </c>
      <c r="K2082" s="21" t="s">
        <v>1268</v>
      </c>
    </row>
    <row r="2083" spans="1:11" x14ac:dyDescent="0.25">
      <c r="A2083" s="19">
        <v>2078</v>
      </c>
      <c r="B2083" s="20">
        <v>107001</v>
      </c>
      <c r="C2083" s="20">
        <v>5111900199</v>
      </c>
      <c r="D2083" s="20">
        <v>0</v>
      </c>
      <c r="E2083" s="20" t="s">
        <v>3988</v>
      </c>
      <c r="F2083" s="20">
        <v>2019</v>
      </c>
      <c r="G2083" s="20" t="s">
        <v>3926</v>
      </c>
      <c r="H2083" s="26">
        <v>625793.5</v>
      </c>
      <c r="I2083" s="20">
        <v>79663901</v>
      </c>
      <c r="J2083" s="20" t="s">
        <v>3432</v>
      </c>
      <c r="K2083" s="21" t="s">
        <v>1268</v>
      </c>
    </row>
    <row r="2084" spans="1:11" x14ac:dyDescent="0.25">
      <c r="A2084" s="19">
        <v>2079</v>
      </c>
      <c r="B2084" s="20">
        <v>107003</v>
      </c>
      <c r="C2084" s="20">
        <v>5111900199</v>
      </c>
      <c r="D2084" s="20">
        <v>0</v>
      </c>
      <c r="E2084" s="20" t="s">
        <v>3989</v>
      </c>
      <c r="F2084" s="20">
        <v>2019</v>
      </c>
      <c r="G2084" s="20" t="s">
        <v>3926</v>
      </c>
      <c r="H2084" s="26">
        <v>748172.5</v>
      </c>
      <c r="I2084" s="20">
        <v>79663901</v>
      </c>
      <c r="J2084" s="20" t="s">
        <v>3432</v>
      </c>
      <c r="K2084" s="21" t="s">
        <v>1268</v>
      </c>
    </row>
    <row r="2085" spans="1:11" x14ac:dyDescent="0.25">
      <c r="A2085" s="19">
        <v>2080</v>
      </c>
      <c r="B2085" s="20">
        <v>107004</v>
      </c>
      <c r="C2085" s="20">
        <v>5111900199</v>
      </c>
      <c r="D2085" s="20">
        <v>0</v>
      </c>
      <c r="E2085" s="20" t="s">
        <v>3990</v>
      </c>
      <c r="F2085" s="20">
        <v>2019</v>
      </c>
      <c r="G2085" s="20" t="s">
        <v>3926</v>
      </c>
      <c r="H2085" s="26">
        <v>1448783.25</v>
      </c>
      <c r="I2085" s="20">
        <v>79663901</v>
      </c>
      <c r="J2085" s="20" t="s">
        <v>3432</v>
      </c>
      <c r="K2085" s="21" t="s">
        <v>1268</v>
      </c>
    </row>
    <row r="2086" spans="1:11" x14ac:dyDescent="0.25">
      <c r="A2086" s="19">
        <v>2081</v>
      </c>
      <c r="B2086" s="20">
        <v>107002</v>
      </c>
      <c r="C2086" s="20">
        <v>5111900199</v>
      </c>
      <c r="D2086" s="20">
        <v>0</v>
      </c>
      <c r="E2086" s="20" t="s">
        <v>3988</v>
      </c>
      <c r="F2086" s="20">
        <v>2019</v>
      </c>
      <c r="G2086" s="20" t="s">
        <v>3926</v>
      </c>
      <c r="H2086" s="26">
        <v>625793.5</v>
      </c>
      <c r="I2086" s="20">
        <v>79663901</v>
      </c>
      <c r="J2086" s="20" t="s">
        <v>3432</v>
      </c>
      <c r="K2086" s="21" t="s">
        <v>1268</v>
      </c>
    </row>
    <row r="2087" spans="1:11" x14ac:dyDescent="0.25">
      <c r="A2087" s="19">
        <v>2082</v>
      </c>
      <c r="B2087" s="20">
        <v>107041</v>
      </c>
      <c r="C2087" s="20">
        <v>5111900199</v>
      </c>
      <c r="D2087" s="20">
        <v>0</v>
      </c>
      <c r="E2087" s="20" t="s">
        <v>3991</v>
      </c>
      <c r="F2087" s="20">
        <v>2019</v>
      </c>
      <c r="G2087" s="20" t="s">
        <v>3992</v>
      </c>
      <c r="H2087" s="26">
        <v>426882.5</v>
      </c>
      <c r="I2087" s="20">
        <v>79663901</v>
      </c>
      <c r="J2087" s="20" t="s">
        <v>3432</v>
      </c>
      <c r="K2087" s="21" t="s">
        <v>1268</v>
      </c>
    </row>
    <row r="2088" spans="1:11" x14ac:dyDescent="0.25">
      <c r="A2088" s="19">
        <v>2083</v>
      </c>
      <c r="B2088" s="20">
        <v>107042</v>
      </c>
      <c r="C2088" s="20">
        <v>5111900199</v>
      </c>
      <c r="D2088" s="20">
        <v>0</v>
      </c>
      <c r="E2088" s="20" t="s">
        <v>3991</v>
      </c>
      <c r="F2088" s="20">
        <v>2019</v>
      </c>
      <c r="G2088" s="20" t="s">
        <v>3992</v>
      </c>
      <c r="H2088" s="26">
        <v>426882.5</v>
      </c>
      <c r="I2088" s="20">
        <v>79663901</v>
      </c>
      <c r="J2088" s="20" t="s">
        <v>3432</v>
      </c>
      <c r="K2088" s="21" t="s">
        <v>1268</v>
      </c>
    </row>
    <row r="2089" spans="1:11" x14ac:dyDescent="0.25">
      <c r="A2089" s="19">
        <v>2084</v>
      </c>
      <c r="B2089" s="20">
        <v>107043</v>
      </c>
      <c r="C2089" s="20">
        <v>5111900199</v>
      </c>
      <c r="D2089" s="20">
        <v>0</v>
      </c>
      <c r="E2089" s="20" t="s">
        <v>3993</v>
      </c>
      <c r="F2089" s="20">
        <v>2019</v>
      </c>
      <c r="G2089" s="20" t="s">
        <v>3992</v>
      </c>
      <c r="H2089" s="26">
        <v>480761.75</v>
      </c>
      <c r="I2089" s="20">
        <v>79663901</v>
      </c>
      <c r="J2089" s="20" t="s">
        <v>3432</v>
      </c>
      <c r="K2089" s="21" t="s">
        <v>1268</v>
      </c>
    </row>
    <row r="2090" spans="1:11" x14ac:dyDescent="0.25">
      <c r="A2090" s="19">
        <v>2085</v>
      </c>
      <c r="B2090" s="20">
        <v>107044</v>
      </c>
      <c r="C2090" s="20">
        <v>5111900199</v>
      </c>
      <c r="D2090" s="20">
        <v>0</v>
      </c>
      <c r="E2090" s="20" t="s">
        <v>3993</v>
      </c>
      <c r="F2090" s="20">
        <v>2019</v>
      </c>
      <c r="G2090" s="20" t="s">
        <v>3992</v>
      </c>
      <c r="H2090" s="26">
        <v>480761.75</v>
      </c>
      <c r="I2090" s="20">
        <v>79663901</v>
      </c>
      <c r="J2090" s="20" t="s">
        <v>3432</v>
      </c>
      <c r="K2090" s="21" t="s">
        <v>1268</v>
      </c>
    </row>
    <row r="2091" spans="1:11" x14ac:dyDescent="0.25">
      <c r="A2091" s="19">
        <v>2086</v>
      </c>
      <c r="B2091" s="20">
        <v>107045</v>
      </c>
      <c r="C2091" s="20">
        <v>5111900199</v>
      </c>
      <c r="D2091" s="20">
        <v>0</v>
      </c>
      <c r="E2091" s="20" t="s">
        <v>3993</v>
      </c>
      <c r="F2091" s="20">
        <v>2019</v>
      </c>
      <c r="G2091" s="20" t="s">
        <v>3992</v>
      </c>
      <c r="H2091" s="26">
        <v>480761.75</v>
      </c>
      <c r="I2091" s="20">
        <v>79663901</v>
      </c>
      <c r="J2091" s="20" t="s">
        <v>3432</v>
      </c>
      <c r="K2091" s="21" t="s">
        <v>1268</v>
      </c>
    </row>
    <row r="2092" spans="1:11" x14ac:dyDescent="0.25">
      <c r="A2092" s="19">
        <v>2087</v>
      </c>
      <c r="B2092" s="20">
        <v>107046</v>
      </c>
      <c r="C2092" s="20">
        <v>5111900199</v>
      </c>
      <c r="D2092" s="20">
        <v>0</v>
      </c>
      <c r="E2092" s="20" t="s">
        <v>3993</v>
      </c>
      <c r="F2092" s="20">
        <v>2019</v>
      </c>
      <c r="G2092" s="20" t="s">
        <v>3992</v>
      </c>
      <c r="H2092" s="26">
        <v>480761.75</v>
      </c>
      <c r="I2092" s="20">
        <v>79663901</v>
      </c>
      <c r="J2092" s="20" t="s">
        <v>3432</v>
      </c>
      <c r="K2092" s="21" t="s">
        <v>1268</v>
      </c>
    </row>
    <row r="2093" spans="1:11" x14ac:dyDescent="0.25">
      <c r="A2093" s="19">
        <v>2088</v>
      </c>
      <c r="B2093" s="20">
        <v>107047</v>
      </c>
      <c r="C2093" s="20">
        <v>5111900199</v>
      </c>
      <c r="D2093" s="20">
        <v>0</v>
      </c>
      <c r="E2093" s="20" t="s">
        <v>3993</v>
      </c>
      <c r="F2093" s="20">
        <v>2019</v>
      </c>
      <c r="G2093" s="20" t="s">
        <v>3992</v>
      </c>
      <c r="H2093" s="26">
        <v>480761.75</v>
      </c>
      <c r="I2093" s="20">
        <v>79663901</v>
      </c>
      <c r="J2093" s="20" t="s">
        <v>3432</v>
      </c>
      <c r="K2093" s="21" t="s">
        <v>1268</v>
      </c>
    </row>
    <row r="2094" spans="1:11" x14ac:dyDescent="0.25">
      <c r="A2094" s="19">
        <v>2089</v>
      </c>
      <c r="B2094" s="20">
        <v>107048</v>
      </c>
      <c r="C2094" s="20">
        <v>5111900199</v>
      </c>
      <c r="D2094" s="20">
        <v>0</v>
      </c>
      <c r="E2094" s="20" t="s">
        <v>3993</v>
      </c>
      <c r="F2094" s="20">
        <v>2019</v>
      </c>
      <c r="G2094" s="20" t="s">
        <v>3992</v>
      </c>
      <c r="H2094" s="26">
        <v>480761.75</v>
      </c>
      <c r="I2094" s="20">
        <v>79663901</v>
      </c>
      <c r="J2094" s="20" t="s">
        <v>3432</v>
      </c>
      <c r="K2094" s="21" t="s">
        <v>1268</v>
      </c>
    </row>
    <row r="2095" spans="1:11" x14ac:dyDescent="0.25">
      <c r="A2095" s="19">
        <v>2090</v>
      </c>
      <c r="B2095" s="20">
        <v>107049</v>
      </c>
      <c r="C2095" s="20">
        <v>5111900199</v>
      </c>
      <c r="D2095" s="20">
        <v>0</v>
      </c>
      <c r="E2095" s="20" t="s">
        <v>3994</v>
      </c>
      <c r="F2095" s="20">
        <v>2019</v>
      </c>
      <c r="G2095" s="20" t="s">
        <v>3992</v>
      </c>
      <c r="H2095" s="26">
        <v>472007.5</v>
      </c>
      <c r="I2095" s="20">
        <v>79663901</v>
      </c>
      <c r="J2095" s="20" t="s">
        <v>3432</v>
      </c>
      <c r="K2095" s="21" t="s">
        <v>1268</v>
      </c>
    </row>
    <row r="2096" spans="1:11" x14ac:dyDescent="0.25">
      <c r="A2096" s="19">
        <v>2091</v>
      </c>
      <c r="B2096" s="20">
        <v>107053</v>
      </c>
      <c r="C2096" s="20">
        <v>5111900199</v>
      </c>
      <c r="D2096" s="20">
        <v>0</v>
      </c>
      <c r="E2096" s="20" t="s">
        <v>3995</v>
      </c>
      <c r="F2096" s="20">
        <v>2019</v>
      </c>
      <c r="G2096" s="20" t="s">
        <v>1606</v>
      </c>
      <c r="H2096" s="26">
        <v>367227.25</v>
      </c>
      <c r="I2096" s="20">
        <v>79663901</v>
      </c>
      <c r="J2096" s="20" t="s">
        <v>3432</v>
      </c>
      <c r="K2096" s="21" t="s">
        <v>1268</v>
      </c>
    </row>
    <row r="2097" spans="1:11" x14ac:dyDescent="0.25">
      <c r="A2097" s="19">
        <v>2092</v>
      </c>
      <c r="B2097" s="20">
        <v>107054</v>
      </c>
      <c r="C2097" s="20">
        <v>5111900199</v>
      </c>
      <c r="D2097" s="20">
        <v>0</v>
      </c>
      <c r="E2097" s="20" t="s">
        <v>3996</v>
      </c>
      <c r="F2097" s="20">
        <v>2019</v>
      </c>
      <c r="G2097" s="20" t="s">
        <v>1606</v>
      </c>
      <c r="H2097" s="26">
        <v>367227.25</v>
      </c>
      <c r="I2097" s="20">
        <v>79663901</v>
      </c>
      <c r="J2097" s="20" t="s">
        <v>3432</v>
      </c>
      <c r="K2097" s="21" t="s">
        <v>1268</v>
      </c>
    </row>
    <row r="2098" spans="1:11" x14ac:dyDescent="0.25">
      <c r="A2098" s="19">
        <v>2093</v>
      </c>
      <c r="B2098" s="20">
        <v>107055</v>
      </c>
      <c r="C2098" s="20">
        <v>5111900199</v>
      </c>
      <c r="D2098" s="20">
        <v>0</v>
      </c>
      <c r="E2098" s="20" t="s">
        <v>3997</v>
      </c>
      <c r="F2098" s="20">
        <v>2019</v>
      </c>
      <c r="G2098" s="20" t="s">
        <v>1606</v>
      </c>
      <c r="H2098" s="26">
        <v>958816</v>
      </c>
      <c r="I2098" s="20">
        <v>79663901</v>
      </c>
      <c r="J2098" s="20" t="s">
        <v>3432</v>
      </c>
      <c r="K2098" s="21" t="s">
        <v>1268</v>
      </c>
    </row>
    <row r="2099" spans="1:11" x14ac:dyDescent="0.25">
      <c r="A2099" s="19">
        <v>2094</v>
      </c>
      <c r="B2099" s="20">
        <v>107063</v>
      </c>
      <c r="C2099" s="20">
        <v>5111900199</v>
      </c>
      <c r="D2099" s="20">
        <v>0</v>
      </c>
      <c r="E2099" s="20" t="s">
        <v>3998</v>
      </c>
      <c r="F2099" s="20">
        <v>2019</v>
      </c>
      <c r="G2099" s="20" t="s">
        <v>3690</v>
      </c>
      <c r="H2099" s="26">
        <v>342950</v>
      </c>
      <c r="I2099" s="20">
        <v>79663901</v>
      </c>
      <c r="J2099" s="20" t="s">
        <v>3432</v>
      </c>
      <c r="K2099" s="21" t="s">
        <v>1268</v>
      </c>
    </row>
    <row r="2100" spans="1:11" x14ac:dyDescent="0.25">
      <c r="A2100" s="19">
        <v>2095</v>
      </c>
      <c r="B2100" s="20">
        <v>107112</v>
      </c>
      <c r="C2100" s="20">
        <v>5111900199</v>
      </c>
      <c r="D2100" s="20">
        <v>0</v>
      </c>
      <c r="E2100" s="20" t="s">
        <v>3999</v>
      </c>
      <c r="F2100" s="20">
        <v>2019</v>
      </c>
      <c r="G2100" s="20" t="s">
        <v>4000</v>
      </c>
      <c r="H2100" s="26">
        <v>438254</v>
      </c>
      <c r="I2100" s="20">
        <v>79663901</v>
      </c>
      <c r="J2100" s="20" t="s">
        <v>3432</v>
      </c>
      <c r="K2100" s="21" t="s">
        <v>1268</v>
      </c>
    </row>
    <row r="2101" spans="1:11" x14ac:dyDescent="0.25">
      <c r="A2101" s="19">
        <v>2096</v>
      </c>
      <c r="B2101" s="20">
        <v>107113</v>
      </c>
      <c r="C2101" s="20">
        <v>5111900199</v>
      </c>
      <c r="D2101" s="20">
        <v>0</v>
      </c>
      <c r="E2101" s="20" t="s">
        <v>4001</v>
      </c>
      <c r="F2101" s="20">
        <v>2019</v>
      </c>
      <c r="G2101" s="20" t="s">
        <v>4000</v>
      </c>
      <c r="H2101" s="26">
        <v>438254</v>
      </c>
      <c r="I2101" s="20">
        <v>79663901</v>
      </c>
      <c r="J2101" s="20" t="s">
        <v>3432</v>
      </c>
      <c r="K2101" s="21" t="s">
        <v>1268</v>
      </c>
    </row>
    <row r="2102" spans="1:11" x14ac:dyDescent="0.25">
      <c r="A2102" s="19">
        <v>2097</v>
      </c>
      <c r="B2102" s="20">
        <v>107114</v>
      </c>
      <c r="C2102" s="20">
        <v>5111900199</v>
      </c>
      <c r="D2102" s="20">
        <v>0</v>
      </c>
      <c r="E2102" s="20" t="s">
        <v>3994</v>
      </c>
      <c r="F2102" s="20">
        <v>2019</v>
      </c>
      <c r="G2102" s="20" t="s">
        <v>4000</v>
      </c>
      <c r="H2102" s="26">
        <v>472007.5</v>
      </c>
      <c r="I2102" s="20">
        <v>79663901</v>
      </c>
      <c r="J2102" s="20" t="s">
        <v>3432</v>
      </c>
      <c r="K2102" s="21" t="s">
        <v>1268</v>
      </c>
    </row>
    <row r="2103" spans="1:11" x14ac:dyDescent="0.25">
      <c r="A2103" s="19">
        <v>2098</v>
      </c>
      <c r="B2103" s="20">
        <v>107123</v>
      </c>
      <c r="C2103" s="20">
        <v>5111900199</v>
      </c>
      <c r="D2103" s="20">
        <v>0</v>
      </c>
      <c r="E2103" s="20" t="s">
        <v>4002</v>
      </c>
      <c r="F2103" s="20">
        <v>2019</v>
      </c>
      <c r="G2103" s="20" t="s">
        <v>4000</v>
      </c>
      <c r="H2103" s="26">
        <v>1161517.5</v>
      </c>
      <c r="I2103" s="20">
        <v>79663901</v>
      </c>
      <c r="J2103" s="20" t="s">
        <v>3432</v>
      </c>
      <c r="K2103" s="21" t="s">
        <v>1268</v>
      </c>
    </row>
    <row r="2104" spans="1:11" x14ac:dyDescent="0.25">
      <c r="A2104" s="19">
        <v>2099</v>
      </c>
      <c r="B2104" s="20">
        <v>107124</v>
      </c>
      <c r="C2104" s="20">
        <v>5111900199</v>
      </c>
      <c r="D2104" s="20">
        <v>0</v>
      </c>
      <c r="E2104" s="20" t="s">
        <v>4003</v>
      </c>
      <c r="F2104" s="20">
        <v>2019</v>
      </c>
      <c r="G2104" s="20" t="s">
        <v>4000</v>
      </c>
      <c r="H2104" s="26">
        <v>732830</v>
      </c>
      <c r="I2104" s="20">
        <v>79663901</v>
      </c>
      <c r="J2104" s="20" t="s">
        <v>3432</v>
      </c>
      <c r="K2104" s="21" t="s">
        <v>1268</v>
      </c>
    </row>
    <row r="2105" spans="1:11" x14ac:dyDescent="0.25">
      <c r="A2105" s="19">
        <v>2100</v>
      </c>
      <c r="B2105" s="20">
        <v>107125</v>
      </c>
      <c r="C2105" s="20">
        <v>5111900199</v>
      </c>
      <c r="D2105" s="20">
        <v>0</v>
      </c>
      <c r="E2105" s="20" t="s">
        <v>4004</v>
      </c>
      <c r="F2105" s="20">
        <v>2019</v>
      </c>
      <c r="G2105" s="20" t="s">
        <v>4000</v>
      </c>
      <c r="H2105" s="26">
        <v>1043290</v>
      </c>
      <c r="I2105" s="20">
        <v>79663901</v>
      </c>
      <c r="J2105" s="20" t="s">
        <v>3432</v>
      </c>
      <c r="K2105" s="21" t="s">
        <v>1268</v>
      </c>
    </row>
    <row r="2106" spans="1:11" x14ac:dyDescent="0.25">
      <c r="A2106" s="19">
        <v>2101</v>
      </c>
      <c r="B2106" s="20">
        <v>107126</v>
      </c>
      <c r="C2106" s="20">
        <v>5111900199</v>
      </c>
      <c r="D2106" s="20">
        <v>0</v>
      </c>
      <c r="E2106" s="20" t="s">
        <v>4005</v>
      </c>
      <c r="F2106" s="20">
        <v>2019</v>
      </c>
      <c r="G2106" s="20" t="s">
        <v>4000</v>
      </c>
      <c r="H2106" s="26">
        <v>1043290</v>
      </c>
      <c r="I2106" s="20">
        <v>79663901</v>
      </c>
      <c r="J2106" s="20" t="s">
        <v>3432</v>
      </c>
      <c r="K2106" s="21" t="s">
        <v>1268</v>
      </c>
    </row>
    <row r="2107" spans="1:11" x14ac:dyDescent="0.25">
      <c r="A2107" s="19">
        <v>2102</v>
      </c>
      <c r="B2107" s="20">
        <v>107127</v>
      </c>
      <c r="C2107" s="20">
        <v>5111900199</v>
      </c>
      <c r="D2107" s="20">
        <v>0</v>
      </c>
      <c r="E2107" s="20" t="s">
        <v>4006</v>
      </c>
      <c r="F2107" s="20">
        <v>2019</v>
      </c>
      <c r="G2107" s="20" t="s">
        <v>4000</v>
      </c>
      <c r="H2107" s="26">
        <v>793748.75</v>
      </c>
      <c r="I2107" s="20">
        <v>79663901</v>
      </c>
      <c r="J2107" s="20" t="s">
        <v>3432</v>
      </c>
      <c r="K2107" s="21" t="s">
        <v>1268</v>
      </c>
    </row>
    <row r="2108" spans="1:11" x14ac:dyDescent="0.25">
      <c r="A2108" s="19">
        <v>2103</v>
      </c>
      <c r="B2108" s="20">
        <v>107128</v>
      </c>
      <c r="C2108" s="20">
        <v>5111900199</v>
      </c>
      <c r="D2108" s="20">
        <v>0</v>
      </c>
      <c r="E2108" s="20" t="s">
        <v>4007</v>
      </c>
      <c r="F2108" s="20">
        <v>2019</v>
      </c>
      <c r="G2108" s="20" t="s">
        <v>4000</v>
      </c>
      <c r="H2108" s="26">
        <v>793748.75</v>
      </c>
      <c r="I2108" s="20">
        <v>79663901</v>
      </c>
      <c r="J2108" s="20" t="s">
        <v>3432</v>
      </c>
      <c r="K2108" s="21" t="s">
        <v>1268</v>
      </c>
    </row>
    <row r="2109" spans="1:11" x14ac:dyDescent="0.25">
      <c r="A2109" s="19">
        <v>2104</v>
      </c>
      <c r="B2109" s="20">
        <v>107129</v>
      </c>
      <c r="C2109" s="20">
        <v>5111900199</v>
      </c>
      <c r="D2109" s="20">
        <v>0</v>
      </c>
      <c r="E2109" s="20" t="s">
        <v>4008</v>
      </c>
      <c r="F2109" s="20">
        <v>2019</v>
      </c>
      <c r="G2109" s="20" t="s">
        <v>4000</v>
      </c>
      <c r="H2109" s="26">
        <v>793748.75</v>
      </c>
      <c r="I2109" s="20">
        <v>79663901</v>
      </c>
      <c r="J2109" s="20" t="s">
        <v>3432</v>
      </c>
      <c r="K2109" s="21" t="s">
        <v>1268</v>
      </c>
    </row>
    <row r="2110" spans="1:11" x14ac:dyDescent="0.25">
      <c r="A2110" s="19">
        <v>2105</v>
      </c>
      <c r="B2110" s="20">
        <v>107130</v>
      </c>
      <c r="C2110" s="20">
        <v>5111900199</v>
      </c>
      <c r="D2110" s="20">
        <v>0</v>
      </c>
      <c r="E2110" s="20" t="s">
        <v>4009</v>
      </c>
      <c r="F2110" s="20">
        <v>2019</v>
      </c>
      <c r="G2110" s="20" t="s">
        <v>4000</v>
      </c>
      <c r="H2110" s="26">
        <v>989681.5</v>
      </c>
      <c r="I2110" s="20">
        <v>79663901</v>
      </c>
      <c r="J2110" s="20" t="s">
        <v>3432</v>
      </c>
      <c r="K2110" s="21" t="s">
        <v>1268</v>
      </c>
    </row>
    <row r="2111" spans="1:11" x14ac:dyDescent="0.25">
      <c r="A2111" s="19">
        <v>2106</v>
      </c>
      <c r="B2111" s="20">
        <v>107131</v>
      </c>
      <c r="C2111" s="20">
        <v>5111900199</v>
      </c>
      <c r="D2111" s="20">
        <v>0</v>
      </c>
      <c r="E2111" s="20" t="s">
        <v>4010</v>
      </c>
      <c r="F2111" s="20">
        <v>2019</v>
      </c>
      <c r="G2111" s="20" t="s">
        <v>4000</v>
      </c>
      <c r="H2111" s="26">
        <v>556301</v>
      </c>
      <c r="I2111" s="20">
        <v>79663901</v>
      </c>
      <c r="J2111" s="20" t="s">
        <v>3432</v>
      </c>
      <c r="K2111" s="21" t="s">
        <v>1268</v>
      </c>
    </row>
    <row r="2112" spans="1:11" x14ac:dyDescent="0.25">
      <c r="A2112" s="19">
        <v>2107</v>
      </c>
      <c r="B2112" s="20">
        <v>107132</v>
      </c>
      <c r="C2112" s="20">
        <v>5111900199</v>
      </c>
      <c r="D2112" s="20">
        <v>0</v>
      </c>
      <c r="E2112" s="20" t="s">
        <v>4011</v>
      </c>
      <c r="F2112" s="20">
        <v>2019</v>
      </c>
      <c r="G2112" s="20" t="s">
        <v>4000</v>
      </c>
      <c r="H2112" s="26">
        <v>551788.5</v>
      </c>
      <c r="I2112" s="20">
        <v>79663901</v>
      </c>
      <c r="J2112" s="20" t="s">
        <v>3432</v>
      </c>
      <c r="K2112" s="21" t="s">
        <v>1268</v>
      </c>
    </row>
    <row r="2113" spans="1:11" x14ac:dyDescent="0.25">
      <c r="A2113" s="19">
        <v>2108</v>
      </c>
      <c r="B2113" s="20">
        <v>107097</v>
      </c>
      <c r="C2113" s="20">
        <v>5111900199</v>
      </c>
      <c r="D2113" s="20">
        <v>0</v>
      </c>
      <c r="E2113" s="20" t="s">
        <v>4012</v>
      </c>
      <c r="F2113" s="20">
        <v>2019</v>
      </c>
      <c r="G2113" s="20" t="s">
        <v>3804</v>
      </c>
      <c r="H2113" s="26">
        <v>472910</v>
      </c>
      <c r="I2113" s="20">
        <v>79663901</v>
      </c>
      <c r="J2113" s="20" t="s">
        <v>3432</v>
      </c>
      <c r="K2113" s="21" t="s">
        <v>1268</v>
      </c>
    </row>
    <row r="2114" spans="1:11" x14ac:dyDescent="0.25">
      <c r="A2114" s="19">
        <v>2109</v>
      </c>
      <c r="B2114" s="20">
        <v>107098</v>
      </c>
      <c r="C2114" s="20">
        <v>5111900199</v>
      </c>
      <c r="D2114" s="20">
        <v>0</v>
      </c>
      <c r="E2114" s="20" t="s">
        <v>4013</v>
      </c>
      <c r="F2114" s="20">
        <v>2019</v>
      </c>
      <c r="G2114" s="20" t="s">
        <v>3804</v>
      </c>
      <c r="H2114" s="26">
        <v>472910</v>
      </c>
      <c r="I2114" s="20">
        <v>79663901</v>
      </c>
      <c r="J2114" s="20" t="s">
        <v>3432</v>
      </c>
      <c r="K2114" s="21" t="s">
        <v>1268</v>
      </c>
    </row>
    <row r="2115" spans="1:11" x14ac:dyDescent="0.25">
      <c r="A2115" s="19">
        <v>2110</v>
      </c>
      <c r="B2115" s="20">
        <v>107099</v>
      </c>
      <c r="C2115" s="20">
        <v>5111900199</v>
      </c>
      <c r="D2115" s="20">
        <v>0</v>
      </c>
      <c r="E2115" s="20" t="s">
        <v>4014</v>
      </c>
      <c r="F2115" s="20">
        <v>2019</v>
      </c>
      <c r="G2115" s="20" t="s">
        <v>3804</v>
      </c>
      <c r="H2115" s="26">
        <v>472910</v>
      </c>
      <c r="I2115" s="20">
        <v>79663901</v>
      </c>
      <c r="J2115" s="20" t="s">
        <v>3432</v>
      </c>
      <c r="K2115" s="21" t="s">
        <v>1268</v>
      </c>
    </row>
    <row r="2116" spans="1:11" x14ac:dyDescent="0.25">
      <c r="A2116" s="19">
        <v>2111</v>
      </c>
      <c r="B2116" s="20">
        <v>107100</v>
      </c>
      <c r="C2116" s="20">
        <v>5111900199</v>
      </c>
      <c r="D2116" s="20">
        <v>0</v>
      </c>
      <c r="E2116" s="20" t="s">
        <v>4015</v>
      </c>
      <c r="F2116" s="20">
        <v>2019</v>
      </c>
      <c r="G2116" s="20" t="s">
        <v>3804</v>
      </c>
      <c r="H2116" s="26">
        <v>472910</v>
      </c>
      <c r="I2116" s="20">
        <v>79663901</v>
      </c>
      <c r="J2116" s="20" t="s">
        <v>3432</v>
      </c>
      <c r="K2116" s="21" t="s">
        <v>1268</v>
      </c>
    </row>
    <row r="2117" spans="1:11" x14ac:dyDescent="0.25">
      <c r="A2117" s="19">
        <v>2112</v>
      </c>
      <c r="B2117" s="20">
        <v>107101</v>
      </c>
      <c r="C2117" s="20">
        <v>5111900199</v>
      </c>
      <c r="D2117" s="20">
        <v>0</v>
      </c>
      <c r="E2117" s="20" t="s">
        <v>4016</v>
      </c>
      <c r="F2117" s="20">
        <v>2019</v>
      </c>
      <c r="G2117" s="20" t="s">
        <v>3804</v>
      </c>
      <c r="H2117" s="26">
        <v>472910</v>
      </c>
      <c r="I2117" s="20">
        <v>79663901</v>
      </c>
      <c r="J2117" s="20" t="s">
        <v>3432</v>
      </c>
      <c r="K2117" s="21" t="s">
        <v>1268</v>
      </c>
    </row>
    <row r="2118" spans="1:11" x14ac:dyDescent="0.25">
      <c r="A2118" s="19">
        <v>2113</v>
      </c>
      <c r="B2118" s="20">
        <v>107102</v>
      </c>
      <c r="C2118" s="20">
        <v>5111900199</v>
      </c>
      <c r="D2118" s="20">
        <v>0</v>
      </c>
      <c r="E2118" s="20" t="s">
        <v>4017</v>
      </c>
      <c r="F2118" s="20">
        <v>2019</v>
      </c>
      <c r="G2118" s="20" t="s">
        <v>3804</v>
      </c>
      <c r="H2118" s="26">
        <v>625793.5</v>
      </c>
      <c r="I2118" s="20">
        <v>79663901</v>
      </c>
      <c r="J2118" s="20" t="s">
        <v>3432</v>
      </c>
      <c r="K2118" s="21" t="s">
        <v>1268</v>
      </c>
    </row>
    <row r="2119" spans="1:11" x14ac:dyDescent="0.25">
      <c r="A2119" s="19">
        <v>2114</v>
      </c>
      <c r="B2119" s="20">
        <v>107103</v>
      </c>
      <c r="C2119" s="20">
        <v>5111900199</v>
      </c>
      <c r="D2119" s="20">
        <v>0</v>
      </c>
      <c r="E2119" s="20" t="s">
        <v>4018</v>
      </c>
      <c r="F2119" s="20">
        <v>2019</v>
      </c>
      <c r="G2119" s="20" t="s">
        <v>3804</v>
      </c>
      <c r="H2119" s="26">
        <v>183658.75</v>
      </c>
      <c r="I2119" s="20">
        <v>79663901</v>
      </c>
      <c r="J2119" s="20" t="s">
        <v>3432</v>
      </c>
      <c r="K2119" s="21" t="s">
        <v>1268</v>
      </c>
    </row>
    <row r="2120" spans="1:11" x14ac:dyDescent="0.25">
      <c r="A2120" s="19">
        <v>2115</v>
      </c>
      <c r="B2120" s="20">
        <v>107104</v>
      </c>
      <c r="C2120" s="20">
        <v>5111900199</v>
      </c>
      <c r="D2120" s="20">
        <v>0</v>
      </c>
      <c r="E2120" s="20" t="s">
        <v>4018</v>
      </c>
      <c r="F2120" s="20">
        <v>2019</v>
      </c>
      <c r="G2120" s="20" t="s">
        <v>3804</v>
      </c>
      <c r="H2120" s="26">
        <v>183658.75</v>
      </c>
      <c r="I2120" s="20">
        <v>79663901</v>
      </c>
      <c r="J2120" s="20" t="s">
        <v>3432</v>
      </c>
      <c r="K2120" s="21" t="s">
        <v>1268</v>
      </c>
    </row>
    <row r="2121" spans="1:11" x14ac:dyDescent="0.25">
      <c r="A2121" s="19">
        <v>2116</v>
      </c>
      <c r="B2121" s="20">
        <v>107105</v>
      </c>
      <c r="C2121" s="20">
        <v>5111900199</v>
      </c>
      <c r="D2121" s="20">
        <v>0</v>
      </c>
      <c r="E2121" s="20" t="s">
        <v>4019</v>
      </c>
      <c r="F2121" s="20">
        <v>2019</v>
      </c>
      <c r="G2121" s="20" t="s">
        <v>3804</v>
      </c>
      <c r="H2121" s="26">
        <v>827863.25</v>
      </c>
      <c r="I2121" s="20">
        <v>79663901</v>
      </c>
      <c r="J2121" s="20" t="s">
        <v>3432</v>
      </c>
      <c r="K2121" s="21" t="s">
        <v>1268</v>
      </c>
    </row>
    <row r="2122" spans="1:11" x14ac:dyDescent="0.25">
      <c r="A2122" s="19">
        <v>2117</v>
      </c>
      <c r="B2122" s="20">
        <v>107106</v>
      </c>
      <c r="C2122" s="20">
        <v>5111900199</v>
      </c>
      <c r="D2122" s="20">
        <v>0</v>
      </c>
      <c r="E2122" s="20" t="s">
        <v>4020</v>
      </c>
      <c r="F2122" s="20">
        <v>2019</v>
      </c>
      <c r="G2122" s="20" t="s">
        <v>3804</v>
      </c>
      <c r="H2122" s="26">
        <v>827863.25</v>
      </c>
      <c r="I2122" s="20">
        <v>79663901</v>
      </c>
      <c r="J2122" s="20" t="s">
        <v>3432</v>
      </c>
      <c r="K2122" s="21" t="s">
        <v>1268</v>
      </c>
    </row>
    <row r="2123" spans="1:11" x14ac:dyDescent="0.25">
      <c r="A2123" s="19">
        <v>2118</v>
      </c>
      <c r="B2123" s="20">
        <v>107108</v>
      </c>
      <c r="C2123" s="20">
        <v>5111900199</v>
      </c>
      <c r="D2123" s="20">
        <v>0</v>
      </c>
      <c r="E2123" s="20" t="s">
        <v>4021</v>
      </c>
      <c r="F2123" s="20">
        <v>2019</v>
      </c>
      <c r="G2123" s="20" t="s">
        <v>3804</v>
      </c>
      <c r="H2123" s="26">
        <v>532204.25</v>
      </c>
      <c r="I2123" s="20">
        <v>79663901</v>
      </c>
      <c r="J2123" s="20" t="s">
        <v>3432</v>
      </c>
      <c r="K2123" s="21" t="s">
        <v>1268</v>
      </c>
    </row>
    <row r="2124" spans="1:11" x14ac:dyDescent="0.25">
      <c r="A2124" s="19">
        <v>2119</v>
      </c>
      <c r="B2124" s="20">
        <v>107111</v>
      </c>
      <c r="C2124" s="20">
        <v>5111900199</v>
      </c>
      <c r="D2124" s="20">
        <v>0</v>
      </c>
      <c r="E2124" s="20" t="s">
        <v>4021</v>
      </c>
      <c r="F2124" s="20">
        <v>2019</v>
      </c>
      <c r="G2124" s="20" t="s">
        <v>3804</v>
      </c>
      <c r="H2124" s="26">
        <v>532204.25</v>
      </c>
      <c r="I2124" s="20">
        <v>79663901</v>
      </c>
      <c r="J2124" s="20" t="s">
        <v>3432</v>
      </c>
      <c r="K2124" s="21" t="s">
        <v>1268</v>
      </c>
    </row>
    <row r="2125" spans="1:11" x14ac:dyDescent="0.25">
      <c r="A2125" s="19">
        <v>2120</v>
      </c>
      <c r="B2125" s="20">
        <v>107133</v>
      </c>
      <c r="C2125" s="20">
        <v>5111900199</v>
      </c>
      <c r="D2125" s="20">
        <v>0</v>
      </c>
      <c r="E2125" s="20" t="s">
        <v>4022</v>
      </c>
      <c r="F2125" s="20">
        <v>2019</v>
      </c>
      <c r="G2125" s="20" t="s">
        <v>4023</v>
      </c>
      <c r="H2125" s="26">
        <v>503000</v>
      </c>
      <c r="I2125" s="20">
        <v>79702215</v>
      </c>
      <c r="J2125" s="20" t="s">
        <v>1141</v>
      </c>
      <c r="K2125" s="21" t="s">
        <v>1268</v>
      </c>
    </row>
    <row r="2126" spans="1:11" x14ac:dyDescent="0.25">
      <c r="A2126" s="19">
        <v>2121</v>
      </c>
      <c r="B2126" s="20">
        <v>107134</v>
      </c>
      <c r="C2126" s="20">
        <v>5111900199</v>
      </c>
      <c r="D2126" s="20">
        <v>0</v>
      </c>
      <c r="E2126" s="20" t="s">
        <v>4024</v>
      </c>
      <c r="F2126" s="20">
        <v>2019</v>
      </c>
      <c r="G2126" s="20" t="s">
        <v>4023</v>
      </c>
      <c r="H2126" s="26">
        <v>503000</v>
      </c>
      <c r="I2126" s="20">
        <v>79702215</v>
      </c>
      <c r="J2126" s="20" t="s">
        <v>1141</v>
      </c>
      <c r="K2126" s="21" t="s">
        <v>1268</v>
      </c>
    </row>
    <row r="2127" spans="1:11" x14ac:dyDescent="0.25">
      <c r="A2127" s="19">
        <v>2122</v>
      </c>
      <c r="B2127" s="20">
        <v>107135</v>
      </c>
      <c r="C2127" s="20">
        <v>5111900199</v>
      </c>
      <c r="D2127" s="20">
        <v>0</v>
      </c>
      <c r="E2127" s="20" t="s">
        <v>4025</v>
      </c>
      <c r="F2127" s="20">
        <v>2019</v>
      </c>
      <c r="G2127" s="20" t="s">
        <v>4023</v>
      </c>
      <c r="H2127" s="26">
        <v>503000</v>
      </c>
      <c r="I2127" s="20">
        <v>79702215</v>
      </c>
      <c r="J2127" s="20" t="s">
        <v>1141</v>
      </c>
      <c r="K2127" s="21" t="s">
        <v>1268</v>
      </c>
    </row>
    <row r="2128" spans="1:11" x14ac:dyDescent="0.25">
      <c r="A2128" s="19">
        <v>2123</v>
      </c>
      <c r="B2128" s="20">
        <v>107139</v>
      </c>
      <c r="C2128" s="20">
        <v>5111900199</v>
      </c>
      <c r="D2128" s="20">
        <v>0</v>
      </c>
      <c r="E2128" s="20" t="s">
        <v>4026</v>
      </c>
      <c r="F2128" s="20">
        <v>2019</v>
      </c>
      <c r="G2128" s="20" t="s">
        <v>1569</v>
      </c>
      <c r="H2128" s="26">
        <v>460011</v>
      </c>
      <c r="I2128" s="20">
        <v>79332590</v>
      </c>
      <c r="J2128" s="20" t="s">
        <v>15</v>
      </c>
      <c r="K2128" s="21" t="s">
        <v>1418</v>
      </c>
    </row>
    <row r="2129" spans="1:11" x14ac:dyDescent="0.25">
      <c r="A2129" s="19">
        <v>2124</v>
      </c>
      <c r="B2129" s="20">
        <v>107154</v>
      </c>
      <c r="C2129" s="20">
        <v>5111900199</v>
      </c>
      <c r="D2129" s="20">
        <v>0</v>
      </c>
      <c r="E2129" s="20" t="s">
        <v>4027</v>
      </c>
      <c r="F2129" s="20">
        <v>2019</v>
      </c>
      <c r="G2129" s="20" t="s">
        <v>1569</v>
      </c>
      <c r="H2129" s="26">
        <v>142623</v>
      </c>
      <c r="I2129" s="20">
        <v>79332590</v>
      </c>
      <c r="J2129" s="20" t="s">
        <v>15</v>
      </c>
      <c r="K2129" s="21" t="s">
        <v>1418</v>
      </c>
    </row>
    <row r="2130" spans="1:11" x14ac:dyDescent="0.25">
      <c r="A2130" s="19">
        <v>2125</v>
      </c>
      <c r="B2130" s="20">
        <v>107164</v>
      </c>
      <c r="C2130" s="20">
        <v>5111900199</v>
      </c>
      <c r="D2130" s="20">
        <v>0</v>
      </c>
      <c r="E2130" s="20" t="s">
        <v>4028</v>
      </c>
      <c r="F2130" s="20">
        <v>2019</v>
      </c>
      <c r="G2130" s="20" t="s">
        <v>1569</v>
      </c>
      <c r="H2130" s="26">
        <v>390593</v>
      </c>
      <c r="I2130" s="20">
        <v>79332590</v>
      </c>
      <c r="J2130" s="20" t="s">
        <v>15</v>
      </c>
      <c r="K2130" s="21" t="s">
        <v>1418</v>
      </c>
    </row>
    <row r="2131" spans="1:11" x14ac:dyDescent="0.25">
      <c r="A2131" s="19">
        <v>2126</v>
      </c>
      <c r="B2131" s="20">
        <v>107136</v>
      </c>
      <c r="C2131" s="20">
        <v>5111900199</v>
      </c>
      <c r="D2131" s="20">
        <v>0</v>
      </c>
      <c r="E2131" s="20" t="s">
        <v>4029</v>
      </c>
      <c r="F2131" s="20">
        <v>2019</v>
      </c>
      <c r="G2131" s="20" t="s">
        <v>1569</v>
      </c>
      <c r="H2131" s="26">
        <v>224627</v>
      </c>
      <c r="I2131" s="20">
        <v>79332590</v>
      </c>
      <c r="J2131" s="20" t="s">
        <v>15</v>
      </c>
      <c r="K2131" s="21" t="s">
        <v>1418</v>
      </c>
    </row>
    <row r="2132" spans="1:11" x14ac:dyDescent="0.25">
      <c r="A2132" s="19">
        <v>2127</v>
      </c>
      <c r="B2132" s="20">
        <v>107137</v>
      </c>
      <c r="C2132" s="20">
        <v>5111900199</v>
      </c>
      <c r="D2132" s="20">
        <v>0</v>
      </c>
      <c r="E2132" s="20" t="s">
        <v>4029</v>
      </c>
      <c r="F2132" s="20">
        <v>2019</v>
      </c>
      <c r="G2132" s="20" t="s">
        <v>1569</v>
      </c>
      <c r="H2132" s="26">
        <v>224627</v>
      </c>
      <c r="I2132" s="20">
        <v>79332590</v>
      </c>
      <c r="J2132" s="20" t="s">
        <v>15</v>
      </c>
      <c r="K2132" s="21" t="s">
        <v>1418</v>
      </c>
    </row>
    <row r="2133" spans="1:11" ht="15.75" thickBot="1" x14ac:dyDescent="0.3">
      <c r="A2133" s="22">
        <v>2128</v>
      </c>
      <c r="B2133" s="23">
        <v>107138</v>
      </c>
      <c r="C2133" s="23">
        <v>5111900199</v>
      </c>
      <c r="D2133" s="23">
        <v>0</v>
      </c>
      <c r="E2133" s="23" t="s">
        <v>4029</v>
      </c>
      <c r="F2133" s="23">
        <v>2019</v>
      </c>
      <c r="G2133" s="23" t="s">
        <v>1569</v>
      </c>
      <c r="H2133" s="27">
        <v>224627</v>
      </c>
      <c r="I2133" s="23">
        <v>79332590</v>
      </c>
      <c r="J2133" s="23" t="s">
        <v>15</v>
      </c>
      <c r="K2133" s="24" t="s">
        <v>1418</v>
      </c>
    </row>
    <row r="2134" spans="1:11" ht="15.75" thickTop="1" x14ac:dyDescent="0.25"/>
  </sheetData>
  <mergeCells count="3">
    <mergeCell ref="A1:K1"/>
    <mergeCell ref="A2:K2"/>
    <mergeCell ref="A3:K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7358-EF18-495E-A5BE-623F1CBF3BAF}">
  <dimension ref="A3:J23"/>
  <sheetViews>
    <sheetView workbookViewId="0">
      <selection activeCell="H30" sqref="H30"/>
    </sheetView>
  </sheetViews>
  <sheetFormatPr baseColWidth="10" defaultRowHeight="15" x14ac:dyDescent="0.25"/>
  <cols>
    <col min="1" max="1" width="17.5703125" bestFit="1" customWidth="1"/>
    <col min="2" max="2" width="22.5703125" bestFit="1" customWidth="1"/>
    <col min="3" max="3" width="18.42578125" bestFit="1" customWidth="1"/>
    <col min="4" max="4" width="22.7109375" bestFit="1" customWidth="1"/>
    <col min="6" max="6" width="19.140625" customWidth="1"/>
    <col min="7" max="7" width="36" customWidth="1"/>
    <col min="10" max="10" width="16.5703125" style="12" bestFit="1" customWidth="1"/>
  </cols>
  <sheetData>
    <row r="3" spans="1:10" x14ac:dyDescent="0.25">
      <c r="A3" s="10" t="s">
        <v>1254</v>
      </c>
      <c r="B3" t="s">
        <v>4649</v>
      </c>
      <c r="C3" t="s">
        <v>4650</v>
      </c>
      <c r="D3" s="55" t="s">
        <v>4651</v>
      </c>
    </row>
    <row r="4" spans="1:10" x14ac:dyDescent="0.25">
      <c r="A4" s="11" t="s">
        <v>4220</v>
      </c>
      <c r="B4" s="9">
        <v>373</v>
      </c>
      <c r="C4" s="9">
        <v>10224</v>
      </c>
      <c r="D4" s="55">
        <v>1073288868.9463333</v>
      </c>
    </row>
    <row r="5" spans="1:10" x14ac:dyDescent="0.25">
      <c r="A5" s="11" t="s">
        <v>4038</v>
      </c>
      <c r="B5" s="9">
        <v>227</v>
      </c>
      <c r="C5" s="9">
        <v>74307.28</v>
      </c>
      <c r="D5" s="55">
        <v>145080038.83047009</v>
      </c>
    </row>
    <row r="6" spans="1:10" x14ac:dyDescent="0.25">
      <c r="A6" s="11" t="s">
        <v>4421</v>
      </c>
      <c r="B6" s="9">
        <v>2</v>
      </c>
      <c r="C6" s="9">
        <v>12</v>
      </c>
      <c r="D6" s="55">
        <v>372710.8</v>
      </c>
    </row>
    <row r="7" spans="1:10" x14ac:dyDescent="0.25">
      <c r="A7" s="11" t="s">
        <v>1255</v>
      </c>
      <c r="B7" s="9">
        <v>602</v>
      </c>
      <c r="C7" s="9">
        <v>84543.28</v>
      </c>
      <c r="D7" s="55">
        <v>1218741618.5768037</v>
      </c>
    </row>
    <row r="14" spans="1:10" x14ac:dyDescent="0.25">
      <c r="F14" s="98"/>
    </row>
    <row r="15" spans="1:10" x14ac:dyDescent="0.25">
      <c r="F15" s="99"/>
    </row>
    <row r="16" spans="1:10" ht="24" x14ac:dyDescent="0.25">
      <c r="F16" s="102" t="s">
        <v>5898</v>
      </c>
      <c r="G16" s="102" t="s">
        <v>5</v>
      </c>
      <c r="H16" s="102" t="s">
        <v>5917</v>
      </c>
      <c r="I16" s="102" t="s">
        <v>5900</v>
      </c>
      <c r="J16" s="104" t="s">
        <v>4037</v>
      </c>
    </row>
    <row r="17" spans="6:10" x14ac:dyDescent="0.25">
      <c r="F17" s="100" t="s">
        <v>5453</v>
      </c>
      <c r="G17" s="101" t="s">
        <v>5918</v>
      </c>
      <c r="H17" s="100"/>
      <c r="I17" s="100"/>
      <c r="J17" s="105"/>
    </row>
    <row r="18" spans="6:10" x14ac:dyDescent="0.25">
      <c r="F18" s="100" t="s">
        <v>4580</v>
      </c>
      <c r="G18" s="101" t="s">
        <v>5919</v>
      </c>
      <c r="H18" s="100"/>
      <c r="I18" s="100"/>
      <c r="J18" s="105"/>
    </row>
    <row r="19" spans="6:10" x14ac:dyDescent="0.25">
      <c r="F19" s="100" t="s">
        <v>4220</v>
      </c>
      <c r="G19" s="101" t="s">
        <v>5920</v>
      </c>
      <c r="H19" s="100">
        <f>+GETPIVOTDATA("Cuenta de DESCRIPCION",$A$3,"CODIGO","5-1-11-15-01-10")</f>
        <v>373</v>
      </c>
      <c r="I19" s="100">
        <f>+GETPIVOTDATA("Suma de CANTIDAD",$A$3,"CODIGO","5-1-11-15-01-10")</f>
        <v>10224</v>
      </c>
      <c r="J19" s="105">
        <f>+GETPIVOTDATA("Suma de VALOR TOTAL",$A$3,"CODIGO","5-1-11-15-01-10")</f>
        <v>1073288868.9463333</v>
      </c>
    </row>
    <row r="20" spans="6:10" ht="24" x14ac:dyDescent="0.25">
      <c r="F20" s="100" t="s">
        <v>4038</v>
      </c>
      <c r="G20" s="101" t="s">
        <v>5921</v>
      </c>
      <c r="H20" s="100">
        <f>+GETPIVOTDATA("Cuenta de DESCRIPCION",$A$3,"CODIGO","5-1-11-15-01-15")</f>
        <v>227</v>
      </c>
      <c r="I20" s="100">
        <f>+GETPIVOTDATA("Suma de CANTIDAD",$A$3,"CODIGO","5-1-11-15-01-15")</f>
        <v>74307.28</v>
      </c>
      <c r="J20" s="105">
        <f>+GETPIVOTDATA("Suma de VALOR TOTAL",$A$3,"CODIGO","5-1-11-15-01-15")</f>
        <v>145080038.83047009</v>
      </c>
    </row>
    <row r="21" spans="6:10" x14ac:dyDescent="0.25">
      <c r="F21" s="100" t="s">
        <v>4421</v>
      </c>
      <c r="G21" s="101" t="s">
        <v>5922</v>
      </c>
      <c r="H21" s="100">
        <f>+GETPIVOTDATA("Cuenta de DESCRIPCION",$A$3,"CODIGO","5-1-11-16-01-15")</f>
        <v>2</v>
      </c>
      <c r="I21" s="100">
        <f>+GETPIVOTDATA("Suma de CANTIDAD",$A$3,"CODIGO","5-1-11-16-01-15")</f>
        <v>12</v>
      </c>
      <c r="J21" s="105">
        <f>+GETPIVOTDATA("Suma de VALOR TOTAL",$A$3,"CODIGO","5-1-11-16-01-15")</f>
        <v>372710.8</v>
      </c>
    </row>
    <row r="22" spans="6:10" x14ac:dyDescent="0.25">
      <c r="F22" s="100" t="s">
        <v>4652</v>
      </c>
      <c r="G22" s="101" t="s">
        <v>5923</v>
      </c>
      <c r="H22" s="100"/>
      <c r="I22" s="100"/>
      <c r="J22" s="105"/>
    </row>
    <row r="23" spans="6:10" x14ac:dyDescent="0.25">
      <c r="F23" s="103" t="s">
        <v>1255</v>
      </c>
      <c r="G23" s="103"/>
      <c r="H23" s="102">
        <f>SUM(H17:H22)</f>
        <v>602</v>
      </c>
      <c r="I23" s="102">
        <f t="shared" ref="I23:J23" si="0">SUM(I17:I22)</f>
        <v>84543.28</v>
      </c>
      <c r="J23" s="104">
        <f t="shared" si="0"/>
        <v>1218741618.5768034</v>
      </c>
    </row>
  </sheetData>
  <mergeCells count="1">
    <mergeCell ref="F23:G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F7EDE-8EB9-494C-BF1D-5E92AB93815A}">
  <dimension ref="A1:H608"/>
  <sheetViews>
    <sheetView topLeftCell="A557" zoomScale="70" zoomScaleNormal="70" zoomScaleSheetLayoutView="100" workbookViewId="0">
      <selection activeCell="H612" sqref="H612"/>
    </sheetView>
  </sheetViews>
  <sheetFormatPr baseColWidth="10" defaultRowHeight="15" x14ac:dyDescent="0.25"/>
  <cols>
    <col min="1" max="1" width="16.42578125" style="29" customWidth="1"/>
    <col min="2" max="2" width="8.5703125" style="29" customWidth="1"/>
    <col min="3" max="3" width="45.5703125" style="29" customWidth="1"/>
    <col min="4" max="4" width="15.140625" style="29" customWidth="1"/>
    <col min="5" max="5" width="11.42578125" style="30" customWidth="1"/>
    <col min="6" max="8" width="23.85546875" style="31" customWidth="1"/>
    <col min="9" max="16384" width="11.42578125" style="29"/>
  </cols>
  <sheetData>
    <row r="1" spans="1:8" ht="15" customHeight="1" x14ac:dyDescent="0.25">
      <c r="A1" s="28" t="s">
        <v>4031</v>
      </c>
      <c r="B1" s="28"/>
      <c r="C1" s="28"/>
      <c r="D1" s="28"/>
      <c r="E1" s="28"/>
      <c r="F1" s="28"/>
      <c r="G1" s="28"/>
      <c r="H1" s="28"/>
    </row>
    <row r="2" spans="1:8" ht="15" customHeight="1" x14ac:dyDescent="0.25">
      <c r="A2" s="28" t="s">
        <v>1258</v>
      </c>
      <c r="B2" s="28"/>
      <c r="C2" s="28"/>
      <c r="D2" s="28"/>
      <c r="E2" s="28"/>
      <c r="F2" s="28"/>
      <c r="G2" s="28"/>
      <c r="H2" s="28"/>
    </row>
    <row r="3" spans="1:8" ht="15" customHeight="1" x14ac:dyDescent="0.25">
      <c r="A3" s="28" t="s">
        <v>4648</v>
      </c>
      <c r="B3" s="28"/>
      <c r="C3" s="28"/>
      <c r="D3" s="28"/>
      <c r="E3" s="28"/>
      <c r="F3" s="28"/>
      <c r="G3" s="28"/>
      <c r="H3" s="28"/>
    </row>
    <row r="4" spans="1:8" ht="15.75" thickBot="1" x14ac:dyDescent="0.3"/>
    <row r="5" spans="1:8" s="32" customFormat="1" ht="45.75" customHeight="1" x14ac:dyDescent="0.25">
      <c r="A5" s="33" t="s">
        <v>4032</v>
      </c>
      <c r="B5" s="34" t="s">
        <v>2</v>
      </c>
      <c r="C5" s="45" t="s">
        <v>5</v>
      </c>
      <c r="D5" s="45" t="s">
        <v>4033</v>
      </c>
      <c r="E5" s="45" t="s">
        <v>4034</v>
      </c>
      <c r="F5" s="46" t="s">
        <v>4035</v>
      </c>
      <c r="G5" s="46" t="s">
        <v>4036</v>
      </c>
      <c r="H5" s="47" t="s">
        <v>4037</v>
      </c>
    </row>
    <row r="6" spans="1:8" ht="12.75" x14ac:dyDescent="0.25">
      <c r="A6" s="35" t="s">
        <v>4038</v>
      </c>
      <c r="B6" s="37">
        <v>104</v>
      </c>
      <c r="C6" s="36" t="s">
        <v>4039</v>
      </c>
      <c r="D6" s="36" t="s">
        <v>4033</v>
      </c>
      <c r="E6" s="37">
        <v>2087</v>
      </c>
      <c r="F6" s="38">
        <v>6</v>
      </c>
      <c r="G6" s="39">
        <v>6271</v>
      </c>
      <c r="H6" s="48">
        <v>37626</v>
      </c>
    </row>
    <row r="7" spans="1:8" ht="12.75" x14ac:dyDescent="0.25">
      <c r="A7" s="35" t="s">
        <v>4038</v>
      </c>
      <c r="B7" s="37">
        <v>104</v>
      </c>
      <c r="C7" s="36" t="s">
        <v>4040</v>
      </c>
      <c r="D7" s="36" t="s">
        <v>4033</v>
      </c>
      <c r="E7" s="37">
        <v>2086</v>
      </c>
      <c r="F7" s="38">
        <v>6</v>
      </c>
      <c r="G7" s="39">
        <v>6271</v>
      </c>
      <c r="H7" s="48">
        <v>37626</v>
      </c>
    </row>
    <row r="8" spans="1:8" ht="12.75" x14ac:dyDescent="0.25">
      <c r="A8" s="35" t="s">
        <v>4038</v>
      </c>
      <c r="B8" s="37">
        <v>104</v>
      </c>
      <c r="C8" s="36" t="s">
        <v>4041</v>
      </c>
      <c r="D8" s="36" t="s">
        <v>4033</v>
      </c>
      <c r="E8" s="37">
        <v>1283</v>
      </c>
      <c r="F8" s="38">
        <v>27</v>
      </c>
      <c r="G8" s="39">
        <v>211</v>
      </c>
      <c r="H8" s="48">
        <v>5697</v>
      </c>
    </row>
    <row r="9" spans="1:8" ht="25.5" x14ac:dyDescent="0.25">
      <c r="A9" s="35" t="s">
        <v>4038</v>
      </c>
      <c r="B9" s="37">
        <v>104</v>
      </c>
      <c r="C9" s="36" t="s">
        <v>4042</v>
      </c>
      <c r="D9" s="36" t="s">
        <v>4033</v>
      </c>
      <c r="E9" s="37">
        <v>2101</v>
      </c>
      <c r="F9" s="38">
        <v>13</v>
      </c>
      <c r="G9" s="39">
        <v>1827</v>
      </c>
      <c r="H9" s="48">
        <v>23751</v>
      </c>
    </row>
    <row r="10" spans="1:8" ht="25.5" x14ac:dyDescent="0.25">
      <c r="A10" s="35" t="s">
        <v>4038</v>
      </c>
      <c r="B10" s="37">
        <v>104</v>
      </c>
      <c r="C10" s="36" t="s">
        <v>4043</v>
      </c>
      <c r="D10" s="36" t="s">
        <v>4033</v>
      </c>
      <c r="E10" s="37">
        <v>2145</v>
      </c>
      <c r="F10" s="38">
        <v>1</v>
      </c>
      <c r="G10" s="39">
        <v>4111</v>
      </c>
      <c r="H10" s="48">
        <v>4111</v>
      </c>
    </row>
    <row r="11" spans="1:8" ht="12.75" x14ac:dyDescent="0.25">
      <c r="A11" s="35" t="s">
        <v>4038</v>
      </c>
      <c r="B11" s="37">
        <v>104</v>
      </c>
      <c r="C11" s="36" t="s">
        <v>4045</v>
      </c>
      <c r="D11" s="36" t="s">
        <v>4033</v>
      </c>
      <c r="E11" s="37">
        <v>2052</v>
      </c>
      <c r="F11" s="38">
        <v>2</v>
      </c>
      <c r="G11" s="39">
        <v>11746</v>
      </c>
      <c r="H11" s="48">
        <v>23492</v>
      </c>
    </row>
    <row r="12" spans="1:8" ht="12.75" x14ac:dyDescent="0.25">
      <c r="A12" s="35" t="s">
        <v>4038</v>
      </c>
      <c r="B12" s="37">
        <v>104</v>
      </c>
      <c r="C12" s="36" t="s">
        <v>4046</v>
      </c>
      <c r="D12" s="36" t="s">
        <v>4033</v>
      </c>
      <c r="E12" s="37">
        <v>2045</v>
      </c>
      <c r="F12" s="38">
        <v>2</v>
      </c>
      <c r="G12" s="39">
        <v>11746</v>
      </c>
      <c r="H12" s="48">
        <v>23492</v>
      </c>
    </row>
    <row r="13" spans="1:8" ht="25.5" x14ac:dyDescent="0.25">
      <c r="A13" s="35" t="s">
        <v>4038</v>
      </c>
      <c r="B13" s="37">
        <v>104</v>
      </c>
      <c r="C13" s="36" t="s">
        <v>4047</v>
      </c>
      <c r="D13" s="36" t="s">
        <v>4033</v>
      </c>
      <c r="E13" s="37">
        <v>2044</v>
      </c>
      <c r="F13" s="38">
        <v>4</v>
      </c>
      <c r="G13" s="39">
        <v>39155</v>
      </c>
      <c r="H13" s="48">
        <v>156620</v>
      </c>
    </row>
    <row r="14" spans="1:8" ht="12.75" x14ac:dyDescent="0.25">
      <c r="A14" s="35" t="s">
        <v>4038</v>
      </c>
      <c r="B14" s="37">
        <v>104</v>
      </c>
      <c r="C14" s="36" t="s">
        <v>4048</v>
      </c>
      <c r="D14" s="36" t="s">
        <v>4033</v>
      </c>
      <c r="E14" s="37">
        <v>1293</v>
      </c>
      <c r="F14" s="38">
        <v>50</v>
      </c>
      <c r="G14" s="39">
        <v>6545</v>
      </c>
      <c r="H14" s="48">
        <v>327250</v>
      </c>
    </row>
    <row r="15" spans="1:8" ht="12.75" x14ac:dyDescent="0.25">
      <c r="A15" s="35" t="s">
        <v>4038</v>
      </c>
      <c r="B15" s="37">
        <v>104</v>
      </c>
      <c r="C15" s="36" t="s">
        <v>4049</v>
      </c>
      <c r="D15" s="36" t="s">
        <v>4033</v>
      </c>
      <c r="E15" s="37">
        <v>1294</v>
      </c>
      <c r="F15" s="38">
        <v>23</v>
      </c>
      <c r="G15" s="39">
        <v>4025.5999999999995</v>
      </c>
      <c r="H15" s="48">
        <v>92588.799999999988</v>
      </c>
    </row>
    <row r="16" spans="1:8" ht="12.75" x14ac:dyDescent="0.25">
      <c r="A16" s="35" t="s">
        <v>4038</v>
      </c>
      <c r="B16" s="37">
        <v>104</v>
      </c>
      <c r="C16" s="36" t="s">
        <v>4050</v>
      </c>
      <c r="D16" s="36" t="s">
        <v>4033</v>
      </c>
      <c r="E16" s="37">
        <v>1298</v>
      </c>
      <c r="F16" s="38">
        <v>27</v>
      </c>
      <c r="G16" s="39">
        <v>189.55161290322582</v>
      </c>
      <c r="H16" s="48">
        <v>5117.8935483870973</v>
      </c>
    </row>
    <row r="17" spans="1:8" ht="12.75" x14ac:dyDescent="0.25">
      <c r="A17" s="35" t="s">
        <v>4038</v>
      </c>
      <c r="B17" s="37">
        <v>104</v>
      </c>
      <c r="C17" s="36" t="s">
        <v>4051</v>
      </c>
      <c r="D17" s="36" t="s">
        <v>4033</v>
      </c>
      <c r="E17" s="37">
        <v>1303</v>
      </c>
      <c r="F17" s="38">
        <v>5</v>
      </c>
      <c r="G17" s="39">
        <v>68797</v>
      </c>
      <c r="H17" s="48">
        <v>343985</v>
      </c>
    </row>
    <row r="18" spans="1:8" ht="12.75" x14ac:dyDescent="0.25">
      <c r="A18" s="35" t="s">
        <v>4038</v>
      </c>
      <c r="B18" s="37">
        <v>104</v>
      </c>
      <c r="C18" s="36" t="s">
        <v>4052</v>
      </c>
      <c r="D18" s="36" t="s">
        <v>4033</v>
      </c>
      <c r="E18" s="37">
        <v>1304</v>
      </c>
      <c r="F18" s="38">
        <v>24</v>
      </c>
      <c r="G18" s="39">
        <v>136075</v>
      </c>
      <c r="H18" s="48">
        <v>3265800</v>
      </c>
    </row>
    <row r="19" spans="1:8" ht="12.75" x14ac:dyDescent="0.25">
      <c r="A19" s="35" t="s">
        <v>4038</v>
      </c>
      <c r="B19" s="37">
        <v>104</v>
      </c>
      <c r="C19" s="36" t="s">
        <v>4053</v>
      </c>
      <c r="D19" s="36" t="s">
        <v>4033</v>
      </c>
      <c r="E19" s="37">
        <v>1305</v>
      </c>
      <c r="F19" s="38">
        <v>25</v>
      </c>
      <c r="G19" s="39">
        <v>53910</v>
      </c>
      <c r="H19" s="48">
        <v>1347750</v>
      </c>
    </row>
    <row r="20" spans="1:8" ht="12.75" x14ac:dyDescent="0.25">
      <c r="A20" s="35" t="s">
        <v>4038</v>
      </c>
      <c r="B20" s="37">
        <v>104</v>
      </c>
      <c r="C20" s="36" t="s">
        <v>4054</v>
      </c>
      <c r="D20" s="36" t="s">
        <v>4033</v>
      </c>
      <c r="E20" s="37">
        <v>1306</v>
      </c>
      <c r="F20" s="38">
        <v>3</v>
      </c>
      <c r="G20" s="39">
        <v>31566</v>
      </c>
      <c r="H20" s="48">
        <v>94698</v>
      </c>
    </row>
    <row r="21" spans="1:8" ht="12.75" x14ac:dyDescent="0.25">
      <c r="A21" s="35" t="s">
        <v>4038</v>
      </c>
      <c r="B21" s="37">
        <v>104</v>
      </c>
      <c r="C21" s="36" t="s">
        <v>4055</v>
      </c>
      <c r="D21" s="36" t="s">
        <v>4033</v>
      </c>
      <c r="E21" s="37">
        <v>1307</v>
      </c>
      <c r="F21" s="38">
        <v>5</v>
      </c>
      <c r="G21" s="39">
        <v>19944</v>
      </c>
      <c r="H21" s="48">
        <v>99720</v>
      </c>
    </row>
    <row r="22" spans="1:8" ht="12.75" x14ac:dyDescent="0.25">
      <c r="A22" s="35" t="s">
        <v>4038</v>
      </c>
      <c r="B22" s="37">
        <v>104</v>
      </c>
      <c r="C22" s="36" t="s">
        <v>4056</v>
      </c>
      <c r="D22" s="36" t="s">
        <v>4033</v>
      </c>
      <c r="E22" s="37">
        <v>1308</v>
      </c>
      <c r="F22" s="38">
        <v>3</v>
      </c>
      <c r="G22" s="39">
        <v>30104</v>
      </c>
      <c r="H22" s="48">
        <v>90312</v>
      </c>
    </row>
    <row r="23" spans="1:8" ht="25.5" x14ac:dyDescent="0.25">
      <c r="A23" s="35" t="s">
        <v>4038</v>
      </c>
      <c r="B23" s="37">
        <v>104</v>
      </c>
      <c r="C23" s="36" t="s">
        <v>4057</v>
      </c>
      <c r="D23" s="36" t="s">
        <v>4033</v>
      </c>
      <c r="E23" s="37">
        <v>1237</v>
      </c>
      <c r="F23" s="38">
        <v>4</v>
      </c>
      <c r="G23" s="39">
        <v>54558</v>
      </c>
      <c r="H23" s="48">
        <v>218232</v>
      </c>
    </row>
    <row r="24" spans="1:8" ht="12.75" x14ac:dyDescent="0.25">
      <c r="A24" s="35" t="s">
        <v>4038</v>
      </c>
      <c r="B24" s="37">
        <v>104</v>
      </c>
      <c r="C24" s="36" t="s">
        <v>4058</v>
      </c>
      <c r="D24" s="36" t="s">
        <v>4033</v>
      </c>
      <c r="E24" s="37">
        <v>1311</v>
      </c>
      <c r="F24" s="38">
        <v>10</v>
      </c>
      <c r="G24" s="39">
        <v>4456</v>
      </c>
      <c r="H24" s="48">
        <v>44560</v>
      </c>
    </row>
    <row r="25" spans="1:8" ht="25.5" x14ac:dyDescent="0.25">
      <c r="A25" s="35" t="s">
        <v>4038</v>
      </c>
      <c r="B25" s="37">
        <v>104</v>
      </c>
      <c r="C25" s="36" t="s">
        <v>4059</v>
      </c>
      <c r="D25" s="36" t="s">
        <v>4033</v>
      </c>
      <c r="E25" s="37">
        <v>1312</v>
      </c>
      <c r="F25" s="38">
        <v>73.400000000000006</v>
      </c>
      <c r="G25" s="39">
        <v>44018</v>
      </c>
      <c r="H25" s="48">
        <v>3230921.2</v>
      </c>
    </row>
    <row r="26" spans="1:8" ht="12.75" x14ac:dyDescent="0.25">
      <c r="A26" s="35" t="s">
        <v>4038</v>
      </c>
      <c r="B26" s="37">
        <v>104</v>
      </c>
      <c r="C26" s="36" t="s">
        <v>4060</v>
      </c>
      <c r="D26" s="36" t="s">
        <v>4033</v>
      </c>
      <c r="E26" s="37">
        <v>1314</v>
      </c>
      <c r="F26" s="38">
        <v>3</v>
      </c>
      <c r="G26" s="39">
        <v>39246</v>
      </c>
      <c r="H26" s="48">
        <v>117738</v>
      </c>
    </row>
    <row r="27" spans="1:8" ht="12.75" x14ac:dyDescent="0.25">
      <c r="A27" s="35" t="s">
        <v>4038</v>
      </c>
      <c r="B27" s="37">
        <v>104</v>
      </c>
      <c r="C27" s="36" t="s">
        <v>4061</v>
      </c>
      <c r="D27" s="36" t="s">
        <v>4033</v>
      </c>
      <c r="E27" s="37">
        <v>1315</v>
      </c>
      <c r="F27" s="38">
        <v>1</v>
      </c>
      <c r="G27" s="39">
        <v>43218</v>
      </c>
      <c r="H27" s="48">
        <v>43218</v>
      </c>
    </row>
    <row r="28" spans="1:8" ht="12.75" x14ac:dyDescent="0.25">
      <c r="A28" s="35" t="s">
        <v>4038</v>
      </c>
      <c r="B28" s="37">
        <v>104</v>
      </c>
      <c r="C28" s="36" t="s">
        <v>4062</v>
      </c>
      <c r="D28" s="36" t="s">
        <v>4033</v>
      </c>
      <c r="E28" s="37">
        <v>1980</v>
      </c>
      <c r="F28" s="38">
        <v>6</v>
      </c>
      <c r="G28" s="39">
        <v>687</v>
      </c>
      <c r="H28" s="48">
        <v>4122</v>
      </c>
    </row>
    <row r="29" spans="1:8" ht="25.5" x14ac:dyDescent="0.25">
      <c r="A29" s="35" t="s">
        <v>4038</v>
      </c>
      <c r="B29" s="37">
        <v>104</v>
      </c>
      <c r="C29" s="36" t="s">
        <v>4063</v>
      </c>
      <c r="D29" s="36" t="s">
        <v>4033</v>
      </c>
      <c r="E29" s="37">
        <v>2110</v>
      </c>
      <c r="F29" s="38">
        <v>12</v>
      </c>
      <c r="G29" s="39">
        <v>19578</v>
      </c>
      <c r="H29" s="48">
        <v>234936</v>
      </c>
    </row>
    <row r="30" spans="1:8" ht="25.5" x14ac:dyDescent="0.25">
      <c r="A30" s="35" t="s">
        <v>4038</v>
      </c>
      <c r="B30" s="37">
        <v>104</v>
      </c>
      <c r="C30" s="36" t="s">
        <v>4064</v>
      </c>
      <c r="D30" s="36" t="s">
        <v>4033</v>
      </c>
      <c r="E30" s="37">
        <v>1324</v>
      </c>
      <c r="F30" s="38">
        <v>20</v>
      </c>
      <c r="G30" s="39">
        <v>35701</v>
      </c>
      <c r="H30" s="48">
        <v>714020</v>
      </c>
    </row>
    <row r="31" spans="1:8" ht="12.75" x14ac:dyDescent="0.25">
      <c r="A31" s="35" t="s">
        <v>4038</v>
      </c>
      <c r="B31" s="37">
        <v>104</v>
      </c>
      <c r="C31" s="36" t="s">
        <v>4065</v>
      </c>
      <c r="D31" s="36" t="s">
        <v>4033</v>
      </c>
      <c r="E31" s="37">
        <v>3078</v>
      </c>
      <c r="F31" s="38">
        <v>3</v>
      </c>
      <c r="G31" s="39">
        <v>21420</v>
      </c>
      <c r="H31" s="48">
        <v>64260</v>
      </c>
    </row>
    <row r="32" spans="1:8" ht="12.75" x14ac:dyDescent="0.25">
      <c r="A32" s="35" t="s">
        <v>4038</v>
      </c>
      <c r="B32" s="37">
        <v>104</v>
      </c>
      <c r="C32" s="36" t="s">
        <v>4066</v>
      </c>
      <c r="D32" s="36" t="s">
        <v>4033</v>
      </c>
      <c r="E32" s="37">
        <v>2137</v>
      </c>
      <c r="F32" s="38">
        <v>1</v>
      </c>
      <c r="G32" s="39">
        <v>9984</v>
      </c>
      <c r="H32" s="48">
        <v>9984</v>
      </c>
    </row>
    <row r="33" spans="1:8" ht="12.75" x14ac:dyDescent="0.25">
      <c r="A33" s="35" t="s">
        <v>4038</v>
      </c>
      <c r="B33" s="37">
        <v>104</v>
      </c>
      <c r="C33" s="36" t="s">
        <v>4067</v>
      </c>
      <c r="D33" s="36" t="s">
        <v>4033</v>
      </c>
      <c r="E33" s="37">
        <v>2135</v>
      </c>
      <c r="F33" s="38">
        <v>16</v>
      </c>
      <c r="G33" s="39">
        <v>9789</v>
      </c>
      <c r="H33" s="48">
        <v>156624</v>
      </c>
    </row>
    <row r="34" spans="1:8" ht="12.75" x14ac:dyDescent="0.25">
      <c r="A34" s="35" t="s">
        <v>4038</v>
      </c>
      <c r="B34" s="37">
        <v>104</v>
      </c>
      <c r="C34" s="36" t="s">
        <v>4068</v>
      </c>
      <c r="D34" s="36" t="s">
        <v>4033</v>
      </c>
      <c r="E34" s="37">
        <v>2435</v>
      </c>
      <c r="F34" s="38">
        <v>7</v>
      </c>
      <c r="G34" s="39">
        <v>20361</v>
      </c>
      <c r="H34" s="48">
        <v>142527</v>
      </c>
    </row>
    <row r="35" spans="1:8" ht="12.75" x14ac:dyDescent="0.25">
      <c r="A35" s="35" t="s">
        <v>4038</v>
      </c>
      <c r="B35" s="37">
        <v>104</v>
      </c>
      <c r="C35" s="36" t="s">
        <v>4069</v>
      </c>
      <c r="D35" s="36" t="s">
        <v>4033</v>
      </c>
      <c r="E35" s="37">
        <v>2436</v>
      </c>
      <c r="F35" s="38">
        <v>7</v>
      </c>
      <c r="G35" s="39">
        <v>32629</v>
      </c>
      <c r="H35" s="48">
        <v>228403</v>
      </c>
    </row>
    <row r="36" spans="1:8" ht="12.75" x14ac:dyDescent="0.25">
      <c r="A36" s="35" t="s">
        <v>4038</v>
      </c>
      <c r="B36" s="37">
        <v>104</v>
      </c>
      <c r="C36" s="36" t="s">
        <v>4070</v>
      </c>
      <c r="D36" s="36" t="s">
        <v>4033</v>
      </c>
      <c r="E36" s="37">
        <v>1331</v>
      </c>
      <c r="F36" s="38">
        <v>2</v>
      </c>
      <c r="G36" s="39">
        <v>27531</v>
      </c>
      <c r="H36" s="48">
        <v>55062</v>
      </c>
    </row>
    <row r="37" spans="1:8" ht="12.75" x14ac:dyDescent="0.25">
      <c r="A37" s="35" t="s">
        <v>4038</v>
      </c>
      <c r="B37" s="37">
        <v>104</v>
      </c>
      <c r="C37" s="36" t="s">
        <v>4071</v>
      </c>
      <c r="D37" s="36" t="s">
        <v>4033</v>
      </c>
      <c r="E37" s="37">
        <v>2429</v>
      </c>
      <c r="F37" s="38">
        <v>3</v>
      </c>
      <c r="G37" s="39">
        <v>70805</v>
      </c>
      <c r="H37" s="48">
        <v>212415</v>
      </c>
    </row>
    <row r="38" spans="1:8" ht="12.75" x14ac:dyDescent="0.25">
      <c r="A38" s="35" t="s">
        <v>4038</v>
      </c>
      <c r="B38" s="37">
        <v>104</v>
      </c>
      <c r="C38" s="36" t="s">
        <v>4072</v>
      </c>
      <c r="D38" s="36" t="s">
        <v>4033</v>
      </c>
      <c r="E38" s="37">
        <v>2460</v>
      </c>
      <c r="F38" s="38">
        <v>1</v>
      </c>
      <c r="G38" s="39">
        <v>880984</v>
      </c>
      <c r="H38" s="48">
        <v>880984</v>
      </c>
    </row>
    <row r="39" spans="1:8" ht="12.75" x14ac:dyDescent="0.25">
      <c r="A39" s="35" t="s">
        <v>4038</v>
      </c>
      <c r="B39" s="37">
        <v>104</v>
      </c>
      <c r="C39" s="36" t="s">
        <v>4073</v>
      </c>
      <c r="D39" s="36" t="s">
        <v>4033</v>
      </c>
      <c r="E39" s="37">
        <v>2438</v>
      </c>
      <c r="F39" s="38">
        <v>38</v>
      </c>
      <c r="G39" s="39">
        <v>11603</v>
      </c>
      <c r="H39" s="48">
        <v>440914</v>
      </c>
    </row>
    <row r="40" spans="1:8" ht="12.75" x14ac:dyDescent="0.25">
      <c r="A40" s="35" t="s">
        <v>4038</v>
      </c>
      <c r="B40" s="37">
        <v>104</v>
      </c>
      <c r="C40" s="36" t="s">
        <v>4074</v>
      </c>
      <c r="D40" s="36" t="s">
        <v>4033</v>
      </c>
      <c r="E40" s="37">
        <v>31</v>
      </c>
      <c r="F40" s="38">
        <v>10</v>
      </c>
      <c r="G40" s="39">
        <v>2928.6578947368425</v>
      </c>
      <c r="H40" s="48">
        <v>29286.578947368424</v>
      </c>
    </row>
    <row r="41" spans="1:8" ht="12.75" x14ac:dyDescent="0.25">
      <c r="A41" s="35" t="s">
        <v>4038</v>
      </c>
      <c r="B41" s="37">
        <v>104</v>
      </c>
      <c r="C41" s="36" t="s">
        <v>4075</v>
      </c>
      <c r="D41" s="36" t="s">
        <v>4033</v>
      </c>
      <c r="E41" s="37">
        <v>2115</v>
      </c>
      <c r="F41" s="38">
        <v>50</v>
      </c>
      <c r="G41" s="39">
        <v>4568</v>
      </c>
      <c r="H41" s="48">
        <v>228400</v>
      </c>
    </row>
    <row r="42" spans="1:8" ht="12.75" x14ac:dyDescent="0.25">
      <c r="A42" s="35" t="s">
        <v>4038</v>
      </c>
      <c r="B42" s="37">
        <v>104</v>
      </c>
      <c r="C42" s="36" t="s">
        <v>4076</v>
      </c>
      <c r="D42" s="36" t="s">
        <v>4033</v>
      </c>
      <c r="E42" s="37">
        <v>1351</v>
      </c>
      <c r="F42" s="38">
        <v>30</v>
      </c>
      <c r="G42" s="39">
        <v>886</v>
      </c>
      <c r="H42" s="48">
        <v>26580</v>
      </c>
    </row>
    <row r="43" spans="1:8" ht="12.75" x14ac:dyDescent="0.25">
      <c r="A43" s="35" t="s">
        <v>4038</v>
      </c>
      <c r="B43" s="37">
        <v>104</v>
      </c>
      <c r="C43" s="36" t="s">
        <v>4077</v>
      </c>
      <c r="D43" s="36" t="s">
        <v>4033</v>
      </c>
      <c r="E43" s="37">
        <v>1353</v>
      </c>
      <c r="F43" s="38">
        <v>4</v>
      </c>
      <c r="G43" s="39">
        <v>24225</v>
      </c>
      <c r="H43" s="48">
        <v>96900</v>
      </c>
    </row>
    <row r="44" spans="1:8" ht="12.75" x14ac:dyDescent="0.25">
      <c r="A44" s="35" t="s">
        <v>4038</v>
      </c>
      <c r="B44" s="37">
        <v>104</v>
      </c>
      <c r="C44" s="36" t="s">
        <v>4078</v>
      </c>
      <c r="D44" s="36" t="s">
        <v>4033</v>
      </c>
      <c r="E44" s="37">
        <v>1359</v>
      </c>
      <c r="F44" s="38">
        <v>17</v>
      </c>
      <c r="G44" s="39">
        <v>4684.9581586303284</v>
      </c>
      <c r="H44" s="48">
        <v>79644.288696715579</v>
      </c>
    </row>
    <row r="45" spans="1:8" ht="12.75" x14ac:dyDescent="0.25">
      <c r="A45" s="35" t="s">
        <v>4038</v>
      </c>
      <c r="B45" s="37">
        <v>104</v>
      </c>
      <c r="C45" s="36" t="s">
        <v>4079</v>
      </c>
      <c r="D45" s="36" t="s">
        <v>4033</v>
      </c>
      <c r="E45" s="37">
        <v>1360</v>
      </c>
      <c r="F45" s="38">
        <v>6</v>
      </c>
      <c r="G45" s="39">
        <v>8883</v>
      </c>
      <c r="H45" s="48">
        <v>53298</v>
      </c>
    </row>
    <row r="46" spans="1:8" ht="12.75" x14ac:dyDescent="0.25">
      <c r="A46" s="35" t="s">
        <v>4038</v>
      </c>
      <c r="B46" s="37">
        <v>104</v>
      </c>
      <c r="C46" s="36" t="s">
        <v>4080</v>
      </c>
      <c r="D46" s="36" t="s">
        <v>4033</v>
      </c>
      <c r="E46" s="37">
        <v>1363</v>
      </c>
      <c r="F46" s="38">
        <v>110</v>
      </c>
      <c r="G46" s="39">
        <v>6316</v>
      </c>
      <c r="H46" s="48">
        <v>694760</v>
      </c>
    </row>
    <row r="47" spans="1:8" ht="12.75" x14ac:dyDescent="0.25">
      <c r="A47" s="35" t="s">
        <v>4038</v>
      </c>
      <c r="B47" s="37">
        <v>104</v>
      </c>
      <c r="C47" s="36" t="s">
        <v>4081</v>
      </c>
      <c r="D47" s="36" t="s">
        <v>4033</v>
      </c>
      <c r="E47" s="37">
        <v>2053</v>
      </c>
      <c r="F47" s="38">
        <v>61</v>
      </c>
      <c r="G47" s="39">
        <v>588</v>
      </c>
      <c r="H47" s="48">
        <v>35868</v>
      </c>
    </row>
    <row r="48" spans="1:8" ht="25.5" x14ac:dyDescent="0.25">
      <c r="A48" s="35" t="s">
        <v>4038</v>
      </c>
      <c r="B48" s="37">
        <v>104</v>
      </c>
      <c r="C48" s="36" t="s">
        <v>4082</v>
      </c>
      <c r="D48" s="36" t="s">
        <v>4033</v>
      </c>
      <c r="E48" s="37">
        <v>1348</v>
      </c>
      <c r="F48" s="38">
        <v>3</v>
      </c>
      <c r="G48" s="39">
        <v>8943.4249999999975</v>
      </c>
      <c r="H48" s="48">
        <v>26830.274999999991</v>
      </c>
    </row>
    <row r="49" spans="1:8" ht="12.75" x14ac:dyDescent="0.25">
      <c r="A49" s="35" t="s">
        <v>4038</v>
      </c>
      <c r="B49" s="37">
        <v>104</v>
      </c>
      <c r="C49" s="36" t="s">
        <v>4083</v>
      </c>
      <c r="D49" s="36" t="s">
        <v>4033</v>
      </c>
      <c r="E49" s="37">
        <v>1374</v>
      </c>
      <c r="F49" s="38">
        <v>15</v>
      </c>
      <c r="G49" s="39">
        <v>3172</v>
      </c>
      <c r="H49" s="48">
        <v>47580</v>
      </c>
    </row>
    <row r="50" spans="1:8" ht="12.75" x14ac:dyDescent="0.25">
      <c r="A50" s="35" t="s">
        <v>4038</v>
      </c>
      <c r="B50" s="37">
        <v>104</v>
      </c>
      <c r="C50" s="36" t="s">
        <v>4084</v>
      </c>
      <c r="D50" s="36" t="s">
        <v>4033</v>
      </c>
      <c r="E50" s="37">
        <v>1376</v>
      </c>
      <c r="F50" s="38">
        <v>6</v>
      </c>
      <c r="G50" s="39">
        <v>2331.25</v>
      </c>
      <c r="H50" s="48">
        <v>13987.5</v>
      </c>
    </row>
    <row r="51" spans="1:8" ht="12.75" x14ac:dyDescent="0.25">
      <c r="A51" s="35" t="s">
        <v>4038</v>
      </c>
      <c r="B51" s="37">
        <v>104</v>
      </c>
      <c r="C51" s="36" t="s">
        <v>4085</v>
      </c>
      <c r="D51" s="36" t="s">
        <v>4033</v>
      </c>
      <c r="E51" s="37">
        <v>1377</v>
      </c>
      <c r="F51" s="38">
        <v>13</v>
      </c>
      <c r="G51" s="39">
        <v>17151.754189774543</v>
      </c>
      <c r="H51" s="48">
        <v>222972.80446706904</v>
      </c>
    </row>
    <row r="52" spans="1:8" ht="25.5" x14ac:dyDescent="0.25">
      <c r="A52" s="35" t="s">
        <v>4038</v>
      </c>
      <c r="B52" s="37">
        <v>104</v>
      </c>
      <c r="C52" s="36" t="s">
        <v>4086</v>
      </c>
      <c r="D52" s="36" t="s">
        <v>4033</v>
      </c>
      <c r="E52" s="37">
        <v>2126</v>
      </c>
      <c r="F52" s="38">
        <v>4</v>
      </c>
      <c r="G52" s="39">
        <v>29366</v>
      </c>
      <c r="H52" s="48">
        <v>117464</v>
      </c>
    </row>
    <row r="53" spans="1:8" ht="12.75" x14ac:dyDescent="0.25">
      <c r="A53" s="35" t="s">
        <v>4038</v>
      </c>
      <c r="B53" s="37">
        <v>104</v>
      </c>
      <c r="C53" s="36" t="s">
        <v>4087</v>
      </c>
      <c r="D53" s="36" t="s">
        <v>4033</v>
      </c>
      <c r="E53" s="37">
        <v>1382</v>
      </c>
      <c r="F53" s="38">
        <v>23</v>
      </c>
      <c r="G53" s="39">
        <v>6262</v>
      </c>
      <c r="H53" s="48">
        <v>144026</v>
      </c>
    </row>
    <row r="54" spans="1:8" ht="12.75" x14ac:dyDescent="0.25">
      <c r="A54" s="35" t="s">
        <v>4038</v>
      </c>
      <c r="B54" s="37">
        <v>104</v>
      </c>
      <c r="C54" s="36" t="s">
        <v>4088</v>
      </c>
      <c r="D54" s="36" t="s">
        <v>4033</v>
      </c>
      <c r="E54" s="37">
        <v>2095</v>
      </c>
      <c r="F54" s="38">
        <v>12</v>
      </c>
      <c r="G54" s="39">
        <v>1821</v>
      </c>
      <c r="H54" s="48">
        <v>21852</v>
      </c>
    </row>
    <row r="55" spans="1:8" ht="12.75" x14ac:dyDescent="0.25">
      <c r="A55" s="35" t="s">
        <v>4038</v>
      </c>
      <c r="B55" s="37">
        <v>104</v>
      </c>
      <c r="C55" s="36" t="s">
        <v>4089</v>
      </c>
      <c r="D55" s="36" t="s">
        <v>4033</v>
      </c>
      <c r="E55" s="37">
        <v>3085</v>
      </c>
      <c r="F55" s="38">
        <v>70</v>
      </c>
      <c r="G55" s="39">
        <v>119000</v>
      </c>
      <c r="H55" s="48">
        <v>8330000</v>
      </c>
    </row>
    <row r="56" spans="1:8" ht="12.75" x14ac:dyDescent="0.25">
      <c r="A56" s="35" t="s">
        <v>4038</v>
      </c>
      <c r="B56" s="37">
        <v>104</v>
      </c>
      <c r="C56" s="36" t="s">
        <v>4090</v>
      </c>
      <c r="D56" s="36" t="s">
        <v>4033</v>
      </c>
      <c r="E56" s="37">
        <v>1387</v>
      </c>
      <c r="F56" s="38">
        <v>92</v>
      </c>
      <c r="G56" s="39">
        <v>444</v>
      </c>
      <c r="H56" s="48">
        <v>40848</v>
      </c>
    </row>
    <row r="57" spans="1:8" ht="12.75" x14ac:dyDescent="0.25">
      <c r="A57" s="35" t="s">
        <v>4038</v>
      </c>
      <c r="B57" s="37">
        <v>104</v>
      </c>
      <c r="C57" s="36" t="s">
        <v>4091</v>
      </c>
      <c r="D57" s="36" t="s">
        <v>4033</v>
      </c>
      <c r="E57" s="37">
        <v>2447</v>
      </c>
      <c r="F57" s="38">
        <v>1</v>
      </c>
      <c r="G57" s="39">
        <v>639529</v>
      </c>
      <c r="H57" s="48">
        <v>639529</v>
      </c>
    </row>
    <row r="58" spans="1:8" ht="12.75" x14ac:dyDescent="0.25">
      <c r="A58" s="35" t="s">
        <v>4038</v>
      </c>
      <c r="B58" s="37">
        <v>104</v>
      </c>
      <c r="C58" s="36" t="s">
        <v>4092</v>
      </c>
      <c r="D58" s="36" t="s">
        <v>4033</v>
      </c>
      <c r="E58" s="37">
        <v>3088</v>
      </c>
      <c r="F58" s="38">
        <v>2</v>
      </c>
      <c r="G58" s="39">
        <v>7800</v>
      </c>
      <c r="H58" s="48">
        <v>15600</v>
      </c>
    </row>
    <row r="59" spans="1:8" ht="12.75" x14ac:dyDescent="0.25">
      <c r="A59" s="35" t="s">
        <v>4038</v>
      </c>
      <c r="B59" s="37">
        <v>104</v>
      </c>
      <c r="C59" s="36" t="s">
        <v>4093</v>
      </c>
      <c r="D59" s="36" t="s">
        <v>4033</v>
      </c>
      <c r="E59" s="37">
        <v>1389</v>
      </c>
      <c r="F59" s="38">
        <v>17</v>
      </c>
      <c r="G59" s="39">
        <v>9473.83</v>
      </c>
      <c r="H59" s="48">
        <v>161055.10999999999</v>
      </c>
    </row>
    <row r="60" spans="1:8" ht="12.75" x14ac:dyDescent="0.25">
      <c r="A60" s="35" t="s">
        <v>4038</v>
      </c>
      <c r="B60" s="37">
        <v>104</v>
      </c>
      <c r="C60" s="36" t="s">
        <v>4094</v>
      </c>
      <c r="D60" s="36" t="s">
        <v>4033</v>
      </c>
      <c r="E60" s="37">
        <v>1391</v>
      </c>
      <c r="F60" s="38">
        <v>4</v>
      </c>
      <c r="G60" s="39">
        <v>16518</v>
      </c>
      <c r="H60" s="48">
        <v>66072</v>
      </c>
    </row>
    <row r="61" spans="1:8" ht="25.5" x14ac:dyDescent="0.25">
      <c r="A61" s="35" t="s">
        <v>4038</v>
      </c>
      <c r="B61" s="37">
        <v>104</v>
      </c>
      <c r="C61" s="36" t="s">
        <v>4095</v>
      </c>
      <c r="D61" s="36" t="s">
        <v>4033</v>
      </c>
      <c r="E61" s="37">
        <v>1393</v>
      </c>
      <c r="F61" s="38">
        <v>1</v>
      </c>
      <c r="G61" s="39">
        <v>20499</v>
      </c>
      <c r="H61" s="48">
        <v>20499</v>
      </c>
    </row>
    <row r="62" spans="1:8" ht="12.75" x14ac:dyDescent="0.25">
      <c r="A62" s="35" t="s">
        <v>4038</v>
      </c>
      <c r="B62" s="37">
        <v>104</v>
      </c>
      <c r="C62" s="36" t="s">
        <v>4096</v>
      </c>
      <c r="D62" s="36" t="s">
        <v>4033</v>
      </c>
      <c r="E62" s="37">
        <v>2151</v>
      </c>
      <c r="F62" s="38">
        <v>52</v>
      </c>
      <c r="G62" s="39">
        <v>10012.413690713431</v>
      </c>
      <c r="H62" s="48">
        <v>520645.51191709843</v>
      </c>
    </row>
    <row r="63" spans="1:8" ht="25.5" x14ac:dyDescent="0.25">
      <c r="A63" s="35" t="s">
        <v>4038</v>
      </c>
      <c r="B63" s="37">
        <v>104</v>
      </c>
      <c r="C63" s="36" t="s">
        <v>4097</v>
      </c>
      <c r="D63" s="36" t="s">
        <v>4033</v>
      </c>
      <c r="E63" s="37">
        <v>2132</v>
      </c>
      <c r="F63" s="38">
        <v>2</v>
      </c>
      <c r="G63" s="39">
        <v>6852</v>
      </c>
      <c r="H63" s="48">
        <v>13704</v>
      </c>
    </row>
    <row r="64" spans="1:8" ht="25.5" x14ac:dyDescent="0.25">
      <c r="A64" s="35" t="s">
        <v>4038</v>
      </c>
      <c r="B64" s="37">
        <v>104</v>
      </c>
      <c r="C64" s="36" t="s">
        <v>4098</v>
      </c>
      <c r="D64" s="36" t="s">
        <v>4033</v>
      </c>
      <c r="E64" s="37">
        <v>1396</v>
      </c>
      <c r="F64" s="38">
        <v>4</v>
      </c>
      <c r="G64" s="39">
        <v>19680</v>
      </c>
      <c r="H64" s="48">
        <v>78720</v>
      </c>
    </row>
    <row r="65" spans="1:8" ht="12.75" x14ac:dyDescent="0.25">
      <c r="A65" s="35" t="s">
        <v>4038</v>
      </c>
      <c r="B65" s="37">
        <v>104</v>
      </c>
      <c r="C65" s="36" t="s">
        <v>4099</v>
      </c>
      <c r="D65" s="36" t="s">
        <v>4033</v>
      </c>
      <c r="E65" s="37">
        <v>2133</v>
      </c>
      <c r="F65" s="38">
        <v>12</v>
      </c>
      <c r="G65" s="39">
        <v>62517</v>
      </c>
      <c r="H65" s="48">
        <v>750204</v>
      </c>
    </row>
    <row r="66" spans="1:8" ht="25.5" x14ac:dyDescent="0.25">
      <c r="A66" s="35" t="s">
        <v>4038</v>
      </c>
      <c r="B66" s="37">
        <v>104</v>
      </c>
      <c r="C66" s="36" t="s">
        <v>4100</v>
      </c>
      <c r="D66" s="36" t="s">
        <v>4033</v>
      </c>
      <c r="E66" s="37">
        <v>2128</v>
      </c>
      <c r="F66" s="38">
        <v>8</v>
      </c>
      <c r="G66" s="39">
        <v>22841</v>
      </c>
      <c r="H66" s="48">
        <v>182728</v>
      </c>
    </row>
    <row r="67" spans="1:8" ht="25.5" x14ac:dyDescent="0.25">
      <c r="A67" s="35" t="s">
        <v>4038</v>
      </c>
      <c r="B67" s="37">
        <v>104</v>
      </c>
      <c r="C67" s="36" t="s">
        <v>4101</v>
      </c>
      <c r="D67" s="36" t="s">
        <v>4033</v>
      </c>
      <c r="E67" s="37">
        <v>2131</v>
      </c>
      <c r="F67" s="38">
        <v>2</v>
      </c>
      <c r="G67" s="39">
        <v>30019</v>
      </c>
      <c r="H67" s="48">
        <v>60038</v>
      </c>
    </row>
    <row r="68" spans="1:8" ht="12.75" x14ac:dyDescent="0.25">
      <c r="A68" s="35" t="s">
        <v>4038</v>
      </c>
      <c r="B68" s="37">
        <v>104</v>
      </c>
      <c r="C68" s="36" t="s">
        <v>4102</v>
      </c>
      <c r="D68" s="36" t="s">
        <v>4033</v>
      </c>
      <c r="E68" s="37">
        <v>1403</v>
      </c>
      <c r="F68" s="38">
        <v>3</v>
      </c>
      <c r="G68" s="39">
        <v>38706.82</v>
      </c>
      <c r="H68" s="48">
        <v>116120.45999999999</v>
      </c>
    </row>
    <row r="69" spans="1:8" ht="12.75" x14ac:dyDescent="0.25">
      <c r="A69" s="35" t="s">
        <v>4038</v>
      </c>
      <c r="B69" s="37">
        <v>104</v>
      </c>
      <c r="C69" s="36" t="s">
        <v>4103</v>
      </c>
      <c r="D69" s="36" t="s">
        <v>4033</v>
      </c>
      <c r="E69" s="37">
        <v>1406</v>
      </c>
      <c r="F69" s="38">
        <v>1</v>
      </c>
      <c r="G69" s="39">
        <v>8323</v>
      </c>
      <c r="H69" s="48">
        <v>8323</v>
      </c>
    </row>
    <row r="70" spans="1:8" ht="12.75" x14ac:dyDescent="0.25">
      <c r="A70" s="35" t="s">
        <v>4038</v>
      </c>
      <c r="B70" s="37">
        <v>104</v>
      </c>
      <c r="C70" s="36" t="s">
        <v>4104</v>
      </c>
      <c r="D70" s="36" t="s">
        <v>4033</v>
      </c>
      <c r="E70" s="37">
        <v>1411</v>
      </c>
      <c r="F70" s="38">
        <v>1</v>
      </c>
      <c r="G70" s="39">
        <v>22803.823611111111</v>
      </c>
      <c r="H70" s="48">
        <v>22803.823611111111</v>
      </c>
    </row>
    <row r="71" spans="1:8" ht="12.75" x14ac:dyDescent="0.25">
      <c r="A71" s="35" t="s">
        <v>4038</v>
      </c>
      <c r="B71" s="37">
        <v>104</v>
      </c>
      <c r="C71" s="36" t="s">
        <v>4105</v>
      </c>
      <c r="D71" s="36" t="s">
        <v>4033</v>
      </c>
      <c r="E71" s="37">
        <v>1421</v>
      </c>
      <c r="F71" s="38">
        <v>584</v>
      </c>
      <c r="G71" s="39">
        <v>337</v>
      </c>
      <c r="H71" s="48">
        <v>196808</v>
      </c>
    </row>
    <row r="72" spans="1:8" ht="12.75" x14ac:dyDescent="0.25">
      <c r="A72" s="35" t="s">
        <v>4038</v>
      </c>
      <c r="B72" s="37">
        <v>104</v>
      </c>
      <c r="C72" s="36" t="s">
        <v>4106</v>
      </c>
      <c r="D72" s="36" t="s">
        <v>4033</v>
      </c>
      <c r="E72" s="37">
        <v>1983</v>
      </c>
      <c r="F72" s="38">
        <v>156</v>
      </c>
      <c r="G72" s="39">
        <v>5201</v>
      </c>
      <c r="H72" s="48">
        <v>811356</v>
      </c>
    </row>
    <row r="73" spans="1:8" ht="25.5" x14ac:dyDescent="0.25">
      <c r="A73" s="35" t="s">
        <v>4038</v>
      </c>
      <c r="B73" s="37">
        <v>104</v>
      </c>
      <c r="C73" s="36" t="s">
        <v>4107</v>
      </c>
      <c r="D73" s="36" t="s">
        <v>4033</v>
      </c>
      <c r="E73" s="37">
        <v>1993</v>
      </c>
      <c r="F73" s="38">
        <v>64</v>
      </c>
      <c r="G73" s="39">
        <v>405</v>
      </c>
      <c r="H73" s="48">
        <v>25920</v>
      </c>
    </row>
    <row r="74" spans="1:8" ht="12.75" x14ac:dyDescent="0.25">
      <c r="A74" s="35" t="s">
        <v>4038</v>
      </c>
      <c r="B74" s="37">
        <v>104</v>
      </c>
      <c r="C74" s="36" t="s">
        <v>4108</v>
      </c>
      <c r="D74" s="36" t="s">
        <v>4033</v>
      </c>
      <c r="E74" s="37">
        <v>1435</v>
      </c>
      <c r="F74" s="38">
        <v>5</v>
      </c>
      <c r="G74" s="39">
        <v>23854</v>
      </c>
      <c r="H74" s="48">
        <v>119270</v>
      </c>
    </row>
    <row r="75" spans="1:8" ht="12.75" x14ac:dyDescent="0.25">
      <c r="A75" s="35" t="s">
        <v>4038</v>
      </c>
      <c r="B75" s="37">
        <v>104</v>
      </c>
      <c r="C75" s="36" t="s">
        <v>4109</v>
      </c>
      <c r="D75" s="36" t="s">
        <v>4033</v>
      </c>
      <c r="E75" s="37">
        <v>1436</v>
      </c>
      <c r="F75" s="38">
        <v>64</v>
      </c>
      <c r="G75" s="39">
        <v>1563.1522224798925</v>
      </c>
      <c r="H75" s="48">
        <v>100041.74223871312</v>
      </c>
    </row>
    <row r="76" spans="1:8" ht="12.75" x14ac:dyDescent="0.25">
      <c r="A76" s="35" t="s">
        <v>4038</v>
      </c>
      <c r="B76" s="37">
        <v>104</v>
      </c>
      <c r="C76" s="36" t="s">
        <v>4110</v>
      </c>
      <c r="D76" s="36" t="s">
        <v>4033</v>
      </c>
      <c r="E76" s="37">
        <v>1437</v>
      </c>
      <c r="F76" s="38">
        <v>14</v>
      </c>
      <c r="G76" s="39">
        <v>27140</v>
      </c>
      <c r="H76" s="48">
        <v>379960</v>
      </c>
    </row>
    <row r="77" spans="1:8" ht="12.75" x14ac:dyDescent="0.25">
      <c r="A77" s="35" t="s">
        <v>4038</v>
      </c>
      <c r="B77" s="37">
        <v>104</v>
      </c>
      <c r="C77" s="36" t="s">
        <v>4111</v>
      </c>
      <c r="D77" s="36" t="s">
        <v>4033</v>
      </c>
      <c r="E77" s="37">
        <v>2459</v>
      </c>
      <c r="F77" s="38">
        <v>62</v>
      </c>
      <c r="G77" s="39">
        <v>588</v>
      </c>
      <c r="H77" s="48">
        <v>36456</v>
      </c>
    </row>
    <row r="78" spans="1:8" ht="25.5" x14ac:dyDescent="0.25">
      <c r="A78" s="35" t="s">
        <v>4038</v>
      </c>
      <c r="B78" s="37">
        <v>104</v>
      </c>
      <c r="C78" s="36" t="s">
        <v>4112</v>
      </c>
      <c r="D78" s="36" t="s">
        <v>4033</v>
      </c>
      <c r="E78" s="37">
        <v>1441</v>
      </c>
      <c r="F78" s="38">
        <v>6</v>
      </c>
      <c r="G78" s="39">
        <v>54344</v>
      </c>
      <c r="H78" s="48">
        <v>326064</v>
      </c>
    </row>
    <row r="79" spans="1:8" ht="12.75" x14ac:dyDescent="0.25">
      <c r="A79" s="35" t="s">
        <v>4038</v>
      </c>
      <c r="B79" s="37">
        <v>104</v>
      </c>
      <c r="C79" s="36" t="s">
        <v>4113</v>
      </c>
      <c r="D79" s="36" t="s">
        <v>4033</v>
      </c>
      <c r="E79" s="37">
        <v>1442</v>
      </c>
      <c r="F79" s="38">
        <v>4</v>
      </c>
      <c r="G79" s="39">
        <v>120958</v>
      </c>
      <c r="H79" s="48">
        <v>483832</v>
      </c>
    </row>
    <row r="80" spans="1:8" ht="12.75" x14ac:dyDescent="0.25">
      <c r="A80" s="35" t="s">
        <v>4038</v>
      </c>
      <c r="B80" s="37">
        <v>104</v>
      </c>
      <c r="C80" s="36" t="s">
        <v>4114</v>
      </c>
      <c r="D80" s="36" t="s">
        <v>4033</v>
      </c>
      <c r="E80" s="37">
        <v>1443</v>
      </c>
      <c r="F80" s="38">
        <v>6</v>
      </c>
      <c r="G80" s="39">
        <v>19250</v>
      </c>
      <c r="H80" s="48">
        <v>115500</v>
      </c>
    </row>
    <row r="81" spans="1:8" ht="12.75" x14ac:dyDescent="0.25">
      <c r="A81" s="35" t="s">
        <v>4038</v>
      </c>
      <c r="B81" s="37">
        <v>104</v>
      </c>
      <c r="C81" s="36" t="s">
        <v>4115</v>
      </c>
      <c r="D81" s="36" t="s">
        <v>4033</v>
      </c>
      <c r="E81" s="37">
        <v>1444</v>
      </c>
      <c r="F81" s="38">
        <v>2</v>
      </c>
      <c r="G81" s="39">
        <v>124097</v>
      </c>
      <c r="H81" s="48">
        <v>248194</v>
      </c>
    </row>
    <row r="82" spans="1:8" ht="25.5" x14ac:dyDescent="0.25">
      <c r="A82" s="35" t="s">
        <v>4038</v>
      </c>
      <c r="B82" s="37">
        <v>104</v>
      </c>
      <c r="C82" s="36" t="s">
        <v>4116</v>
      </c>
      <c r="D82" s="36" t="s">
        <v>4033</v>
      </c>
      <c r="E82" s="37">
        <v>2048</v>
      </c>
      <c r="F82" s="38">
        <v>2</v>
      </c>
      <c r="G82" s="39">
        <v>1207274</v>
      </c>
      <c r="H82" s="48">
        <v>2414548</v>
      </c>
    </row>
    <row r="83" spans="1:8" ht="25.5" x14ac:dyDescent="0.25">
      <c r="A83" s="35" t="s">
        <v>4038</v>
      </c>
      <c r="B83" s="37">
        <v>104</v>
      </c>
      <c r="C83" s="36" t="s">
        <v>4117</v>
      </c>
      <c r="D83" s="36" t="s">
        <v>4033</v>
      </c>
      <c r="E83" s="37">
        <v>2075</v>
      </c>
      <c r="F83" s="38">
        <v>2</v>
      </c>
      <c r="G83" s="39">
        <v>31380</v>
      </c>
      <c r="H83" s="48">
        <v>62760</v>
      </c>
    </row>
    <row r="84" spans="1:8" ht="25.5" x14ac:dyDescent="0.25">
      <c r="A84" s="35" t="s">
        <v>4038</v>
      </c>
      <c r="B84" s="37">
        <v>104</v>
      </c>
      <c r="C84" s="36" t="s">
        <v>4118</v>
      </c>
      <c r="D84" s="36" t="s">
        <v>4033</v>
      </c>
      <c r="E84" s="37">
        <v>1455</v>
      </c>
      <c r="F84" s="38">
        <v>32</v>
      </c>
      <c r="G84" s="39">
        <v>690000</v>
      </c>
      <c r="H84" s="48">
        <v>22080000</v>
      </c>
    </row>
    <row r="85" spans="1:8" ht="12.75" x14ac:dyDescent="0.25">
      <c r="A85" s="35" t="s">
        <v>4038</v>
      </c>
      <c r="B85" s="37">
        <v>104</v>
      </c>
      <c r="C85" s="36" t="s">
        <v>4119</v>
      </c>
      <c r="D85" s="36" t="s">
        <v>4033</v>
      </c>
      <c r="E85" s="37">
        <v>1458</v>
      </c>
      <c r="F85" s="38">
        <v>148</v>
      </c>
      <c r="G85" s="39">
        <v>1046</v>
      </c>
      <c r="H85" s="48">
        <v>154808</v>
      </c>
    </row>
    <row r="86" spans="1:8" ht="12.75" x14ac:dyDescent="0.25">
      <c r="A86" s="35" t="s">
        <v>4038</v>
      </c>
      <c r="B86" s="37">
        <v>104</v>
      </c>
      <c r="C86" s="36" t="s">
        <v>4120</v>
      </c>
      <c r="D86" s="36" t="s">
        <v>4033</v>
      </c>
      <c r="E86" s="37">
        <v>1460</v>
      </c>
      <c r="F86" s="38">
        <v>14</v>
      </c>
      <c r="G86" s="39">
        <v>20695</v>
      </c>
      <c r="H86" s="48">
        <v>289730</v>
      </c>
    </row>
    <row r="87" spans="1:8" ht="12.75" x14ac:dyDescent="0.25">
      <c r="A87" s="35" t="s">
        <v>4038</v>
      </c>
      <c r="B87" s="37">
        <v>104</v>
      </c>
      <c r="C87" s="36" t="s">
        <v>4121</v>
      </c>
      <c r="D87" s="36" t="s">
        <v>4033</v>
      </c>
      <c r="E87" s="37">
        <v>1465</v>
      </c>
      <c r="F87" s="38">
        <v>14</v>
      </c>
      <c r="G87" s="39">
        <v>6502</v>
      </c>
      <c r="H87" s="48">
        <v>91028</v>
      </c>
    </row>
    <row r="88" spans="1:8" ht="12.75" x14ac:dyDescent="0.25">
      <c r="A88" s="35" t="s">
        <v>4038</v>
      </c>
      <c r="B88" s="37">
        <v>104</v>
      </c>
      <c r="C88" s="36" t="s">
        <v>4122</v>
      </c>
      <c r="D88" s="36" t="s">
        <v>4033</v>
      </c>
      <c r="E88" s="37">
        <v>1467</v>
      </c>
      <c r="F88" s="38">
        <v>13</v>
      </c>
      <c r="G88" s="39">
        <v>17824.359215686276</v>
      </c>
      <c r="H88" s="48">
        <v>231716.6698039216</v>
      </c>
    </row>
    <row r="89" spans="1:8" ht="12.75" x14ac:dyDescent="0.25">
      <c r="A89" s="35" t="s">
        <v>4038</v>
      </c>
      <c r="B89" s="37">
        <v>104</v>
      </c>
      <c r="C89" s="36" t="s">
        <v>4123</v>
      </c>
      <c r="D89" s="36" t="s">
        <v>4033</v>
      </c>
      <c r="E89" s="37">
        <v>1473</v>
      </c>
      <c r="F89" s="38">
        <v>4</v>
      </c>
      <c r="G89" s="39">
        <v>15850</v>
      </c>
      <c r="H89" s="48">
        <v>63400</v>
      </c>
    </row>
    <row r="90" spans="1:8" ht="25.5" x14ac:dyDescent="0.25">
      <c r="A90" s="35" t="s">
        <v>4038</v>
      </c>
      <c r="B90" s="37">
        <v>104</v>
      </c>
      <c r="C90" s="36" t="s">
        <v>4124</v>
      </c>
      <c r="D90" s="36" t="s">
        <v>4033</v>
      </c>
      <c r="E90" s="37">
        <v>1476</v>
      </c>
      <c r="F90" s="38">
        <v>10</v>
      </c>
      <c r="G90" s="39">
        <v>109337</v>
      </c>
      <c r="H90" s="48">
        <v>1093370</v>
      </c>
    </row>
    <row r="91" spans="1:8" ht="25.5" x14ac:dyDescent="0.25">
      <c r="A91" s="35" t="s">
        <v>4038</v>
      </c>
      <c r="B91" s="37">
        <v>104</v>
      </c>
      <c r="C91" s="36" t="s">
        <v>4125</v>
      </c>
      <c r="D91" s="36" t="s">
        <v>4033</v>
      </c>
      <c r="E91" s="37">
        <v>1477</v>
      </c>
      <c r="F91" s="38">
        <v>1</v>
      </c>
      <c r="G91" s="39">
        <v>41484</v>
      </c>
      <c r="H91" s="48">
        <v>41484</v>
      </c>
    </row>
    <row r="92" spans="1:8" ht="12.75" x14ac:dyDescent="0.25">
      <c r="A92" s="35" t="s">
        <v>4038</v>
      </c>
      <c r="B92" s="37">
        <v>104</v>
      </c>
      <c r="C92" s="36" t="s">
        <v>4126</v>
      </c>
      <c r="D92" s="36" t="s">
        <v>4033</v>
      </c>
      <c r="E92" s="37">
        <v>1481</v>
      </c>
      <c r="F92" s="38">
        <v>98</v>
      </c>
      <c r="G92" s="39">
        <v>789</v>
      </c>
      <c r="H92" s="48">
        <v>77322</v>
      </c>
    </row>
    <row r="93" spans="1:8" ht="25.5" x14ac:dyDescent="0.25">
      <c r="A93" s="35" t="s">
        <v>4038</v>
      </c>
      <c r="B93" s="37">
        <v>104</v>
      </c>
      <c r="C93" s="36" t="s">
        <v>4127</v>
      </c>
      <c r="D93" s="36" t="s">
        <v>4033</v>
      </c>
      <c r="E93" s="37">
        <v>1486</v>
      </c>
      <c r="F93" s="38">
        <v>10</v>
      </c>
      <c r="G93" s="39">
        <v>33915</v>
      </c>
      <c r="H93" s="48">
        <v>339150</v>
      </c>
    </row>
    <row r="94" spans="1:8" ht="12.75" x14ac:dyDescent="0.25">
      <c r="A94" s="35" t="s">
        <v>4038</v>
      </c>
      <c r="B94" s="37">
        <v>104</v>
      </c>
      <c r="C94" s="36" t="s">
        <v>4128</v>
      </c>
      <c r="D94" s="36" t="s">
        <v>4033</v>
      </c>
      <c r="E94" s="37">
        <v>1487</v>
      </c>
      <c r="F94" s="38">
        <v>11</v>
      </c>
      <c r="G94" s="39">
        <v>13291.230769230768</v>
      </c>
      <c r="H94" s="48">
        <v>146203.53846153844</v>
      </c>
    </row>
    <row r="95" spans="1:8" ht="12.75" x14ac:dyDescent="0.25">
      <c r="A95" s="35" t="s">
        <v>4038</v>
      </c>
      <c r="B95" s="37">
        <v>104</v>
      </c>
      <c r="C95" s="36" t="s">
        <v>4129</v>
      </c>
      <c r="D95" s="36" t="s">
        <v>4033</v>
      </c>
      <c r="E95" s="37">
        <v>1488</v>
      </c>
      <c r="F95" s="38">
        <v>16</v>
      </c>
      <c r="G95" s="39">
        <v>38975</v>
      </c>
      <c r="H95" s="48">
        <v>623600</v>
      </c>
    </row>
    <row r="96" spans="1:8" ht="25.5" x14ac:dyDescent="0.25">
      <c r="A96" s="35" t="s">
        <v>4038</v>
      </c>
      <c r="B96" s="37">
        <v>104</v>
      </c>
      <c r="C96" s="36" t="s">
        <v>4130</v>
      </c>
      <c r="D96" s="36" t="s">
        <v>4033</v>
      </c>
      <c r="E96" s="37">
        <v>1490</v>
      </c>
      <c r="F96" s="38">
        <v>8</v>
      </c>
      <c r="G96" s="39">
        <v>35328</v>
      </c>
      <c r="H96" s="48">
        <v>282624</v>
      </c>
    </row>
    <row r="97" spans="1:8" ht="12.75" x14ac:dyDescent="0.25">
      <c r="A97" s="35" t="s">
        <v>4038</v>
      </c>
      <c r="B97" s="37">
        <v>104</v>
      </c>
      <c r="C97" s="36" t="s">
        <v>4131</v>
      </c>
      <c r="D97" s="36" t="s">
        <v>4033</v>
      </c>
      <c r="E97" s="37">
        <v>1497</v>
      </c>
      <c r="F97" s="38">
        <v>1</v>
      </c>
      <c r="G97" s="39">
        <v>6103</v>
      </c>
      <c r="H97" s="48">
        <v>6103</v>
      </c>
    </row>
    <row r="98" spans="1:8" ht="12.75" x14ac:dyDescent="0.25">
      <c r="A98" s="35" t="s">
        <v>4038</v>
      </c>
      <c r="B98" s="37">
        <v>104</v>
      </c>
      <c r="C98" s="36" t="s">
        <v>4132</v>
      </c>
      <c r="D98" s="36" t="s">
        <v>4033</v>
      </c>
      <c r="E98" s="37">
        <v>1503</v>
      </c>
      <c r="F98" s="38">
        <v>10</v>
      </c>
      <c r="G98" s="39">
        <v>13677.107</v>
      </c>
      <c r="H98" s="48">
        <v>136771.07</v>
      </c>
    </row>
    <row r="99" spans="1:8" ht="12.75" x14ac:dyDescent="0.25">
      <c r="A99" s="35" t="s">
        <v>4038</v>
      </c>
      <c r="B99" s="37">
        <v>104</v>
      </c>
      <c r="C99" s="36" t="s">
        <v>4133</v>
      </c>
      <c r="D99" s="36" t="s">
        <v>4033</v>
      </c>
      <c r="E99" s="37">
        <v>1504</v>
      </c>
      <c r="F99" s="38">
        <v>20</v>
      </c>
      <c r="G99" s="39">
        <v>4332</v>
      </c>
      <c r="H99" s="48">
        <v>86640</v>
      </c>
    </row>
    <row r="100" spans="1:8" ht="12.75" x14ac:dyDescent="0.25">
      <c r="A100" s="35" t="s">
        <v>4038</v>
      </c>
      <c r="B100" s="37">
        <v>104</v>
      </c>
      <c r="C100" s="36" t="s">
        <v>4134</v>
      </c>
      <c r="D100" s="36" t="s">
        <v>4033</v>
      </c>
      <c r="E100" s="37">
        <v>2127</v>
      </c>
      <c r="F100" s="38">
        <v>1</v>
      </c>
      <c r="G100" s="39">
        <v>163145</v>
      </c>
      <c r="H100" s="48">
        <v>163145</v>
      </c>
    </row>
    <row r="101" spans="1:8" ht="12.75" x14ac:dyDescent="0.25">
      <c r="A101" s="35" t="s">
        <v>4038</v>
      </c>
      <c r="B101" s="37">
        <v>104</v>
      </c>
      <c r="C101" s="36" t="s">
        <v>4135</v>
      </c>
      <c r="D101" s="36" t="s">
        <v>4033</v>
      </c>
      <c r="E101" s="37">
        <v>1510</v>
      </c>
      <c r="F101" s="38">
        <v>2</v>
      </c>
      <c r="G101" s="39">
        <v>13344</v>
      </c>
      <c r="H101" s="48">
        <v>26688</v>
      </c>
    </row>
    <row r="102" spans="1:8" ht="12.75" x14ac:dyDescent="0.25">
      <c r="A102" s="35" t="s">
        <v>4038</v>
      </c>
      <c r="B102" s="37">
        <v>104</v>
      </c>
      <c r="C102" s="36" t="s">
        <v>4136</v>
      </c>
      <c r="D102" s="36" t="s">
        <v>4033</v>
      </c>
      <c r="E102" s="37">
        <v>1511</v>
      </c>
      <c r="F102" s="38">
        <v>1</v>
      </c>
      <c r="G102" s="39">
        <v>13290.900000000001</v>
      </c>
      <c r="H102" s="48">
        <v>13290.900000000001</v>
      </c>
    </row>
    <row r="103" spans="1:8" ht="12.75" x14ac:dyDescent="0.25">
      <c r="A103" s="35" t="s">
        <v>4038</v>
      </c>
      <c r="B103" s="37">
        <v>104</v>
      </c>
      <c r="C103" s="36" t="s">
        <v>4137</v>
      </c>
      <c r="D103" s="36" t="s">
        <v>4033</v>
      </c>
      <c r="E103" s="37">
        <v>1514</v>
      </c>
      <c r="F103" s="38">
        <v>4</v>
      </c>
      <c r="G103" s="39">
        <v>6653</v>
      </c>
      <c r="H103" s="48">
        <v>26612</v>
      </c>
    </row>
    <row r="104" spans="1:8" ht="12.75" x14ac:dyDescent="0.25">
      <c r="A104" s="35" t="s">
        <v>4038</v>
      </c>
      <c r="B104" s="37">
        <v>104</v>
      </c>
      <c r="C104" s="36" t="s">
        <v>4138</v>
      </c>
      <c r="D104" s="36" t="s">
        <v>4033</v>
      </c>
      <c r="E104" s="37">
        <v>2439</v>
      </c>
      <c r="F104" s="38">
        <v>3</v>
      </c>
      <c r="G104" s="39">
        <v>98770</v>
      </c>
      <c r="H104" s="48">
        <v>296310</v>
      </c>
    </row>
    <row r="105" spans="1:8" ht="12.75" x14ac:dyDescent="0.25">
      <c r="A105" s="35" t="s">
        <v>4038</v>
      </c>
      <c r="B105" s="37">
        <v>104</v>
      </c>
      <c r="C105" s="36" t="s">
        <v>4139</v>
      </c>
      <c r="D105" s="36" t="s">
        <v>4033</v>
      </c>
      <c r="E105" s="37">
        <v>1516</v>
      </c>
      <c r="F105" s="38">
        <v>9</v>
      </c>
      <c r="G105" s="39">
        <v>28812</v>
      </c>
      <c r="H105" s="48">
        <v>259308</v>
      </c>
    </row>
    <row r="106" spans="1:8" ht="12.75" x14ac:dyDescent="0.25">
      <c r="A106" s="35" t="s">
        <v>4038</v>
      </c>
      <c r="B106" s="37">
        <v>104</v>
      </c>
      <c r="C106" s="36" t="s">
        <v>4140</v>
      </c>
      <c r="D106" s="36" t="s">
        <v>4033</v>
      </c>
      <c r="E106" s="37">
        <v>1517</v>
      </c>
      <c r="F106" s="38">
        <v>60</v>
      </c>
      <c r="G106" s="39">
        <v>14406</v>
      </c>
      <c r="H106" s="48">
        <v>864360</v>
      </c>
    </row>
    <row r="107" spans="1:8" ht="25.5" x14ac:dyDescent="0.25">
      <c r="A107" s="35" t="s">
        <v>4038</v>
      </c>
      <c r="B107" s="37">
        <v>104</v>
      </c>
      <c r="C107" s="36" t="s">
        <v>4141</v>
      </c>
      <c r="D107" s="36" t="s">
        <v>4033</v>
      </c>
      <c r="E107" s="37">
        <v>2120</v>
      </c>
      <c r="F107" s="38">
        <v>10</v>
      </c>
      <c r="G107" s="39">
        <v>6852</v>
      </c>
      <c r="H107" s="48">
        <v>68520</v>
      </c>
    </row>
    <row r="108" spans="1:8" ht="12.75" x14ac:dyDescent="0.25">
      <c r="A108" s="35" t="s">
        <v>4038</v>
      </c>
      <c r="B108" s="37">
        <v>104</v>
      </c>
      <c r="C108" s="36" t="s">
        <v>4142</v>
      </c>
      <c r="D108" s="36" t="s">
        <v>4033</v>
      </c>
      <c r="E108" s="37">
        <v>3355</v>
      </c>
      <c r="F108" s="38">
        <v>3</v>
      </c>
      <c r="G108" s="39">
        <v>1200149</v>
      </c>
      <c r="H108" s="48">
        <v>3600447</v>
      </c>
    </row>
    <row r="109" spans="1:8" ht="12.75" x14ac:dyDescent="0.25">
      <c r="A109" s="35" t="s">
        <v>4038</v>
      </c>
      <c r="B109" s="37">
        <v>104</v>
      </c>
      <c r="C109" s="36" t="s">
        <v>4143</v>
      </c>
      <c r="D109" s="36" t="s">
        <v>4033</v>
      </c>
      <c r="E109" s="37">
        <v>2420</v>
      </c>
      <c r="F109" s="38">
        <v>1</v>
      </c>
      <c r="G109" s="39">
        <v>129306</v>
      </c>
      <c r="H109" s="48">
        <v>129306</v>
      </c>
    </row>
    <row r="110" spans="1:8" ht="12.75" x14ac:dyDescent="0.25">
      <c r="A110" s="35" t="s">
        <v>4038</v>
      </c>
      <c r="B110" s="37">
        <v>104</v>
      </c>
      <c r="C110" s="36" t="s">
        <v>4144</v>
      </c>
      <c r="D110" s="36" t="s">
        <v>4033</v>
      </c>
      <c r="E110" s="37">
        <v>2419</v>
      </c>
      <c r="F110" s="38">
        <v>1</v>
      </c>
      <c r="G110" s="39">
        <v>129306</v>
      </c>
      <c r="H110" s="48">
        <v>129306</v>
      </c>
    </row>
    <row r="111" spans="1:8" ht="12.75" x14ac:dyDescent="0.25">
      <c r="A111" s="35" t="s">
        <v>4038</v>
      </c>
      <c r="B111" s="37">
        <v>104</v>
      </c>
      <c r="C111" s="36" t="s">
        <v>4145</v>
      </c>
      <c r="D111" s="36" t="s">
        <v>4033</v>
      </c>
      <c r="E111" s="37">
        <v>2421</v>
      </c>
      <c r="F111" s="38">
        <v>1</v>
      </c>
      <c r="G111" s="39">
        <v>129306</v>
      </c>
      <c r="H111" s="48">
        <v>129306</v>
      </c>
    </row>
    <row r="112" spans="1:8" ht="12.75" x14ac:dyDescent="0.25">
      <c r="A112" s="35" t="s">
        <v>4038</v>
      </c>
      <c r="B112" s="37">
        <v>104</v>
      </c>
      <c r="C112" s="36" t="s">
        <v>4146</v>
      </c>
      <c r="D112" s="36" t="s">
        <v>4033</v>
      </c>
      <c r="E112" s="37">
        <v>2418</v>
      </c>
      <c r="F112" s="38">
        <v>1</v>
      </c>
      <c r="G112" s="39">
        <v>129306</v>
      </c>
      <c r="H112" s="48">
        <v>129306</v>
      </c>
    </row>
    <row r="113" spans="1:8" ht="25.5" x14ac:dyDescent="0.25">
      <c r="A113" s="35" t="s">
        <v>4038</v>
      </c>
      <c r="B113" s="37">
        <v>104</v>
      </c>
      <c r="C113" s="36" t="s">
        <v>4147</v>
      </c>
      <c r="D113" s="36" t="s">
        <v>4033</v>
      </c>
      <c r="E113" s="37">
        <v>1518</v>
      </c>
      <c r="F113" s="38">
        <v>3</v>
      </c>
      <c r="G113" s="39">
        <v>267084</v>
      </c>
      <c r="H113" s="48">
        <v>801252</v>
      </c>
    </row>
    <row r="114" spans="1:8" ht="25.5" x14ac:dyDescent="0.25">
      <c r="A114" s="35" t="s">
        <v>4038</v>
      </c>
      <c r="B114" s="37">
        <v>104</v>
      </c>
      <c r="C114" s="36" t="s">
        <v>4148</v>
      </c>
      <c r="D114" s="36" t="s">
        <v>4033</v>
      </c>
      <c r="E114" s="37">
        <v>1519</v>
      </c>
      <c r="F114" s="38">
        <v>2</v>
      </c>
      <c r="G114" s="39">
        <v>473877</v>
      </c>
      <c r="H114" s="48">
        <v>947754</v>
      </c>
    </row>
    <row r="115" spans="1:8" ht="12.75" x14ac:dyDescent="0.25">
      <c r="A115" s="35" t="s">
        <v>4038</v>
      </c>
      <c r="B115" s="37">
        <v>104</v>
      </c>
      <c r="C115" s="36" t="s">
        <v>4149</v>
      </c>
      <c r="D115" s="36" t="s">
        <v>4033</v>
      </c>
      <c r="E115" s="37">
        <v>3086</v>
      </c>
      <c r="F115" s="38">
        <v>3</v>
      </c>
      <c r="G115" s="39">
        <v>56067</v>
      </c>
      <c r="H115" s="48">
        <v>168201</v>
      </c>
    </row>
    <row r="116" spans="1:8" ht="12.75" x14ac:dyDescent="0.25">
      <c r="A116" s="35" t="s">
        <v>4038</v>
      </c>
      <c r="B116" s="37">
        <v>104</v>
      </c>
      <c r="C116" s="36" t="s">
        <v>4150</v>
      </c>
      <c r="D116" s="36" t="s">
        <v>4033</v>
      </c>
      <c r="E116" s="37">
        <v>2043</v>
      </c>
      <c r="F116" s="38">
        <v>3</v>
      </c>
      <c r="G116" s="39">
        <v>163145</v>
      </c>
      <c r="H116" s="48">
        <v>489435</v>
      </c>
    </row>
    <row r="117" spans="1:8" ht="25.5" x14ac:dyDescent="0.25">
      <c r="A117" s="35" t="s">
        <v>4038</v>
      </c>
      <c r="B117" s="37">
        <v>104</v>
      </c>
      <c r="C117" s="36" t="s">
        <v>4151</v>
      </c>
      <c r="D117" s="36" t="s">
        <v>4033</v>
      </c>
      <c r="E117" s="37">
        <v>1529</v>
      </c>
      <c r="F117" s="38">
        <v>3</v>
      </c>
      <c r="G117" s="39">
        <v>11417</v>
      </c>
      <c r="H117" s="48">
        <v>34251</v>
      </c>
    </row>
    <row r="118" spans="1:8" ht="12.75" x14ac:dyDescent="0.25">
      <c r="A118" s="35" t="s">
        <v>4038</v>
      </c>
      <c r="B118" s="37">
        <v>104</v>
      </c>
      <c r="C118" s="36" t="s">
        <v>4152</v>
      </c>
      <c r="D118" s="36" t="s">
        <v>4033</v>
      </c>
      <c r="E118" s="37">
        <v>1532</v>
      </c>
      <c r="F118" s="38">
        <v>5</v>
      </c>
      <c r="G118" s="39">
        <v>25783</v>
      </c>
      <c r="H118" s="48">
        <v>128915</v>
      </c>
    </row>
    <row r="119" spans="1:8" ht="25.5" x14ac:dyDescent="0.25">
      <c r="A119" s="35" t="s">
        <v>4038</v>
      </c>
      <c r="B119" s="37">
        <v>104</v>
      </c>
      <c r="C119" s="36" t="s">
        <v>4153</v>
      </c>
      <c r="D119" s="36" t="s">
        <v>4033</v>
      </c>
      <c r="E119" s="37">
        <v>1533</v>
      </c>
      <c r="F119" s="38">
        <v>900</v>
      </c>
      <c r="G119" s="39">
        <v>7701</v>
      </c>
      <c r="H119" s="48">
        <v>6930900</v>
      </c>
    </row>
    <row r="120" spans="1:8" ht="25.5" x14ac:dyDescent="0.25">
      <c r="A120" s="35" t="s">
        <v>4038</v>
      </c>
      <c r="B120" s="37">
        <v>104</v>
      </c>
      <c r="C120" s="36" t="s">
        <v>4154</v>
      </c>
      <c r="D120" s="36" t="s">
        <v>4033</v>
      </c>
      <c r="E120" s="37">
        <v>1536</v>
      </c>
      <c r="F120" s="38">
        <v>100</v>
      </c>
      <c r="G120" s="39">
        <v>928</v>
      </c>
      <c r="H120" s="48">
        <v>92800</v>
      </c>
    </row>
    <row r="121" spans="1:8" ht="25.5" x14ac:dyDescent="0.25">
      <c r="A121" s="35" t="s">
        <v>4038</v>
      </c>
      <c r="B121" s="37">
        <v>104</v>
      </c>
      <c r="C121" s="36" t="s">
        <v>4155</v>
      </c>
      <c r="D121" s="36" t="s">
        <v>4033</v>
      </c>
      <c r="E121" s="37">
        <v>2083</v>
      </c>
      <c r="F121" s="38">
        <v>2.88</v>
      </c>
      <c r="G121" s="39">
        <v>71784</v>
      </c>
      <c r="H121" s="48">
        <v>206737.91999999998</v>
      </c>
    </row>
    <row r="122" spans="1:8" ht="25.5" x14ac:dyDescent="0.25">
      <c r="A122" s="35" t="s">
        <v>4038</v>
      </c>
      <c r="B122" s="37">
        <v>104</v>
      </c>
      <c r="C122" s="36" t="s">
        <v>4156</v>
      </c>
      <c r="D122" s="36" t="s">
        <v>4033</v>
      </c>
      <c r="E122" s="37">
        <v>1537</v>
      </c>
      <c r="F122" s="38">
        <v>13</v>
      </c>
      <c r="G122" s="39">
        <v>66938</v>
      </c>
      <c r="H122" s="48">
        <v>870194</v>
      </c>
    </row>
    <row r="123" spans="1:8" ht="12.75" x14ac:dyDescent="0.25">
      <c r="A123" s="35" t="s">
        <v>4038</v>
      </c>
      <c r="B123" s="37">
        <v>104</v>
      </c>
      <c r="C123" s="36" t="s">
        <v>4157</v>
      </c>
      <c r="D123" s="36" t="s">
        <v>4033</v>
      </c>
      <c r="E123" s="37">
        <v>1543</v>
      </c>
      <c r="F123" s="38">
        <v>7</v>
      </c>
      <c r="G123" s="39">
        <v>4519</v>
      </c>
      <c r="H123" s="48">
        <v>31633</v>
      </c>
    </row>
    <row r="124" spans="1:8" ht="12.75" x14ac:dyDescent="0.25">
      <c r="A124" s="35" t="s">
        <v>4038</v>
      </c>
      <c r="B124" s="37">
        <v>104</v>
      </c>
      <c r="C124" s="36" t="s">
        <v>4158</v>
      </c>
      <c r="D124" s="36" t="s">
        <v>4033</v>
      </c>
      <c r="E124" s="37">
        <v>1549</v>
      </c>
      <c r="F124" s="38">
        <v>15</v>
      </c>
      <c r="G124" s="39">
        <v>4443</v>
      </c>
      <c r="H124" s="48">
        <v>66645</v>
      </c>
    </row>
    <row r="125" spans="1:8" ht="12.75" x14ac:dyDescent="0.25">
      <c r="A125" s="35" t="s">
        <v>4038</v>
      </c>
      <c r="B125" s="37">
        <v>104</v>
      </c>
      <c r="C125" s="36" t="s">
        <v>4159</v>
      </c>
      <c r="D125" s="36" t="s">
        <v>4033</v>
      </c>
      <c r="E125" s="37">
        <v>1550</v>
      </c>
      <c r="F125" s="38">
        <v>18</v>
      </c>
      <c r="G125" s="39">
        <v>4661</v>
      </c>
      <c r="H125" s="48">
        <v>83898</v>
      </c>
    </row>
    <row r="126" spans="1:8" ht="12.75" x14ac:dyDescent="0.25">
      <c r="A126" s="35" t="s">
        <v>4038</v>
      </c>
      <c r="B126" s="37">
        <v>104</v>
      </c>
      <c r="C126" s="36" t="s">
        <v>4160</v>
      </c>
      <c r="D126" s="36" t="s">
        <v>4033</v>
      </c>
      <c r="E126" s="37">
        <v>1989</v>
      </c>
      <c r="F126" s="38">
        <v>10</v>
      </c>
      <c r="G126" s="39">
        <v>281</v>
      </c>
      <c r="H126" s="48">
        <v>2810</v>
      </c>
    </row>
    <row r="127" spans="1:8" ht="12.75" x14ac:dyDescent="0.25">
      <c r="A127" s="35" t="s">
        <v>4038</v>
      </c>
      <c r="B127" s="37">
        <v>104</v>
      </c>
      <c r="C127" s="36" t="s">
        <v>4161</v>
      </c>
      <c r="D127" s="36" t="s">
        <v>4033</v>
      </c>
      <c r="E127" s="37">
        <v>2051</v>
      </c>
      <c r="F127" s="38">
        <v>4</v>
      </c>
      <c r="G127" s="39">
        <v>11746</v>
      </c>
      <c r="H127" s="48">
        <v>46984</v>
      </c>
    </row>
    <row r="128" spans="1:8" ht="12.75" x14ac:dyDescent="0.25">
      <c r="A128" s="35" t="s">
        <v>4038</v>
      </c>
      <c r="B128" s="37">
        <v>104</v>
      </c>
      <c r="C128" s="36" t="s">
        <v>4162</v>
      </c>
      <c r="D128" s="36" t="s">
        <v>4033</v>
      </c>
      <c r="E128" s="37">
        <v>2310</v>
      </c>
      <c r="F128" s="38">
        <v>106</v>
      </c>
      <c r="G128" s="39">
        <v>2400</v>
      </c>
      <c r="H128" s="48">
        <v>254400</v>
      </c>
    </row>
    <row r="129" spans="1:8" ht="12.75" x14ac:dyDescent="0.25">
      <c r="A129" s="35" t="s">
        <v>4038</v>
      </c>
      <c r="B129" s="37">
        <v>104</v>
      </c>
      <c r="C129" s="36" t="s">
        <v>4163</v>
      </c>
      <c r="D129" s="36" t="s">
        <v>4033</v>
      </c>
      <c r="E129" s="37">
        <v>1563</v>
      </c>
      <c r="F129" s="38">
        <v>4</v>
      </c>
      <c r="G129" s="39">
        <v>160065</v>
      </c>
      <c r="H129" s="48">
        <v>640260</v>
      </c>
    </row>
    <row r="130" spans="1:8" ht="12.75" x14ac:dyDescent="0.25">
      <c r="A130" s="35" t="s">
        <v>4038</v>
      </c>
      <c r="B130" s="37">
        <v>104</v>
      </c>
      <c r="C130" s="36" t="s">
        <v>4164</v>
      </c>
      <c r="D130" s="36" t="s">
        <v>4033</v>
      </c>
      <c r="E130" s="37">
        <v>1573</v>
      </c>
      <c r="F130" s="38">
        <v>3</v>
      </c>
      <c r="G130" s="39">
        <v>10615</v>
      </c>
      <c r="H130" s="48">
        <v>31845</v>
      </c>
    </row>
    <row r="131" spans="1:8" ht="12.75" x14ac:dyDescent="0.25">
      <c r="A131" s="35" t="s">
        <v>4038</v>
      </c>
      <c r="B131" s="37">
        <v>104</v>
      </c>
      <c r="C131" s="36" t="s">
        <v>4165</v>
      </c>
      <c r="D131" s="36" t="s">
        <v>4033</v>
      </c>
      <c r="E131" s="37">
        <v>2455</v>
      </c>
      <c r="F131" s="38">
        <v>1</v>
      </c>
      <c r="G131" s="39">
        <v>61995</v>
      </c>
      <c r="H131" s="48">
        <v>61995</v>
      </c>
    </row>
    <row r="132" spans="1:8" ht="12.75" x14ac:dyDescent="0.25">
      <c r="A132" s="35" t="s">
        <v>4038</v>
      </c>
      <c r="B132" s="37">
        <v>104</v>
      </c>
      <c r="C132" s="36" t="s">
        <v>4166</v>
      </c>
      <c r="D132" s="36" t="s">
        <v>4033</v>
      </c>
      <c r="E132" s="37">
        <v>1578</v>
      </c>
      <c r="F132" s="38">
        <v>100</v>
      </c>
      <c r="G132" s="39">
        <v>8727</v>
      </c>
      <c r="H132" s="48">
        <v>872700</v>
      </c>
    </row>
    <row r="133" spans="1:8" ht="12.75" x14ac:dyDescent="0.25">
      <c r="A133" s="35" t="s">
        <v>4038</v>
      </c>
      <c r="B133" s="37">
        <v>104</v>
      </c>
      <c r="C133" s="36" t="s">
        <v>4167</v>
      </c>
      <c r="D133" s="36" t="s">
        <v>4033</v>
      </c>
      <c r="E133" s="37">
        <v>1583</v>
      </c>
      <c r="F133" s="38">
        <v>10</v>
      </c>
      <c r="G133" s="39">
        <v>38715</v>
      </c>
      <c r="H133" s="48">
        <v>387150</v>
      </c>
    </row>
    <row r="134" spans="1:8" ht="12.75" x14ac:dyDescent="0.25">
      <c r="A134" s="35" t="s">
        <v>4038</v>
      </c>
      <c r="B134" s="37">
        <v>104</v>
      </c>
      <c r="C134" s="36" t="s">
        <v>4168</v>
      </c>
      <c r="D134" s="36" t="s">
        <v>4033</v>
      </c>
      <c r="E134" s="37">
        <v>2107</v>
      </c>
      <c r="F134" s="38">
        <v>3</v>
      </c>
      <c r="G134" s="39">
        <v>7485</v>
      </c>
      <c r="H134" s="48">
        <v>22455</v>
      </c>
    </row>
    <row r="135" spans="1:8" ht="12.75" x14ac:dyDescent="0.25">
      <c r="A135" s="35" t="s">
        <v>4038</v>
      </c>
      <c r="B135" s="37">
        <v>104</v>
      </c>
      <c r="C135" s="36" t="s">
        <v>4169</v>
      </c>
      <c r="D135" s="36" t="s">
        <v>4033</v>
      </c>
      <c r="E135" s="37">
        <v>2094</v>
      </c>
      <c r="F135" s="38">
        <v>20</v>
      </c>
      <c r="G135" s="39">
        <v>2480</v>
      </c>
      <c r="H135" s="48">
        <v>49600</v>
      </c>
    </row>
    <row r="136" spans="1:8" ht="12.75" x14ac:dyDescent="0.25">
      <c r="A136" s="35" t="s">
        <v>4038</v>
      </c>
      <c r="B136" s="37">
        <v>104</v>
      </c>
      <c r="C136" s="36" t="s">
        <v>4170</v>
      </c>
      <c r="D136" s="36" t="s">
        <v>4033</v>
      </c>
      <c r="E136" s="37">
        <v>2143</v>
      </c>
      <c r="F136" s="38">
        <v>10</v>
      </c>
      <c r="G136" s="39">
        <v>652</v>
      </c>
      <c r="H136" s="48">
        <v>6520</v>
      </c>
    </row>
    <row r="137" spans="1:8" ht="12.75" x14ac:dyDescent="0.25">
      <c r="A137" s="35" t="s">
        <v>4038</v>
      </c>
      <c r="B137" s="37">
        <v>104</v>
      </c>
      <c r="C137" s="36" t="s">
        <v>4171</v>
      </c>
      <c r="D137" s="36" t="s">
        <v>4033</v>
      </c>
      <c r="E137" s="37">
        <v>3084</v>
      </c>
      <c r="F137" s="38">
        <v>1</v>
      </c>
      <c r="G137" s="39">
        <v>500</v>
      </c>
      <c r="H137" s="48">
        <v>500</v>
      </c>
    </row>
    <row r="138" spans="1:8" ht="38.25" x14ac:dyDescent="0.25">
      <c r="A138" s="35" t="s">
        <v>4038</v>
      </c>
      <c r="B138" s="37">
        <v>104</v>
      </c>
      <c r="C138" s="36" t="s">
        <v>4172</v>
      </c>
      <c r="D138" s="36" t="s">
        <v>4033</v>
      </c>
      <c r="E138" s="37">
        <v>2032</v>
      </c>
      <c r="F138" s="38">
        <v>1</v>
      </c>
      <c r="G138" s="39">
        <v>978871</v>
      </c>
      <c r="H138" s="48">
        <v>978871</v>
      </c>
    </row>
    <row r="139" spans="1:8" ht="25.5" x14ac:dyDescent="0.25">
      <c r="A139" s="35" t="s">
        <v>4038</v>
      </c>
      <c r="B139" s="37">
        <v>104</v>
      </c>
      <c r="C139" s="36" t="s">
        <v>4173</v>
      </c>
      <c r="D139" s="36" t="s">
        <v>4033</v>
      </c>
      <c r="E139" s="37">
        <v>1588</v>
      </c>
      <c r="F139" s="38">
        <v>1</v>
      </c>
      <c r="G139" s="39">
        <v>522879</v>
      </c>
      <c r="H139" s="48">
        <v>522879</v>
      </c>
    </row>
    <row r="140" spans="1:8" ht="25.5" x14ac:dyDescent="0.25">
      <c r="A140" s="35" t="s">
        <v>4038</v>
      </c>
      <c r="B140" s="37">
        <v>104</v>
      </c>
      <c r="C140" s="36" t="s">
        <v>4174</v>
      </c>
      <c r="D140" s="36" t="s">
        <v>4033</v>
      </c>
      <c r="E140" s="37">
        <v>1591</v>
      </c>
      <c r="F140" s="38">
        <v>4</v>
      </c>
      <c r="G140" s="39">
        <v>16007</v>
      </c>
      <c r="H140" s="48">
        <v>64028</v>
      </c>
    </row>
    <row r="141" spans="1:8" ht="25.5" x14ac:dyDescent="0.25">
      <c r="A141" s="35" t="s">
        <v>4038</v>
      </c>
      <c r="B141" s="37">
        <v>104</v>
      </c>
      <c r="C141" s="36" t="s">
        <v>4175</v>
      </c>
      <c r="D141" s="36" t="s">
        <v>4033</v>
      </c>
      <c r="E141" s="37">
        <v>2458</v>
      </c>
      <c r="F141" s="38">
        <v>25</v>
      </c>
      <c r="G141" s="39">
        <v>2023</v>
      </c>
      <c r="H141" s="48">
        <v>50575</v>
      </c>
    </row>
    <row r="142" spans="1:8" ht="12.75" x14ac:dyDescent="0.25">
      <c r="A142" s="35" t="s">
        <v>4038</v>
      </c>
      <c r="B142" s="37">
        <v>104</v>
      </c>
      <c r="C142" s="36" t="s">
        <v>4176</v>
      </c>
      <c r="D142" s="36" t="s">
        <v>4033</v>
      </c>
      <c r="E142" s="37">
        <v>1925</v>
      </c>
      <c r="F142" s="38">
        <v>19</v>
      </c>
      <c r="G142" s="39">
        <v>147</v>
      </c>
      <c r="H142" s="48">
        <v>2793</v>
      </c>
    </row>
    <row r="143" spans="1:8" ht="12.75" x14ac:dyDescent="0.25">
      <c r="A143" s="35" t="s">
        <v>4038</v>
      </c>
      <c r="B143" s="37">
        <v>104</v>
      </c>
      <c r="C143" s="36" t="s">
        <v>4177</v>
      </c>
      <c r="D143" s="36" t="s">
        <v>4033</v>
      </c>
      <c r="E143" s="37">
        <v>1596</v>
      </c>
      <c r="F143" s="38">
        <v>20</v>
      </c>
      <c r="G143" s="39">
        <v>359</v>
      </c>
      <c r="H143" s="48">
        <v>7180</v>
      </c>
    </row>
    <row r="144" spans="1:8" ht="12.75" x14ac:dyDescent="0.25">
      <c r="A144" s="35" t="s">
        <v>4038</v>
      </c>
      <c r="B144" s="37">
        <v>104</v>
      </c>
      <c r="C144" s="36" t="s">
        <v>4178</v>
      </c>
      <c r="D144" s="36" t="s">
        <v>4033</v>
      </c>
      <c r="E144" s="37">
        <v>1597</v>
      </c>
      <c r="F144" s="38">
        <v>5</v>
      </c>
      <c r="G144" s="39">
        <v>51469.257142857139</v>
      </c>
      <c r="H144" s="48">
        <v>257346.28571428571</v>
      </c>
    </row>
    <row r="145" spans="1:8" ht="25.5" x14ac:dyDescent="0.25">
      <c r="A145" s="35" t="s">
        <v>4038</v>
      </c>
      <c r="B145" s="37">
        <v>104</v>
      </c>
      <c r="C145" s="36" t="s">
        <v>4179</v>
      </c>
      <c r="D145" s="36" t="s">
        <v>4033</v>
      </c>
      <c r="E145" s="37">
        <v>2432</v>
      </c>
      <c r="F145" s="38">
        <v>4</v>
      </c>
      <c r="G145" s="39">
        <v>127253</v>
      </c>
      <c r="H145" s="48">
        <v>509012</v>
      </c>
    </row>
    <row r="146" spans="1:8" ht="12.75" x14ac:dyDescent="0.25">
      <c r="A146" s="35" t="s">
        <v>4038</v>
      </c>
      <c r="B146" s="37">
        <v>104</v>
      </c>
      <c r="C146" s="36" t="s">
        <v>4180</v>
      </c>
      <c r="D146" s="36" t="s">
        <v>4033</v>
      </c>
      <c r="E146" s="37">
        <v>55</v>
      </c>
      <c r="F146" s="38">
        <v>12</v>
      </c>
      <c r="G146" s="39">
        <v>2250</v>
      </c>
      <c r="H146" s="48">
        <v>27000</v>
      </c>
    </row>
    <row r="147" spans="1:8" ht="12.75" x14ac:dyDescent="0.25">
      <c r="A147" s="35" t="s">
        <v>4038</v>
      </c>
      <c r="B147" s="37">
        <v>104</v>
      </c>
      <c r="C147" s="36" t="s">
        <v>4181</v>
      </c>
      <c r="D147" s="36" t="s">
        <v>4033</v>
      </c>
      <c r="E147" s="37">
        <v>3095</v>
      </c>
      <c r="F147" s="38">
        <v>12</v>
      </c>
      <c r="G147" s="39">
        <v>8323</v>
      </c>
      <c r="H147" s="48">
        <v>99876</v>
      </c>
    </row>
    <row r="148" spans="1:8" ht="12.75" x14ac:dyDescent="0.25">
      <c r="A148" s="35" t="s">
        <v>4038</v>
      </c>
      <c r="B148" s="37">
        <v>104</v>
      </c>
      <c r="C148" s="36" t="s">
        <v>4182</v>
      </c>
      <c r="D148" s="36" t="s">
        <v>4033</v>
      </c>
      <c r="E148" s="37">
        <v>2391</v>
      </c>
      <c r="F148" s="38">
        <v>12</v>
      </c>
      <c r="G148" s="39">
        <v>2200</v>
      </c>
      <c r="H148" s="48">
        <v>26400</v>
      </c>
    </row>
    <row r="149" spans="1:8" ht="12.75" x14ac:dyDescent="0.25">
      <c r="A149" s="35" t="s">
        <v>4038</v>
      </c>
      <c r="B149" s="37">
        <v>104</v>
      </c>
      <c r="C149" s="36" t="s">
        <v>4183</v>
      </c>
      <c r="D149" s="36" t="s">
        <v>4033</v>
      </c>
      <c r="E149" s="37">
        <v>3094</v>
      </c>
      <c r="F149" s="38">
        <v>33</v>
      </c>
      <c r="G149" s="39">
        <v>8323</v>
      </c>
      <c r="H149" s="48">
        <v>274659</v>
      </c>
    </row>
    <row r="150" spans="1:8" ht="12.75" x14ac:dyDescent="0.25">
      <c r="A150" s="35" t="s">
        <v>4038</v>
      </c>
      <c r="B150" s="37">
        <v>104</v>
      </c>
      <c r="C150" s="36" t="s">
        <v>4184</v>
      </c>
      <c r="D150" s="36" t="s">
        <v>4033</v>
      </c>
      <c r="E150" s="37">
        <v>3093</v>
      </c>
      <c r="F150" s="38">
        <v>15</v>
      </c>
      <c r="G150" s="39">
        <v>8323</v>
      </c>
      <c r="H150" s="48">
        <v>124845</v>
      </c>
    </row>
    <row r="151" spans="1:8" ht="12.75" x14ac:dyDescent="0.25">
      <c r="A151" s="35" t="s">
        <v>4038</v>
      </c>
      <c r="B151" s="37">
        <v>104</v>
      </c>
      <c r="C151" s="36" t="s">
        <v>4185</v>
      </c>
      <c r="D151" s="36" t="s">
        <v>4033</v>
      </c>
      <c r="E151" s="37">
        <v>2079</v>
      </c>
      <c r="F151" s="38">
        <v>191</v>
      </c>
      <c r="G151" s="39">
        <v>1121</v>
      </c>
      <c r="H151" s="48">
        <v>214111</v>
      </c>
    </row>
    <row r="152" spans="1:8" ht="25.5" x14ac:dyDescent="0.25">
      <c r="A152" s="35" t="s">
        <v>4038</v>
      </c>
      <c r="B152" s="37">
        <v>104</v>
      </c>
      <c r="C152" s="36" t="s">
        <v>4186</v>
      </c>
      <c r="D152" s="36" t="s">
        <v>4033</v>
      </c>
      <c r="E152" s="37">
        <v>3081</v>
      </c>
      <c r="F152" s="38">
        <v>110</v>
      </c>
      <c r="G152" s="39">
        <v>8323</v>
      </c>
      <c r="H152" s="48">
        <v>915530</v>
      </c>
    </row>
    <row r="153" spans="1:8" ht="25.5" x14ac:dyDescent="0.25">
      <c r="A153" s="35" t="s">
        <v>4038</v>
      </c>
      <c r="B153" s="37">
        <v>104</v>
      </c>
      <c r="C153" s="36" t="s">
        <v>4187</v>
      </c>
      <c r="D153" s="36" t="s">
        <v>4033</v>
      </c>
      <c r="E153" s="37">
        <v>2040</v>
      </c>
      <c r="F153" s="38">
        <v>64</v>
      </c>
      <c r="G153" s="39">
        <v>1501</v>
      </c>
      <c r="H153" s="48">
        <v>96064</v>
      </c>
    </row>
    <row r="154" spans="1:8" ht="12.75" x14ac:dyDescent="0.25">
      <c r="A154" s="35" t="s">
        <v>4038</v>
      </c>
      <c r="B154" s="37">
        <v>104</v>
      </c>
      <c r="C154" s="36" t="s">
        <v>4188</v>
      </c>
      <c r="D154" s="36" t="s">
        <v>4033</v>
      </c>
      <c r="E154" s="37">
        <v>2155</v>
      </c>
      <c r="F154" s="38">
        <v>20</v>
      </c>
      <c r="G154" s="39">
        <v>5589</v>
      </c>
      <c r="H154" s="48">
        <v>111780</v>
      </c>
    </row>
    <row r="155" spans="1:8" ht="25.5" x14ac:dyDescent="0.25">
      <c r="A155" s="35" t="s">
        <v>4038</v>
      </c>
      <c r="B155" s="37">
        <v>104</v>
      </c>
      <c r="C155" s="36" t="s">
        <v>4189</v>
      </c>
      <c r="D155" s="36" t="s">
        <v>4033</v>
      </c>
      <c r="E155" s="37">
        <v>2042</v>
      </c>
      <c r="F155" s="38">
        <v>3</v>
      </c>
      <c r="G155" s="39">
        <v>16315</v>
      </c>
      <c r="H155" s="48">
        <v>48945</v>
      </c>
    </row>
    <row r="156" spans="1:8" ht="12.75" x14ac:dyDescent="0.25">
      <c r="A156" s="35" t="s">
        <v>4038</v>
      </c>
      <c r="B156" s="37">
        <v>104</v>
      </c>
      <c r="C156" s="36" t="s">
        <v>4190</v>
      </c>
      <c r="D156" s="36" t="s">
        <v>4033</v>
      </c>
      <c r="E156" s="37">
        <v>1606</v>
      </c>
      <c r="F156" s="38">
        <v>1</v>
      </c>
      <c r="G156" s="39">
        <v>20216</v>
      </c>
      <c r="H156" s="48">
        <v>20216</v>
      </c>
    </row>
    <row r="157" spans="1:8" ht="12.75" x14ac:dyDescent="0.25">
      <c r="A157" s="35" t="s">
        <v>4038</v>
      </c>
      <c r="B157" s="37">
        <v>104</v>
      </c>
      <c r="C157" s="36" t="s">
        <v>4192</v>
      </c>
      <c r="D157" s="36" t="s">
        <v>4033</v>
      </c>
      <c r="E157" s="37">
        <v>1609</v>
      </c>
      <c r="F157" s="38">
        <v>3</v>
      </c>
      <c r="G157" s="39">
        <v>44102</v>
      </c>
      <c r="H157" s="48">
        <v>132306</v>
      </c>
    </row>
    <row r="158" spans="1:8" ht="12.75" x14ac:dyDescent="0.25">
      <c r="A158" s="35" t="s">
        <v>4038</v>
      </c>
      <c r="B158" s="37">
        <v>104</v>
      </c>
      <c r="C158" s="36" t="s">
        <v>4193</v>
      </c>
      <c r="D158" s="36" t="s">
        <v>4033</v>
      </c>
      <c r="E158" s="37">
        <v>42</v>
      </c>
      <c r="F158" s="38">
        <v>8</v>
      </c>
      <c r="G158" s="39">
        <v>1490.3271062271065</v>
      </c>
      <c r="H158" s="48">
        <v>11922.616849816852</v>
      </c>
    </row>
    <row r="159" spans="1:8" ht="12.75" x14ac:dyDescent="0.25">
      <c r="A159" s="35" t="s">
        <v>4038</v>
      </c>
      <c r="B159" s="37">
        <v>104</v>
      </c>
      <c r="C159" s="36" t="s">
        <v>4194</v>
      </c>
      <c r="D159" s="36" t="s">
        <v>4033</v>
      </c>
      <c r="E159" s="37">
        <v>1618</v>
      </c>
      <c r="F159" s="38">
        <v>7</v>
      </c>
      <c r="G159" s="39">
        <v>2957</v>
      </c>
      <c r="H159" s="48">
        <v>20699</v>
      </c>
    </row>
    <row r="160" spans="1:8" ht="25.5" x14ac:dyDescent="0.25">
      <c r="A160" s="35" t="s">
        <v>4038</v>
      </c>
      <c r="B160" s="37">
        <v>104</v>
      </c>
      <c r="C160" s="36" t="s">
        <v>4195</v>
      </c>
      <c r="D160" s="36" t="s">
        <v>4033</v>
      </c>
      <c r="E160" s="37">
        <v>1619</v>
      </c>
      <c r="F160" s="38">
        <v>28</v>
      </c>
      <c r="G160" s="39">
        <v>27815</v>
      </c>
      <c r="H160" s="48">
        <v>778820</v>
      </c>
    </row>
    <row r="161" spans="1:8" ht="25.5" x14ac:dyDescent="0.25">
      <c r="A161" s="35" t="s">
        <v>4038</v>
      </c>
      <c r="B161" s="37">
        <v>104</v>
      </c>
      <c r="C161" s="36" t="s">
        <v>4196</v>
      </c>
      <c r="D161" s="36" t="s">
        <v>4033</v>
      </c>
      <c r="E161" s="37">
        <v>1629</v>
      </c>
      <c r="F161" s="38">
        <v>55</v>
      </c>
      <c r="G161" s="39">
        <v>41584</v>
      </c>
      <c r="H161" s="48">
        <v>2287120</v>
      </c>
    </row>
    <row r="162" spans="1:8" ht="12.75" x14ac:dyDescent="0.25">
      <c r="A162" s="35" t="s">
        <v>4038</v>
      </c>
      <c r="B162" s="37">
        <v>104</v>
      </c>
      <c r="C162" s="36" t="s">
        <v>4197</v>
      </c>
      <c r="D162" s="36" t="s">
        <v>4033</v>
      </c>
      <c r="E162" s="37">
        <v>1630</v>
      </c>
      <c r="F162" s="38">
        <v>43</v>
      </c>
      <c r="G162" s="39">
        <v>6868</v>
      </c>
      <c r="H162" s="48">
        <v>295324</v>
      </c>
    </row>
    <row r="163" spans="1:8" ht="12.75" x14ac:dyDescent="0.25">
      <c r="A163" s="35" t="s">
        <v>4038</v>
      </c>
      <c r="B163" s="37">
        <v>104</v>
      </c>
      <c r="C163" s="36" t="s">
        <v>4198</v>
      </c>
      <c r="D163" s="36" t="s">
        <v>4033</v>
      </c>
      <c r="E163" s="37">
        <v>2049</v>
      </c>
      <c r="F163" s="38">
        <v>18</v>
      </c>
      <c r="G163" s="39">
        <v>61995</v>
      </c>
      <c r="H163" s="48">
        <v>1115910</v>
      </c>
    </row>
    <row r="164" spans="1:8" ht="25.5" x14ac:dyDescent="0.25">
      <c r="A164" s="35" t="s">
        <v>4038</v>
      </c>
      <c r="B164" s="37">
        <v>104</v>
      </c>
      <c r="C164" s="36" t="s">
        <v>4199</v>
      </c>
      <c r="D164" s="36" t="s">
        <v>4033</v>
      </c>
      <c r="E164" s="37">
        <v>1631</v>
      </c>
      <c r="F164" s="38">
        <v>27</v>
      </c>
      <c r="G164" s="39">
        <v>33646.674113647401</v>
      </c>
      <c r="H164" s="48">
        <v>908460.2010684798</v>
      </c>
    </row>
    <row r="165" spans="1:8" ht="12.75" x14ac:dyDescent="0.25">
      <c r="A165" s="35" t="s">
        <v>4038</v>
      </c>
      <c r="B165" s="37">
        <v>104</v>
      </c>
      <c r="C165" s="36" t="s">
        <v>4200</v>
      </c>
      <c r="D165" s="36" t="s">
        <v>4033</v>
      </c>
      <c r="E165" s="37">
        <v>3090</v>
      </c>
      <c r="F165" s="38">
        <v>24</v>
      </c>
      <c r="G165" s="39">
        <v>3200</v>
      </c>
      <c r="H165" s="48">
        <v>76800</v>
      </c>
    </row>
    <row r="166" spans="1:8" ht="12.75" x14ac:dyDescent="0.25">
      <c r="A166" s="35" t="s">
        <v>4038</v>
      </c>
      <c r="B166" s="37">
        <v>104</v>
      </c>
      <c r="C166" s="36" t="s">
        <v>4201</v>
      </c>
      <c r="D166" s="36" t="s">
        <v>4033</v>
      </c>
      <c r="E166" s="37">
        <v>3089</v>
      </c>
      <c r="F166" s="38">
        <v>12</v>
      </c>
      <c r="G166" s="39">
        <v>3200</v>
      </c>
      <c r="H166" s="48">
        <v>38400</v>
      </c>
    </row>
    <row r="167" spans="1:8" ht="12.75" x14ac:dyDescent="0.25">
      <c r="A167" s="35" t="s">
        <v>4038</v>
      </c>
      <c r="B167" s="37">
        <v>104</v>
      </c>
      <c r="C167" s="36" t="s">
        <v>4202</v>
      </c>
      <c r="D167" s="36" t="s">
        <v>4033</v>
      </c>
      <c r="E167" s="37">
        <v>3091</v>
      </c>
      <c r="F167" s="38">
        <v>32</v>
      </c>
      <c r="G167" s="39">
        <v>3200</v>
      </c>
      <c r="H167" s="48">
        <v>102400</v>
      </c>
    </row>
    <row r="168" spans="1:8" ht="12.75" x14ac:dyDescent="0.25">
      <c r="A168" s="35" t="s">
        <v>4038</v>
      </c>
      <c r="B168" s="37">
        <v>104</v>
      </c>
      <c r="C168" s="36" t="s">
        <v>4203</v>
      </c>
      <c r="D168" s="36" t="s">
        <v>4033</v>
      </c>
      <c r="E168" s="37">
        <v>3092</v>
      </c>
      <c r="F168" s="38">
        <v>7</v>
      </c>
      <c r="G168" s="39">
        <v>3200</v>
      </c>
      <c r="H168" s="48">
        <v>22400</v>
      </c>
    </row>
    <row r="169" spans="1:8" ht="12.75" x14ac:dyDescent="0.25">
      <c r="A169" s="35" t="s">
        <v>4038</v>
      </c>
      <c r="B169" s="37">
        <v>104</v>
      </c>
      <c r="C169" s="36" t="s">
        <v>4204</v>
      </c>
      <c r="D169" s="36" t="s">
        <v>4033</v>
      </c>
      <c r="E169" s="37">
        <v>3087</v>
      </c>
      <c r="F169" s="38">
        <v>18</v>
      </c>
      <c r="G169" s="39">
        <v>3200</v>
      </c>
      <c r="H169" s="48">
        <v>57600</v>
      </c>
    </row>
    <row r="170" spans="1:8" ht="12.75" x14ac:dyDescent="0.25">
      <c r="A170" s="35" t="s">
        <v>4038</v>
      </c>
      <c r="B170" s="37">
        <v>104</v>
      </c>
      <c r="C170" s="36" t="s">
        <v>4205</v>
      </c>
      <c r="D170" s="36" t="s">
        <v>4033</v>
      </c>
      <c r="E170" s="37">
        <v>1636</v>
      </c>
      <c r="F170" s="38">
        <v>25</v>
      </c>
      <c r="G170" s="39">
        <v>158</v>
      </c>
      <c r="H170" s="48">
        <v>3950</v>
      </c>
    </row>
    <row r="171" spans="1:8" ht="12.75" x14ac:dyDescent="0.25">
      <c r="A171" s="35" t="s">
        <v>4038</v>
      </c>
      <c r="B171" s="37">
        <v>104</v>
      </c>
      <c r="C171" s="36" t="s">
        <v>4206</v>
      </c>
      <c r="D171" s="36" t="s">
        <v>4033</v>
      </c>
      <c r="E171" s="37">
        <v>1637</v>
      </c>
      <c r="F171" s="38">
        <v>20</v>
      </c>
      <c r="G171" s="39">
        <v>19923</v>
      </c>
      <c r="H171" s="48">
        <v>398460</v>
      </c>
    </row>
    <row r="172" spans="1:8" ht="12.75" x14ac:dyDescent="0.25">
      <c r="A172" s="35" t="s">
        <v>4038</v>
      </c>
      <c r="B172" s="37">
        <v>104</v>
      </c>
      <c r="C172" s="36" t="s">
        <v>4207</v>
      </c>
      <c r="D172" s="36" t="s">
        <v>4033</v>
      </c>
      <c r="E172" s="37">
        <v>3083</v>
      </c>
      <c r="F172" s="38">
        <v>1</v>
      </c>
      <c r="G172" s="39">
        <v>19923</v>
      </c>
      <c r="H172" s="48">
        <v>19923</v>
      </c>
    </row>
    <row r="173" spans="1:8" ht="12.75" x14ac:dyDescent="0.25">
      <c r="A173" s="35" t="s">
        <v>4038</v>
      </c>
      <c r="B173" s="37">
        <v>104</v>
      </c>
      <c r="C173" s="36" t="s">
        <v>4208</v>
      </c>
      <c r="D173" s="36" t="s">
        <v>4033</v>
      </c>
      <c r="E173" s="37">
        <v>2118</v>
      </c>
      <c r="F173" s="38">
        <v>10</v>
      </c>
      <c r="G173" s="39">
        <v>588</v>
      </c>
      <c r="H173" s="48">
        <v>5880</v>
      </c>
    </row>
    <row r="174" spans="1:8" ht="12.75" x14ac:dyDescent="0.25">
      <c r="A174" s="35" t="s">
        <v>4038</v>
      </c>
      <c r="B174" s="37">
        <v>104</v>
      </c>
      <c r="C174" s="36" t="s">
        <v>4209</v>
      </c>
      <c r="D174" s="36" t="s">
        <v>4033</v>
      </c>
      <c r="E174" s="37">
        <v>2093</v>
      </c>
      <c r="F174" s="38">
        <v>13</v>
      </c>
      <c r="G174" s="39">
        <v>997</v>
      </c>
      <c r="H174" s="48">
        <v>12961</v>
      </c>
    </row>
    <row r="175" spans="1:8" ht="25.5" x14ac:dyDescent="0.25">
      <c r="A175" s="35" t="s">
        <v>4038</v>
      </c>
      <c r="B175" s="37">
        <v>104</v>
      </c>
      <c r="C175" s="36" t="s">
        <v>4210</v>
      </c>
      <c r="D175" s="36" t="s">
        <v>4033</v>
      </c>
      <c r="E175" s="37">
        <v>1638</v>
      </c>
      <c r="F175" s="38">
        <v>351</v>
      </c>
      <c r="G175" s="39">
        <v>1121</v>
      </c>
      <c r="H175" s="48">
        <v>393471</v>
      </c>
    </row>
    <row r="176" spans="1:8" ht="25.5" x14ac:dyDescent="0.25">
      <c r="A176" s="35" t="s">
        <v>4038</v>
      </c>
      <c r="B176" s="37">
        <v>104</v>
      </c>
      <c r="C176" s="36" t="s">
        <v>4211</v>
      </c>
      <c r="D176" s="36" t="s">
        <v>4033</v>
      </c>
      <c r="E176" s="37">
        <v>1640</v>
      </c>
      <c r="F176" s="38">
        <v>5</v>
      </c>
      <c r="G176" s="39">
        <v>1899</v>
      </c>
      <c r="H176" s="48">
        <v>9495</v>
      </c>
    </row>
    <row r="177" spans="1:8" ht="25.5" x14ac:dyDescent="0.25">
      <c r="A177" s="35" t="s">
        <v>4038</v>
      </c>
      <c r="B177" s="37">
        <v>104</v>
      </c>
      <c r="C177" s="36" t="s">
        <v>4212</v>
      </c>
      <c r="D177" s="36" t="s">
        <v>4033</v>
      </c>
      <c r="E177" s="37">
        <v>1641</v>
      </c>
      <c r="F177" s="38">
        <v>15</v>
      </c>
      <c r="G177" s="39">
        <v>3262</v>
      </c>
      <c r="H177" s="48">
        <v>48930</v>
      </c>
    </row>
    <row r="178" spans="1:8" ht="12.75" x14ac:dyDescent="0.25">
      <c r="A178" s="35" t="s">
        <v>4038</v>
      </c>
      <c r="B178" s="37">
        <v>104</v>
      </c>
      <c r="C178" s="36" t="s">
        <v>4213</v>
      </c>
      <c r="D178" s="36" t="s">
        <v>4033</v>
      </c>
      <c r="E178" s="37">
        <v>1644</v>
      </c>
      <c r="F178" s="38">
        <v>152</v>
      </c>
      <c r="G178" s="39">
        <v>15065.080000000002</v>
      </c>
      <c r="H178" s="48">
        <v>2289892.16</v>
      </c>
    </row>
    <row r="179" spans="1:8" ht="12.75" x14ac:dyDescent="0.25">
      <c r="A179" s="35" t="s">
        <v>4038</v>
      </c>
      <c r="B179" s="37">
        <v>104</v>
      </c>
      <c r="C179" s="36" t="s">
        <v>4214</v>
      </c>
      <c r="D179" s="36" t="s">
        <v>4033</v>
      </c>
      <c r="E179" s="37">
        <v>1648</v>
      </c>
      <c r="F179" s="38">
        <v>120</v>
      </c>
      <c r="G179" s="39">
        <v>10680.841316831686</v>
      </c>
      <c r="H179" s="48">
        <v>1281700.9580198023</v>
      </c>
    </row>
    <row r="180" spans="1:8" ht="12.75" x14ac:dyDescent="0.25">
      <c r="A180" s="35" t="s">
        <v>4038</v>
      </c>
      <c r="B180" s="37">
        <v>104</v>
      </c>
      <c r="C180" s="36" t="s">
        <v>4215</v>
      </c>
      <c r="D180" s="36" t="s">
        <v>4033</v>
      </c>
      <c r="E180" s="37">
        <v>1976</v>
      </c>
      <c r="F180" s="38">
        <v>2</v>
      </c>
      <c r="G180" s="39">
        <v>10573</v>
      </c>
      <c r="H180" s="48">
        <v>21146</v>
      </c>
    </row>
    <row r="181" spans="1:8" ht="12.75" x14ac:dyDescent="0.25">
      <c r="A181" s="35" t="s">
        <v>4038</v>
      </c>
      <c r="B181" s="37">
        <v>104</v>
      </c>
      <c r="C181" s="36" t="s">
        <v>4216</v>
      </c>
      <c r="D181" s="36" t="s">
        <v>4033</v>
      </c>
      <c r="E181" s="37">
        <v>1650</v>
      </c>
      <c r="F181" s="38">
        <v>182</v>
      </c>
      <c r="G181" s="39">
        <v>1876.0054495912807</v>
      </c>
      <c r="H181" s="48">
        <v>341432.99182561308</v>
      </c>
    </row>
    <row r="182" spans="1:8" ht="12.75" x14ac:dyDescent="0.25">
      <c r="A182" s="35" t="s">
        <v>4038</v>
      </c>
      <c r="B182" s="37">
        <v>104</v>
      </c>
      <c r="C182" s="36" t="s">
        <v>4217</v>
      </c>
      <c r="D182" s="36" t="s">
        <v>4033</v>
      </c>
      <c r="E182" s="37">
        <v>1652</v>
      </c>
      <c r="F182" s="38">
        <v>7</v>
      </c>
      <c r="G182" s="39">
        <v>57257</v>
      </c>
      <c r="H182" s="48">
        <v>400799</v>
      </c>
    </row>
    <row r="183" spans="1:8" ht="12.75" x14ac:dyDescent="0.25">
      <c r="A183" s="35" t="s">
        <v>4038</v>
      </c>
      <c r="B183" s="37">
        <v>104</v>
      </c>
      <c r="C183" s="36" t="s">
        <v>4218</v>
      </c>
      <c r="D183" s="36" t="s">
        <v>4033</v>
      </c>
      <c r="E183" s="37">
        <v>1656</v>
      </c>
      <c r="F183" s="38">
        <v>7</v>
      </c>
      <c r="G183" s="39">
        <v>176371.49625000003</v>
      </c>
      <c r="H183" s="48">
        <v>1234600.4737500001</v>
      </c>
    </row>
    <row r="184" spans="1:8" ht="12.75" x14ac:dyDescent="0.25">
      <c r="A184" s="35" t="s">
        <v>4038</v>
      </c>
      <c r="B184" s="37">
        <v>104</v>
      </c>
      <c r="C184" s="36" t="s">
        <v>4219</v>
      </c>
      <c r="D184" s="36" t="s">
        <v>4033</v>
      </c>
      <c r="E184" s="37">
        <v>1658</v>
      </c>
      <c r="F184" s="38">
        <v>4</v>
      </c>
      <c r="G184" s="39">
        <v>11250</v>
      </c>
      <c r="H184" s="48">
        <v>45000</v>
      </c>
    </row>
    <row r="185" spans="1:8" ht="25.5" x14ac:dyDescent="0.25">
      <c r="A185" s="35" t="s">
        <v>4220</v>
      </c>
      <c r="B185" s="37">
        <v>112</v>
      </c>
      <c r="C185" s="36" t="s">
        <v>4221</v>
      </c>
      <c r="D185" s="36" t="s">
        <v>4033</v>
      </c>
      <c r="E185" s="37">
        <v>1676</v>
      </c>
      <c r="F185" s="38">
        <v>21</v>
      </c>
      <c r="G185" s="39">
        <v>37416.199999999997</v>
      </c>
      <c r="H185" s="48">
        <v>785740.2</v>
      </c>
    </row>
    <row r="186" spans="1:8" ht="25.5" x14ac:dyDescent="0.25">
      <c r="A186" s="35" t="s">
        <v>4220</v>
      </c>
      <c r="B186" s="37">
        <v>112</v>
      </c>
      <c r="C186" s="36" t="s">
        <v>4222</v>
      </c>
      <c r="D186" s="36" t="s">
        <v>4033</v>
      </c>
      <c r="E186" s="37">
        <v>2414</v>
      </c>
      <c r="F186" s="38">
        <v>6</v>
      </c>
      <c r="G186" s="39">
        <v>6083</v>
      </c>
      <c r="H186" s="48">
        <v>36498</v>
      </c>
    </row>
    <row r="187" spans="1:8" ht="25.5" x14ac:dyDescent="0.25">
      <c r="A187" s="35" t="s">
        <v>4220</v>
      </c>
      <c r="B187" s="37">
        <v>112</v>
      </c>
      <c r="C187" s="36" t="s">
        <v>4223</v>
      </c>
      <c r="D187" s="36" t="s">
        <v>4033</v>
      </c>
      <c r="E187" s="37">
        <v>2415</v>
      </c>
      <c r="F187" s="38">
        <v>25</v>
      </c>
      <c r="G187" s="39">
        <v>13352.057142857144</v>
      </c>
      <c r="H187" s="48">
        <v>333801.42857142858</v>
      </c>
    </row>
    <row r="188" spans="1:8" ht="38.25" x14ac:dyDescent="0.25">
      <c r="A188" s="35" t="s">
        <v>4220</v>
      </c>
      <c r="B188" s="37">
        <v>112</v>
      </c>
      <c r="C188" s="36" t="s">
        <v>4224</v>
      </c>
      <c r="D188" s="36" t="s">
        <v>4033</v>
      </c>
      <c r="E188" s="37">
        <v>2164</v>
      </c>
      <c r="F188" s="38">
        <v>1</v>
      </c>
      <c r="G188" s="39">
        <v>2166604</v>
      </c>
      <c r="H188" s="48">
        <v>2166604</v>
      </c>
    </row>
    <row r="189" spans="1:8" ht="25.5" x14ac:dyDescent="0.25">
      <c r="A189" s="35" t="s">
        <v>4220</v>
      </c>
      <c r="B189" s="37">
        <v>112</v>
      </c>
      <c r="C189" s="36" t="s">
        <v>4225</v>
      </c>
      <c r="D189" s="36" t="s">
        <v>4033</v>
      </c>
      <c r="E189" s="37">
        <v>1678</v>
      </c>
      <c r="F189" s="38">
        <v>6</v>
      </c>
      <c r="G189" s="39">
        <v>79724.300699300671</v>
      </c>
      <c r="H189" s="48">
        <v>478345.80419580406</v>
      </c>
    </row>
    <row r="190" spans="1:8" ht="25.5" x14ac:dyDescent="0.25">
      <c r="A190" s="35" t="s">
        <v>4220</v>
      </c>
      <c r="B190" s="37">
        <v>112</v>
      </c>
      <c r="C190" s="36" t="s">
        <v>4226</v>
      </c>
      <c r="D190" s="36" t="s">
        <v>4033</v>
      </c>
      <c r="E190" s="37">
        <v>1680</v>
      </c>
      <c r="F190" s="38">
        <v>3</v>
      </c>
      <c r="G190" s="39">
        <v>282538</v>
      </c>
      <c r="H190" s="48">
        <v>847614</v>
      </c>
    </row>
    <row r="191" spans="1:8" ht="25.5" x14ac:dyDescent="0.25">
      <c r="A191" s="35" t="s">
        <v>4220</v>
      </c>
      <c r="B191" s="37">
        <v>112</v>
      </c>
      <c r="C191" s="36" t="s">
        <v>4227</v>
      </c>
      <c r="D191" s="36" t="s">
        <v>4033</v>
      </c>
      <c r="E191" s="37">
        <v>1973</v>
      </c>
      <c r="F191" s="38">
        <v>1</v>
      </c>
      <c r="G191" s="39">
        <v>440018</v>
      </c>
      <c r="H191" s="48">
        <v>440018</v>
      </c>
    </row>
    <row r="192" spans="1:8" ht="25.5" x14ac:dyDescent="0.25">
      <c r="A192" s="35" t="s">
        <v>4220</v>
      </c>
      <c r="B192" s="37">
        <v>112</v>
      </c>
      <c r="C192" s="36" t="s">
        <v>4228</v>
      </c>
      <c r="D192" s="36" t="s">
        <v>4033</v>
      </c>
      <c r="E192" s="37">
        <v>3354</v>
      </c>
      <c r="F192" s="38">
        <v>2</v>
      </c>
      <c r="G192" s="39">
        <v>557166</v>
      </c>
      <c r="H192" s="48">
        <v>1114332</v>
      </c>
    </row>
    <row r="193" spans="1:8" ht="25.5" x14ac:dyDescent="0.25">
      <c r="A193" s="35" t="s">
        <v>4220</v>
      </c>
      <c r="B193" s="37">
        <v>112</v>
      </c>
      <c r="C193" s="36" t="s">
        <v>4229</v>
      </c>
      <c r="D193" s="36" t="s">
        <v>4033</v>
      </c>
      <c r="E193" s="37">
        <v>1974</v>
      </c>
      <c r="F193" s="38">
        <v>2</v>
      </c>
      <c r="G193" s="39">
        <v>409762.33333333337</v>
      </c>
      <c r="H193" s="48">
        <v>819524.66666666674</v>
      </c>
    </row>
    <row r="194" spans="1:8" ht="25.5" x14ac:dyDescent="0.25">
      <c r="A194" s="35" t="s">
        <v>4220</v>
      </c>
      <c r="B194" s="37">
        <v>112</v>
      </c>
      <c r="C194" s="36" t="s">
        <v>4230</v>
      </c>
      <c r="D194" s="36" t="s">
        <v>4033</v>
      </c>
      <c r="E194" s="37">
        <v>2166</v>
      </c>
      <c r="F194" s="38">
        <v>3</v>
      </c>
      <c r="G194" s="39">
        <v>1527417</v>
      </c>
      <c r="H194" s="48">
        <v>4582251</v>
      </c>
    </row>
    <row r="195" spans="1:8" ht="12.75" x14ac:dyDescent="0.25">
      <c r="A195" s="35" t="s">
        <v>4220</v>
      </c>
      <c r="B195" s="37">
        <v>112</v>
      </c>
      <c r="C195" s="36" t="s">
        <v>4231</v>
      </c>
      <c r="D195" s="36" t="s">
        <v>4033</v>
      </c>
      <c r="E195" s="37">
        <v>2690</v>
      </c>
      <c r="F195" s="38">
        <v>66</v>
      </c>
      <c r="G195" s="39">
        <v>46809.484848484848</v>
      </c>
      <c r="H195" s="48">
        <v>3089426</v>
      </c>
    </row>
    <row r="196" spans="1:8" ht="12.75" x14ac:dyDescent="0.25">
      <c r="A196" s="35" t="s">
        <v>4220</v>
      </c>
      <c r="B196" s="37">
        <v>112</v>
      </c>
      <c r="C196" s="36" t="s">
        <v>4232</v>
      </c>
      <c r="D196" s="36" t="s">
        <v>4033</v>
      </c>
      <c r="E196" s="37">
        <v>1929</v>
      </c>
      <c r="F196" s="38">
        <v>81</v>
      </c>
      <c r="G196" s="39">
        <v>102692.88235294119</v>
      </c>
      <c r="H196" s="48">
        <v>8318123.4705882361</v>
      </c>
    </row>
    <row r="197" spans="1:8" ht="12.75" x14ac:dyDescent="0.25">
      <c r="A197" s="35" t="s">
        <v>4220</v>
      </c>
      <c r="B197" s="37">
        <v>112</v>
      </c>
      <c r="C197" s="36" t="s">
        <v>4233</v>
      </c>
      <c r="D197" s="36" t="s">
        <v>4033</v>
      </c>
      <c r="E197" s="37">
        <v>2689</v>
      </c>
      <c r="F197" s="38">
        <v>80</v>
      </c>
      <c r="G197" s="39">
        <v>74948.125</v>
      </c>
      <c r="H197" s="48">
        <v>5995850</v>
      </c>
    </row>
    <row r="198" spans="1:8" ht="12.75" x14ac:dyDescent="0.25">
      <c r="A198" s="35" t="s">
        <v>4220</v>
      </c>
      <c r="B198" s="37">
        <v>112</v>
      </c>
      <c r="C198" s="36" t="s">
        <v>4234</v>
      </c>
      <c r="D198" s="36" t="s">
        <v>4033</v>
      </c>
      <c r="E198" s="37">
        <v>2845</v>
      </c>
      <c r="F198" s="38">
        <v>13</v>
      </c>
      <c r="G198" s="39">
        <v>145668</v>
      </c>
      <c r="H198" s="48">
        <v>1893684</v>
      </c>
    </row>
    <row r="199" spans="1:8" ht="12.75" x14ac:dyDescent="0.25">
      <c r="A199" s="35" t="s">
        <v>4220</v>
      </c>
      <c r="B199" s="37">
        <v>112</v>
      </c>
      <c r="C199" s="36" t="s">
        <v>4235</v>
      </c>
      <c r="D199" s="36" t="s">
        <v>4033</v>
      </c>
      <c r="E199" s="37">
        <v>1151</v>
      </c>
      <c r="F199" s="38">
        <v>1</v>
      </c>
      <c r="G199" s="39">
        <v>19659203</v>
      </c>
      <c r="H199" s="48">
        <v>19659203</v>
      </c>
    </row>
    <row r="200" spans="1:8" ht="25.5" x14ac:dyDescent="0.25">
      <c r="A200" s="35" t="s">
        <v>4220</v>
      </c>
      <c r="B200" s="37">
        <v>112</v>
      </c>
      <c r="C200" s="36" t="s">
        <v>4236</v>
      </c>
      <c r="D200" s="36" t="s">
        <v>4033</v>
      </c>
      <c r="E200" s="37">
        <v>2161</v>
      </c>
      <c r="F200" s="38">
        <v>61</v>
      </c>
      <c r="G200" s="39">
        <v>115774.56435643564</v>
      </c>
      <c r="H200" s="48">
        <v>7062248.425742574</v>
      </c>
    </row>
    <row r="201" spans="1:8" ht="38.25" x14ac:dyDescent="0.25">
      <c r="A201" s="35" t="s">
        <v>4220</v>
      </c>
      <c r="B201" s="37">
        <v>112</v>
      </c>
      <c r="C201" s="36" t="s">
        <v>4237</v>
      </c>
      <c r="D201" s="36" t="s">
        <v>4033</v>
      </c>
      <c r="E201" s="37">
        <v>1689</v>
      </c>
      <c r="F201" s="38">
        <v>121</v>
      </c>
      <c r="G201" s="39">
        <v>686005.76642335765</v>
      </c>
      <c r="H201" s="48">
        <v>83006697.737226278</v>
      </c>
    </row>
    <row r="202" spans="1:8" ht="25.5" x14ac:dyDescent="0.25">
      <c r="A202" s="35" t="s">
        <v>4220</v>
      </c>
      <c r="B202" s="37">
        <v>112</v>
      </c>
      <c r="C202" s="36" t="s">
        <v>4238</v>
      </c>
      <c r="D202" s="36" t="s">
        <v>4033</v>
      </c>
      <c r="E202" s="37">
        <v>1690</v>
      </c>
      <c r="F202" s="38">
        <v>22</v>
      </c>
      <c r="G202" s="39">
        <v>460338</v>
      </c>
      <c r="H202" s="48">
        <v>10127436</v>
      </c>
    </row>
    <row r="203" spans="1:8" ht="25.5" x14ac:dyDescent="0.25">
      <c r="A203" s="35" t="s">
        <v>4220</v>
      </c>
      <c r="B203" s="37">
        <v>112</v>
      </c>
      <c r="C203" s="36" t="s">
        <v>4239</v>
      </c>
      <c r="D203" s="36" t="s">
        <v>4033</v>
      </c>
      <c r="E203" s="37">
        <v>3074</v>
      </c>
      <c r="F203" s="38">
        <v>1</v>
      </c>
      <c r="G203" s="39">
        <v>4134060</v>
      </c>
      <c r="H203" s="48">
        <v>4134060</v>
      </c>
    </row>
    <row r="204" spans="1:8" ht="25.5" x14ac:dyDescent="0.25">
      <c r="A204" s="35" t="s">
        <v>4220</v>
      </c>
      <c r="B204" s="37">
        <v>112</v>
      </c>
      <c r="C204" s="36" t="s">
        <v>4240</v>
      </c>
      <c r="D204" s="36" t="s">
        <v>4033</v>
      </c>
      <c r="E204" s="37">
        <v>3075</v>
      </c>
      <c r="F204" s="38">
        <v>1</v>
      </c>
      <c r="G204" s="39">
        <v>15045765</v>
      </c>
      <c r="H204" s="48">
        <v>15045765</v>
      </c>
    </row>
    <row r="205" spans="1:8" ht="12.75" x14ac:dyDescent="0.25">
      <c r="A205" s="35" t="s">
        <v>4220</v>
      </c>
      <c r="B205" s="37">
        <v>112</v>
      </c>
      <c r="C205" s="36" t="s">
        <v>4241</v>
      </c>
      <c r="D205" s="36" t="s">
        <v>4033</v>
      </c>
      <c r="E205" s="37">
        <v>2061</v>
      </c>
      <c r="F205" s="38">
        <v>6</v>
      </c>
      <c r="G205" s="39">
        <v>45424.916666666679</v>
      </c>
      <c r="H205" s="48">
        <v>272549.50000000006</v>
      </c>
    </row>
    <row r="206" spans="1:8" ht="12.75" x14ac:dyDescent="0.25">
      <c r="A206" s="35" t="s">
        <v>4220</v>
      </c>
      <c r="B206" s="37">
        <v>112</v>
      </c>
      <c r="C206" s="36" t="s">
        <v>4242</v>
      </c>
      <c r="D206" s="36" t="s">
        <v>4033</v>
      </c>
      <c r="E206" s="37">
        <v>2163</v>
      </c>
      <c r="F206" s="38">
        <v>100</v>
      </c>
      <c r="G206" s="39">
        <v>3518.967213114754</v>
      </c>
      <c r="H206" s="48">
        <v>351896.72131147538</v>
      </c>
    </row>
    <row r="207" spans="1:8" ht="12.75" x14ac:dyDescent="0.25">
      <c r="A207" s="35" t="s">
        <v>4220</v>
      </c>
      <c r="B207" s="37">
        <v>112</v>
      </c>
      <c r="C207" s="36" t="s">
        <v>4243</v>
      </c>
      <c r="D207" s="36" t="s">
        <v>4033</v>
      </c>
      <c r="E207" s="37">
        <v>3358</v>
      </c>
      <c r="F207" s="38">
        <v>18</v>
      </c>
      <c r="G207" s="39">
        <v>97899.888888888891</v>
      </c>
      <c r="H207" s="48">
        <v>1762198</v>
      </c>
    </row>
    <row r="208" spans="1:8" ht="25.5" x14ac:dyDescent="0.25">
      <c r="A208" s="35" t="s">
        <v>4220</v>
      </c>
      <c r="B208" s="37">
        <v>112</v>
      </c>
      <c r="C208" s="36" t="s">
        <v>4244</v>
      </c>
      <c r="D208" s="36" t="s">
        <v>4033</v>
      </c>
      <c r="E208" s="37">
        <v>2179</v>
      </c>
      <c r="F208" s="38">
        <v>3</v>
      </c>
      <c r="G208" s="39">
        <v>2335770</v>
      </c>
      <c r="H208" s="48">
        <v>7007310</v>
      </c>
    </row>
    <row r="209" spans="1:8" ht="12.75" x14ac:dyDescent="0.25">
      <c r="A209" s="35" t="s">
        <v>4220</v>
      </c>
      <c r="B209" s="37">
        <v>112</v>
      </c>
      <c r="C209" s="36" t="s">
        <v>4245</v>
      </c>
      <c r="D209" s="36" t="s">
        <v>4033</v>
      </c>
      <c r="E209" s="37">
        <v>1100</v>
      </c>
      <c r="F209" s="38">
        <v>4</v>
      </c>
      <c r="G209" s="39">
        <v>177651</v>
      </c>
      <c r="H209" s="48">
        <v>710604</v>
      </c>
    </row>
    <row r="210" spans="1:8" ht="12.75" x14ac:dyDescent="0.25">
      <c r="A210" s="35" t="s">
        <v>4220</v>
      </c>
      <c r="B210" s="37">
        <v>112</v>
      </c>
      <c r="C210" s="36" t="s">
        <v>4246</v>
      </c>
      <c r="D210" s="36" t="s">
        <v>4033</v>
      </c>
      <c r="E210" s="37">
        <v>1110</v>
      </c>
      <c r="F210" s="38">
        <v>5</v>
      </c>
      <c r="G210" s="39">
        <v>2335770</v>
      </c>
      <c r="H210" s="48">
        <v>11678850</v>
      </c>
    </row>
    <row r="211" spans="1:8" ht="12.75" x14ac:dyDescent="0.25">
      <c r="A211" s="35" t="s">
        <v>4220</v>
      </c>
      <c r="B211" s="37">
        <v>112</v>
      </c>
      <c r="C211" s="36" t="s">
        <v>4247</v>
      </c>
      <c r="D211" s="36" t="s">
        <v>4033</v>
      </c>
      <c r="E211" s="37">
        <v>2178</v>
      </c>
      <c r="F211" s="38">
        <v>9</v>
      </c>
      <c r="G211" s="39">
        <v>145059</v>
      </c>
      <c r="H211" s="48">
        <v>1305531</v>
      </c>
    </row>
    <row r="212" spans="1:8" ht="12.75" x14ac:dyDescent="0.25">
      <c r="A212" s="35" t="s">
        <v>4220</v>
      </c>
      <c r="B212" s="37">
        <v>112</v>
      </c>
      <c r="C212" s="36" t="s">
        <v>4248</v>
      </c>
      <c r="D212" s="36" t="s">
        <v>4033</v>
      </c>
      <c r="E212" s="37">
        <v>2172</v>
      </c>
      <c r="F212" s="38">
        <v>21</v>
      </c>
      <c r="G212" s="39">
        <v>305970</v>
      </c>
      <c r="H212" s="48">
        <v>6425370</v>
      </c>
    </row>
    <row r="213" spans="1:8" ht="12.75" x14ac:dyDescent="0.25">
      <c r="A213" s="35" t="s">
        <v>4220</v>
      </c>
      <c r="B213" s="37">
        <v>112</v>
      </c>
      <c r="C213" s="36" t="s">
        <v>4249</v>
      </c>
      <c r="D213" s="36" t="s">
        <v>4033</v>
      </c>
      <c r="E213" s="37">
        <v>2605</v>
      </c>
      <c r="F213" s="38">
        <v>43</v>
      </c>
      <c r="G213" s="39">
        <v>231588</v>
      </c>
      <c r="H213" s="48">
        <v>9958284</v>
      </c>
    </row>
    <row r="214" spans="1:8" ht="25.5" x14ac:dyDescent="0.25">
      <c r="A214" s="35" t="s">
        <v>4220</v>
      </c>
      <c r="B214" s="37">
        <v>112</v>
      </c>
      <c r="C214" s="36" t="s">
        <v>4250</v>
      </c>
      <c r="D214" s="36" t="s">
        <v>4033</v>
      </c>
      <c r="E214" s="37">
        <v>343</v>
      </c>
      <c r="F214" s="38">
        <v>52</v>
      </c>
      <c r="G214" s="39">
        <v>364221</v>
      </c>
      <c r="H214" s="48">
        <v>18939492</v>
      </c>
    </row>
    <row r="215" spans="1:8" ht="12.75" x14ac:dyDescent="0.25">
      <c r="A215" s="35" t="s">
        <v>4220</v>
      </c>
      <c r="B215" s="37">
        <v>112</v>
      </c>
      <c r="C215" s="36" t="s">
        <v>4251</v>
      </c>
      <c r="D215" s="36" t="s">
        <v>4033</v>
      </c>
      <c r="E215" s="37">
        <v>3302</v>
      </c>
      <c r="F215" s="38">
        <v>5</v>
      </c>
      <c r="G215" s="39">
        <v>25000</v>
      </c>
      <c r="H215" s="48">
        <v>125000</v>
      </c>
    </row>
    <row r="216" spans="1:8" ht="12.75" x14ac:dyDescent="0.25">
      <c r="A216" s="35" t="s">
        <v>4220</v>
      </c>
      <c r="B216" s="37">
        <v>112</v>
      </c>
      <c r="C216" s="36" t="s">
        <v>4252</v>
      </c>
      <c r="D216" s="36" t="s">
        <v>4033</v>
      </c>
      <c r="E216" s="37">
        <v>3311</v>
      </c>
      <c r="F216" s="38">
        <v>1</v>
      </c>
      <c r="G216" s="39">
        <v>178000</v>
      </c>
      <c r="H216" s="48">
        <v>178000</v>
      </c>
    </row>
    <row r="217" spans="1:8" ht="12.75" x14ac:dyDescent="0.25">
      <c r="A217" s="35" t="s">
        <v>4220</v>
      </c>
      <c r="B217" s="37">
        <v>112</v>
      </c>
      <c r="C217" s="36" t="s">
        <v>4253</v>
      </c>
      <c r="D217" s="36" t="s">
        <v>4033</v>
      </c>
      <c r="E217" s="37">
        <v>3303</v>
      </c>
      <c r="F217" s="38">
        <v>2</v>
      </c>
      <c r="G217" s="39">
        <v>178000</v>
      </c>
      <c r="H217" s="48">
        <v>356000</v>
      </c>
    </row>
    <row r="218" spans="1:8" ht="12.75" x14ac:dyDescent="0.25">
      <c r="A218" s="35" t="s">
        <v>4220</v>
      </c>
      <c r="B218" s="37">
        <v>112</v>
      </c>
      <c r="C218" s="36" t="s">
        <v>4254</v>
      </c>
      <c r="D218" s="36" t="s">
        <v>4033</v>
      </c>
      <c r="E218" s="37">
        <v>3306</v>
      </c>
      <c r="F218" s="38">
        <v>2</v>
      </c>
      <c r="G218" s="39">
        <v>178000</v>
      </c>
      <c r="H218" s="48">
        <v>356000</v>
      </c>
    </row>
    <row r="219" spans="1:8" ht="12.75" x14ac:dyDescent="0.25">
      <c r="A219" s="35" t="s">
        <v>4220</v>
      </c>
      <c r="B219" s="37">
        <v>112</v>
      </c>
      <c r="C219" s="36" t="s">
        <v>4255</v>
      </c>
      <c r="D219" s="36" t="s">
        <v>4033</v>
      </c>
      <c r="E219" s="37">
        <v>1697</v>
      </c>
      <c r="F219" s="38">
        <v>2</v>
      </c>
      <c r="G219" s="39">
        <v>1566150</v>
      </c>
      <c r="H219" s="48">
        <v>3132300</v>
      </c>
    </row>
    <row r="220" spans="1:8" ht="12.75" x14ac:dyDescent="0.25">
      <c r="A220" s="35" t="s">
        <v>4220</v>
      </c>
      <c r="B220" s="37">
        <v>112</v>
      </c>
      <c r="C220" s="36" t="s">
        <v>4256</v>
      </c>
      <c r="D220" s="36" t="s">
        <v>4033</v>
      </c>
      <c r="E220" s="37">
        <v>3305</v>
      </c>
      <c r="F220" s="38">
        <v>2</v>
      </c>
      <c r="G220" s="39">
        <v>178000</v>
      </c>
      <c r="H220" s="48">
        <v>356000</v>
      </c>
    </row>
    <row r="221" spans="1:8" ht="12.75" x14ac:dyDescent="0.25">
      <c r="A221" s="35" t="s">
        <v>4220</v>
      </c>
      <c r="B221" s="37">
        <v>112</v>
      </c>
      <c r="C221" s="36" t="s">
        <v>4257</v>
      </c>
      <c r="D221" s="36" t="s">
        <v>4033</v>
      </c>
      <c r="E221" s="37">
        <v>2424</v>
      </c>
      <c r="F221" s="38">
        <v>19</v>
      </c>
      <c r="G221" s="39">
        <v>3911</v>
      </c>
      <c r="H221" s="48">
        <v>74309</v>
      </c>
    </row>
    <row r="222" spans="1:8" ht="12.75" x14ac:dyDescent="0.25">
      <c r="A222" s="35" t="s">
        <v>4220</v>
      </c>
      <c r="B222" s="37">
        <v>112</v>
      </c>
      <c r="C222" s="36" t="s">
        <v>4258</v>
      </c>
      <c r="D222" s="36" t="s">
        <v>4033</v>
      </c>
      <c r="E222" s="37">
        <v>2425</v>
      </c>
      <c r="F222" s="38">
        <v>15</v>
      </c>
      <c r="G222" s="39">
        <v>3622.875</v>
      </c>
      <c r="H222" s="48">
        <v>54343.125</v>
      </c>
    </row>
    <row r="223" spans="1:8" ht="12.75" x14ac:dyDescent="0.25">
      <c r="A223" s="35" t="s">
        <v>4220</v>
      </c>
      <c r="B223" s="37">
        <v>112</v>
      </c>
      <c r="C223" s="36" t="s">
        <v>4259</v>
      </c>
      <c r="D223" s="36" t="s">
        <v>4033</v>
      </c>
      <c r="E223" s="37">
        <v>2423</v>
      </c>
      <c r="F223" s="38">
        <v>23</v>
      </c>
      <c r="G223" s="39">
        <v>3511.4000000000005</v>
      </c>
      <c r="H223" s="48">
        <v>80762.200000000012</v>
      </c>
    </row>
    <row r="224" spans="1:8" ht="12.75" x14ac:dyDescent="0.25">
      <c r="A224" s="35" t="s">
        <v>4220</v>
      </c>
      <c r="B224" s="37">
        <v>112</v>
      </c>
      <c r="C224" s="36" t="s">
        <v>4260</v>
      </c>
      <c r="D224" s="36" t="s">
        <v>4033</v>
      </c>
      <c r="E224" s="37">
        <v>2422</v>
      </c>
      <c r="F224" s="38">
        <v>15</v>
      </c>
      <c r="G224" s="39">
        <v>3970.0476190476193</v>
      </c>
      <c r="H224" s="48">
        <v>59550.71428571429</v>
      </c>
    </row>
    <row r="225" spans="1:8" ht="25.5" x14ac:dyDescent="0.25">
      <c r="A225" s="35" t="s">
        <v>4220</v>
      </c>
      <c r="B225" s="37">
        <v>112</v>
      </c>
      <c r="C225" s="36" t="s">
        <v>4261</v>
      </c>
      <c r="D225" s="36" t="s">
        <v>4033</v>
      </c>
      <c r="E225" s="37">
        <v>2620</v>
      </c>
      <c r="F225" s="38">
        <v>18</v>
      </c>
      <c r="G225" s="39">
        <v>195865.66666666666</v>
      </c>
      <c r="H225" s="48">
        <v>3525582</v>
      </c>
    </row>
    <row r="226" spans="1:8" ht="25.5" x14ac:dyDescent="0.25">
      <c r="A226" s="35" t="s">
        <v>4220</v>
      </c>
      <c r="B226" s="37">
        <v>112</v>
      </c>
      <c r="C226" s="36" t="s">
        <v>4262</v>
      </c>
      <c r="D226" s="36" t="s">
        <v>4033</v>
      </c>
      <c r="E226" s="37">
        <v>2621</v>
      </c>
      <c r="F226" s="38">
        <v>19</v>
      </c>
      <c r="G226" s="39">
        <v>175422.78947368421</v>
      </c>
      <c r="H226" s="48">
        <v>3333033</v>
      </c>
    </row>
    <row r="227" spans="1:8" ht="12.75" x14ac:dyDescent="0.25">
      <c r="A227" s="35" t="s">
        <v>4220</v>
      </c>
      <c r="B227" s="37">
        <v>112</v>
      </c>
      <c r="C227" s="36" t="s">
        <v>4263</v>
      </c>
      <c r="D227" s="36" t="s">
        <v>4033</v>
      </c>
      <c r="E227" s="37">
        <v>2581</v>
      </c>
      <c r="F227" s="38">
        <v>6</v>
      </c>
      <c r="G227" s="39">
        <v>252397</v>
      </c>
      <c r="H227" s="48">
        <v>1514382</v>
      </c>
    </row>
    <row r="228" spans="1:8" ht="12.75" x14ac:dyDescent="0.25">
      <c r="A228" s="35" t="s">
        <v>4220</v>
      </c>
      <c r="B228" s="37">
        <v>112</v>
      </c>
      <c r="C228" s="36" t="s">
        <v>4264</v>
      </c>
      <c r="D228" s="36" t="s">
        <v>4033</v>
      </c>
      <c r="E228" s="37">
        <v>2468</v>
      </c>
      <c r="F228" s="38">
        <v>3</v>
      </c>
      <c r="G228" s="39">
        <v>404117</v>
      </c>
      <c r="H228" s="48">
        <v>1212351</v>
      </c>
    </row>
    <row r="229" spans="1:8" ht="12.75" x14ac:dyDescent="0.25">
      <c r="A229" s="35" t="s">
        <v>4220</v>
      </c>
      <c r="B229" s="37">
        <v>112</v>
      </c>
      <c r="C229" s="36" t="s">
        <v>4265</v>
      </c>
      <c r="D229" s="36" t="s">
        <v>4033</v>
      </c>
      <c r="E229" s="37">
        <v>1252</v>
      </c>
      <c r="F229" s="38">
        <v>3</v>
      </c>
      <c r="G229" s="39">
        <v>635788</v>
      </c>
      <c r="H229" s="48">
        <v>1907364</v>
      </c>
    </row>
    <row r="230" spans="1:8" ht="12.75" x14ac:dyDescent="0.25">
      <c r="A230" s="35" t="s">
        <v>4220</v>
      </c>
      <c r="B230" s="37">
        <v>112</v>
      </c>
      <c r="C230" s="36" t="s">
        <v>4266</v>
      </c>
      <c r="D230" s="36" t="s">
        <v>4033</v>
      </c>
      <c r="E230" s="37">
        <v>1700</v>
      </c>
      <c r="F230" s="38">
        <v>2</v>
      </c>
      <c r="G230" s="39">
        <v>677076</v>
      </c>
      <c r="H230" s="48">
        <v>1354152</v>
      </c>
    </row>
    <row r="231" spans="1:8" ht="12.75" x14ac:dyDescent="0.25">
      <c r="A231" s="35" t="s">
        <v>4220</v>
      </c>
      <c r="B231" s="37">
        <v>112</v>
      </c>
      <c r="C231" s="36" t="s">
        <v>4267</v>
      </c>
      <c r="D231" s="36" t="s">
        <v>4033</v>
      </c>
      <c r="E231" s="37">
        <v>2469</v>
      </c>
      <c r="F231" s="38">
        <v>20</v>
      </c>
      <c r="G231" s="39">
        <v>467853</v>
      </c>
      <c r="H231" s="48">
        <v>9357060</v>
      </c>
    </row>
    <row r="232" spans="1:8" ht="12.75" x14ac:dyDescent="0.25">
      <c r="A232" s="35" t="s">
        <v>4220</v>
      </c>
      <c r="B232" s="37">
        <v>112</v>
      </c>
      <c r="C232" s="36" t="s">
        <v>4268</v>
      </c>
      <c r="D232" s="36" t="s">
        <v>4033</v>
      </c>
      <c r="E232" s="37">
        <v>1702</v>
      </c>
      <c r="F232" s="38">
        <v>1</v>
      </c>
      <c r="G232" s="39">
        <v>505777</v>
      </c>
      <c r="H232" s="48">
        <v>505777</v>
      </c>
    </row>
    <row r="233" spans="1:8" ht="12.75" x14ac:dyDescent="0.25">
      <c r="A233" s="35" t="s">
        <v>4220</v>
      </c>
      <c r="B233" s="37">
        <v>112</v>
      </c>
      <c r="C233" s="36" t="s">
        <v>4269</v>
      </c>
      <c r="D233" s="36" t="s">
        <v>4033</v>
      </c>
      <c r="E233" s="37">
        <v>3353</v>
      </c>
      <c r="F233" s="38">
        <v>20</v>
      </c>
      <c r="G233" s="39">
        <v>33308</v>
      </c>
      <c r="H233" s="48">
        <v>666160</v>
      </c>
    </row>
    <row r="234" spans="1:8" ht="12.75" x14ac:dyDescent="0.25">
      <c r="A234" s="35" t="s">
        <v>4220</v>
      </c>
      <c r="B234" s="37">
        <v>112</v>
      </c>
      <c r="C234" s="36" t="s">
        <v>4270</v>
      </c>
      <c r="D234" s="36" t="s">
        <v>4033</v>
      </c>
      <c r="E234" s="37">
        <v>3352</v>
      </c>
      <c r="F234" s="38">
        <v>3</v>
      </c>
      <c r="G234" s="39">
        <v>100000</v>
      </c>
      <c r="H234" s="48">
        <v>300000</v>
      </c>
    </row>
    <row r="235" spans="1:8" ht="12.75" x14ac:dyDescent="0.25">
      <c r="A235" s="35" t="s">
        <v>4220</v>
      </c>
      <c r="B235" s="37">
        <v>112</v>
      </c>
      <c r="C235" s="36" t="s">
        <v>4271</v>
      </c>
      <c r="D235" s="36" t="s">
        <v>4033</v>
      </c>
      <c r="E235" s="37">
        <v>373</v>
      </c>
      <c r="F235" s="38">
        <v>27</v>
      </c>
      <c r="G235" s="39">
        <v>23309.074074074073</v>
      </c>
      <c r="H235" s="48">
        <v>629345</v>
      </c>
    </row>
    <row r="236" spans="1:8" ht="12.75" x14ac:dyDescent="0.25">
      <c r="A236" s="35" t="s">
        <v>4220</v>
      </c>
      <c r="B236" s="37">
        <v>112</v>
      </c>
      <c r="C236" s="36" t="s">
        <v>4272</v>
      </c>
      <c r="D236" s="36" t="s">
        <v>4033</v>
      </c>
      <c r="E236" s="37">
        <v>431</v>
      </c>
      <c r="F236" s="38">
        <v>15</v>
      </c>
      <c r="G236" s="39">
        <v>25209</v>
      </c>
      <c r="H236" s="48">
        <v>378135</v>
      </c>
    </row>
    <row r="237" spans="1:8" ht="12.75" x14ac:dyDescent="0.25">
      <c r="A237" s="35" t="s">
        <v>4220</v>
      </c>
      <c r="B237" s="37">
        <v>112</v>
      </c>
      <c r="C237" s="36" t="s">
        <v>4273</v>
      </c>
      <c r="D237" s="36" t="s">
        <v>4033</v>
      </c>
      <c r="E237" s="37">
        <v>394</v>
      </c>
      <c r="F237" s="38">
        <v>4</v>
      </c>
      <c r="G237" s="39">
        <v>22469</v>
      </c>
      <c r="H237" s="48">
        <v>89876</v>
      </c>
    </row>
    <row r="238" spans="1:8" ht="12.75" x14ac:dyDescent="0.25">
      <c r="A238" s="35" t="s">
        <v>4220</v>
      </c>
      <c r="B238" s="37">
        <v>112</v>
      </c>
      <c r="C238" s="36" t="s">
        <v>4274</v>
      </c>
      <c r="D238" s="36" t="s">
        <v>4033</v>
      </c>
      <c r="E238" s="37">
        <v>3357</v>
      </c>
      <c r="F238" s="38">
        <v>8</v>
      </c>
      <c r="G238" s="39">
        <v>139000</v>
      </c>
      <c r="H238" s="48">
        <v>1112000</v>
      </c>
    </row>
    <row r="239" spans="1:8" ht="12.75" x14ac:dyDescent="0.25">
      <c r="A239" s="35" t="s">
        <v>4220</v>
      </c>
      <c r="B239" s="37">
        <v>112</v>
      </c>
      <c r="C239" s="36" t="s">
        <v>4275</v>
      </c>
      <c r="D239" s="36" t="s">
        <v>4033</v>
      </c>
      <c r="E239" s="37">
        <v>2875</v>
      </c>
      <c r="F239" s="38">
        <v>14</v>
      </c>
      <c r="G239" s="39">
        <v>142996</v>
      </c>
      <c r="H239" s="48">
        <v>2001944</v>
      </c>
    </row>
    <row r="240" spans="1:8" ht="12.75" x14ac:dyDescent="0.25">
      <c r="A240" s="35" t="s">
        <v>4220</v>
      </c>
      <c r="B240" s="37">
        <v>112</v>
      </c>
      <c r="C240" s="36" t="s">
        <v>4276</v>
      </c>
      <c r="D240" s="36" t="s">
        <v>4033</v>
      </c>
      <c r="E240" s="37">
        <v>1705</v>
      </c>
      <c r="F240" s="38">
        <v>17</v>
      </c>
      <c r="G240" s="39">
        <v>55753</v>
      </c>
      <c r="H240" s="48">
        <v>947801</v>
      </c>
    </row>
    <row r="241" spans="1:8" ht="12.75" x14ac:dyDescent="0.25">
      <c r="A241" s="35" t="s">
        <v>4220</v>
      </c>
      <c r="B241" s="37">
        <v>112</v>
      </c>
      <c r="C241" s="36" t="s">
        <v>4277</v>
      </c>
      <c r="D241" s="36" t="s">
        <v>4033</v>
      </c>
      <c r="E241" s="37">
        <v>1158</v>
      </c>
      <c r="F241" s="38">
        <v>45</v>
      </c>
      <c r="G241" s="39">
        <v>40048</v>
      </c>
      <c r="H241" s="48">
        <v>1802160</v>
      </c>
    </row>
    <row r="242" spans="1:8" ht="12.75" x14ac:dyDescent="0.25">
      <c r="A242" s="35" t="s">
        <v>4220</v>
      </c>
      <c r="B242" s="37">
        <v>112</v>
      </c>
      <c r="C242" s="36" t="s">
        <v>4278</v>
      </c>
      <c r="D242" s="36" t="s">
        <v>4033</v>
      </c>
      <c r="E242" s="37">
        <v>2067</v>
      </c>
      <c r="F242" s="38">
        <v>32</v>
      </c>
      <c r="G242" s="39">
        <v>64343.1875</v>
      </c>
      <c r="H242" s="48">
        <v>2058982</v>
      </c>
    </row>
    <row r="243" spans="1:8" ht="12.75" x14ac:dyDescent="0.25">
      <c r="A243" s="35" t="s">
        <v>4220</v>
      </c>
      <c r="B243" s="37">
        <v>112</v>
      </c>
      <c r="C243" s="36" t="s">
        <v>4279</v>
      </c>
      <c r="D243" s="36" t="s">
        <v>4033</v>
      </c>
      <c r="E243" s="37">
        <v>770</v>
      </c>
      <c r="F243" s="38">
        <v>16</v>
      </c>
      <c r="G243" s="39">
        <v>242807</v>
      </c>
      <c r="H243" s="48">
        <v>3884912</v>
      </c>
    </row>
    <row r="244" spans="1:8" ht="12.75" x14ac:dyDescent="0.25">
      <c r="A244" s="35" t="s">
        <v>4220</v>
      </c>
      <c r="B244" s="37">
        <v>112</v>
      </c>
      <c r="C244" s="36" t="s">
        <v>4280</v>
      </c>
      <c r="D244" s="36" t="s">
        <v>4033</v>
      </c>
      <c r="E244" s="37">
        <v>2578</v>
      </c>
      <c r="F244" s="38">
        <v>23</v>
      </c>
      <c r="G244" s="39">
        <v>115751</v>
      </c>
      <c r="H244" s="48">
        <v>2662273</v>
      </c>
    </row>
    <row r="245" spans="1:8" ht="12.75" x14ac:dyDescent="0.25">
      <c r="A245" s="35" t="s">
        <v>4220</v>
      </c>
      <c r="B245" s="37">
        <v>112</v>
      </c>
      <c r="C245" s="36" t="s">
        <v>4281</v>
      </c>
      <c r="D245" s="36" t="s">
        <v>4033</v>
      </c>
      <c r="E245" s="37">
        <v>2570</v>
      </c>
      <c r="F245" s="38">
        <v>12</v>
      </c>
      <c r="G245" s="39">
        <v>70488.882352941175</v>
      </c>
      <c r="H245" s="48">
        <v>845866.5882352941</v>
      </c>
    </row>
    <row r="246" spans="1:8" ht="12.75" x14ac:dyDescent="0.25">
      <c r="A246" s="35" t="s">
        <v>4220</v>
      </c>
      <c r="B246" s="37">
        <v>112</v>
      </c>
      <c r="C246" s="36" t="s">
        <v>4282</v>
      </c>
      <c r="D246" s="36" t="s">
        <v>4033</v>
      </c>
      <c r="E246" s="37">
        <v>2571</v>
      </c>
      <c r="F246" s="38">
        <v>26</v>
      </c>
      <c r="G246" s="39">
        <v>91043.38461538461</v>
      </c>
      <c r="H246" s="48">
        <v>2367128</v>
      </c>
    </row>
    <row r="247" spans="1:8" ht="12.75" x14ac:dyDescent="0.25">
      <c r="A247" s="35" t="s">
        <v>4220</v>
      </c>
      <c r="B247" s="37">
        <v>112</v>
      </c>
      <c r="C247" s="36" t="s">
        <v>4283</v>
      </c>
      <c r="D247" s="36" t="s">
        <v>4033</v>
      </c>
      <c r="E247" s="37">
        <v>1706</v>
      </c>
      <c r="F247" s="38">
        <v>74</v>
      </c>
      <c r="G247" s="39">
        <v>37756.551724137928</v>
      </c>
      <c r="H247" s="48">
        <v>2793984.8275862066</v>
      </c>
    </row>
    <row r="248" spans="1:8" ht="12.75" x14ac:dyDescent="0.25">
      <c r="A248" s="35" t="s">
        <v>4220</v>
      </c>
      <c r="B248" s="37">
        <v>112</v>
      </c>
      <c r="C248" s="36" t="s">
        <v>4284</v>
      </c>
      <c r="D248" s="36" t="s">
        <v>4033</v>
      </c>
      <c r="E248" s="37">
        <v>1109</v>
      </c>
      <c r="F248" s="38">
        <v>30</v>
      </c>
      <c r="G248" s="39">
        <v>35248</v>
      </c>
      <c r="H248" s="48">
        <v>1057440</v>
      </c>
    </row>
    <row r="249" spans="1:8" ht="12.75" x14ac:dyDescent="0.25">
      <c r="A249" s="35" t="s">
        <v>4220</v>
      </c>
      <c r="B249" s="37">
        <v>112</v>
      </c>
      <c r="C249" s="36" t="s">
        <v>4285</v>
      </c>
      <c r="D249" s="36" t="s">
        <v>4033</v>
      </c>
      <c r="E249" s="37">
        <v>2070</v>
      </c>
      <c r="F249" s="38">
        <v>23</v>
      </c>
      <c r="G249" s="39">
        <v>40498.142857142862</v>
      </c>
      <c r="H249" s="48">
        <v>931457.28571428591</v>
      </c>
    </row>
    <row r="250" spans="1:8" ht="18.75" x14ac:dyDescent="0.3">
      <c r="A250" s="35" t="s">
        <v>4220</v>
      </c>
      <c r="B250" s="37">
        <v>112</v>
      </c>
      <c r="C250" s="49" t="s">
        <v>4286</v>
      </c>
      <c r="D250" s="36" t="s">
        <v>4033</v>
      </c>
      <c r="E250" s="37">
        <v>1709</v>
      </c>
      <c r="F250" s="38">
        <v>30</v>
      </c>
      <c r="G250" s="39">
        <v>8337</v>
      </c>
      <c r="H250" s="48">
        <v>250110</v>
      </c>
    </row>
    <row r="251" spans="1:8" ht="12.75" x14ac:dyDescent="0.25">
      <c r="A251" s="35" t="s">
        <v>4220</v>
      </c>
      <c r="B251" s="37">
        <v>112</v>
      </c>
      <c r="C251" s="36" t="s">
        <v>4287</v>
      </c>
      <c r="D251" s="36" t="s">
        <v>4033</v>
      </c>
      <c r="E251" s="37">
        <v>3368</v>
      </c>
      <c r="F251" s="38">
        <v>16</v>
      </c>
      <c r="G251" s="39">
        <v>20499</v>
      </c>
      <c r="H251" s="48">
        <v>327984</v>
      </c>
    </row>
    <row r="252" spans="1:8" ht="25.5" x14ac:dyDescent="0.25">
      <c r="A252" s="35" t="s">
        <v>4220</v>
      </c>
      <c r="B252" s="37">
        <v>112</v>
      </c>
      <c r="C252" s="36" t="s">
        <v>4288</v>
      </c>
      <c r="D252" s="36" t="s">
        <v>4033</v>
      </c>
      <c r="E252" s="37">
        <v>3361</v>
      </c>
      <c r="F252" s="38">
        <v>19</v>
      </c>
      <c r="G252" s="39">
        <v>302813.68421052629</v>
      </c>
      <c r="H252" s="48">
        <v>5753460</v>
      </c>
    </row>
    <row r="253" spans="1:8" ht="12.75" x14ac:dyDescent="0.25">
      <c r="A253" s="35" t="s">
        <v>4220</v>
      </c>
      <c r="B253" s="37">
        <v>112</v>
      </c>
      <c r="C253" s="36" t="s">
        <v>4289</v>
      </c>
      <c r="D253" s="36" t="s">
        <v>4033</v>
      </c>
      <c r="E253" s="37">
        <v>399</v>
      </c>
      <c r="F253" s="38">
        <v>17</v>
      </c>
      <c r="G253" s="39">
        <v>25209</v>
      </c>
      <c r="H253" s="48">
        <v>428553</v>
      </c>
    </row>
    <row r="254" spans="1:8" ht="25.5" x14ac:dyDescent="0.25">
      <c r="A254" s="35" t="s">
        <v>4220</v>
      </c>
      <c r="B254" s="37">
        <v>112</v>
      </c>
      <c r="C254" s="36" t="s">
        <v>4290</v>
      </c>
      <c r="D254" s="36" t="s">
        <v>4033</v>
      </c>
      <c r="E254" s="37">
        <v>1713</v>
      </c>
      <c r="F254" s="38">
        <v>1</v>
      </c>
      <c r="G254" s="39">
        <v>556523</v>
      </c>
      <c r="H254" s="48">
        <v>556523</v>
      </c>
    </row>
    <row r="255" spans="1:8" ht="12.75" x14ac:dyDescent="0.25">
      <c r="A255" s="35" t="s">
        <v>4220</v>
      </c>
      <c r="B255" s="37">
        <v>112</v>
      </c>
      <c r="C255" s="36" t="s">
        <v>4291</v>
      </c>
      <c r="D255" s="36" t="s">
        <v>4033</v>
      </c>
      <c r="E255" s="37">
        <v>1164</v>
      </c>
      <c r="F255" s="38">
        <v>6</v>
      </c>
      <c r="G255" s="39">
        <v>193272.5</v>
      </c>
      <c r="H255" s="48">
        <v>1159635</v>
      </c>
    </row>
    <row r="256" spans="1:8" ht="12.75" x14ac:dyDescent="0.25">
      <c r="A256" s="35" t="s">
        <v>4220</v>
      </c>
      <c r="B256" s="37">
        <v>112</v>
      </c>
      <c r="C256" s="36" t="s">
        <v>4292</v>
      </c>
      <c r="D256" s="36" t="s">
        <v>4033</v>
      </c>
      <c r="E256" s="37">
        <v>428</v>
      </c>
      <c r="F256" s="38">
        <v>2</v>
      </c>
      <c r="G256" s="39">
        <v>40675</v>
      </c>
      <c r="H256" s="48">
        <v>81350</v>
      </c>
    </row>
    <row r="257" spans="1:8" ht="12.75" x14ac:dyDescent="0.25">
      <c r="A257" s="35" t="s">
        <v>4220</v>
      </c>
      <c r="B257" s="37">
        <v>112</v>
      </c>
      <c r="C257" s="36" t="s">
        <v>4293</v>
      </c>
      <c r="D257" s="36" t="s">
        <v>4033</v>
      </c>
      <c r="E257" s="37">
        <v>430</v>
      </c>
      <c r="F257" s="38">
        <v>2</v>
      </c>
      <c r="G257" s="39">
        <v>204893</v>
      </c>
      <c r="H257" s="48">
        <v>409786</v>
      </c>
    </row>
    <row r="258" spans="1:8" ht="25.5" x14ac:dyDescent="0.25">
      <c r="A258" s="35" t="s">
        <v>4220</v>
      </c>
      <c r="B258" s="37">
        <v>112</v>
      </c>
      <c r="C258" s="36" t="s">
        <v>4294</v>
      </c>
      <c r="D258" s="36" t="s">
        <v>4033</v>
      </c>
      <c r="E258" s="37">
        <v>1821</v>
      </c>
      <c r="F258" s="38">
        <v>5</v>
      </c>
      <c r="G258" s="39">
        <v>2112069</v>
      </c>
      <c r="H258" s="48">
        <v>10560345</v>
      </c>
    </row>
    <row r="259" spans="1:8" ht="12.75" x14ac:dyDescent="0.25">
      <c r="A259" s="35" t="s">
        <v>4220</v>
      </c>
      <c r="B259" s="37">
        <v>112</v>
      </c>
      <c r="C259" s="36" t="s">
        <v>4295</v>
      </c>
      <c r="D259" s="36" t="s">
        <v>4033</v>
      </c>
      <c r="E259" s="37">
        <v>3363</v>
      </c>
      <c r="F259" s="38">
        <v>13</v>
      </c>
      <c r="G259" s="39">
        <v>318687.07692307694</v>
      </c>
      <c r="H259" s="48">
        <v>4142932</v>
      </c>
    </row>
    <row r="260" spans="1:8" ht="12.75" x14ac:dyDescent="0.25">
      <c r="A260" s="35" t="s">
        <v>4220</v>
      </c>
      <c r="B260" s="37">
        <v>112</v>
      </c>
      <c r="C260" s="36" t="s">
        <v>4296</v>
      </c>
      <c r="D260" s="36" t="s">
        <v>4033</v>
      </c>
      <c r="E260" s="37">
        <v>2576</v>
      </c>
      <c r="F260" s="38">
        <v>10</v>
      </c>
      <c r="G260" s="39">
        <v>1470300</v>
      </c>
      <c r="H260" s="48">
        <v>14703000</v>
      </c>
    </row>
    <row r="261" spans="1:8" ht="12.75" x14ac:dyDescent="0.25">
      <c r="A261" s="35" t="s">
        <v>4220</v>
      </c>
      <c r="B261" s="37">
        <v>112</v>
      </c>
      <c r="C261" s="36" t="s">
        <v>4297</v>
      </c>
      <c r="D261" s="36" t="s">
        <v>4033</v>
      </c>
      <c r="E261" s="37">
        <v>1146</v>
      </c>
      <c r="F261" s="38">
        <v>2</v>
      </c>
      <c r="G261" s="39">
        <v>2322999.7599999998</v>
      </c>
      <c r="H261" s="48">
        <v>4645999.5199999996</v>
      </c>
    </row>
    <row r="262" spans="1:8" ht="12.75" x14ac:dyDescent="0.25">
      <c r="A262" s="35" t="s">
        <v>4220</v>
      </c>
      <c r="B262" s="37">
        <v>112</v>
      </c>
      <c r="C262" s="36" t="s">
        <v>4298</v>
      </c>
      <c r="D262" s="36" t="s">
        <v>4033</v>
      </c>
      <c r="E262" s="37">
        <v>2198</v>
      </c>
      <c r="F262" s="38">
        <v>4</v>
      </c>
      <c r="G262" s="39">
        <v>1143100</v>
      </c>
      <c r="H262" s="48">
        <v>4572400</v>
      </c>
    </row>
    <row r="263" spans="1:8" ht="12.75" x14ac:dyDescent="0.25">
      <c r="A263" s="35" t="s">
        <v>4220</v>
      </c>
      <c r="B263" s="37">
        <v>112</v>
      </c>
      <c r="C263" s="36" t="s">
        <v>4299</v>
      </c>
      <c r="D263" s="36" t="s">
        <v>4033</v>
      </c>
      <c r="E263" s="37">
        <v>2196</v>
      </c>
      <c r="F263" s="38">
        <v>2</v>
      </c>
      <c r="G263" s="39">
        <v>602543</v>
      </c>
      <c r="H263" s="48">
        <v>1205086</v>
      </c>
    </row>
    <row r="264" spans="1:8" ht="12.75" x14ac:dyDescent="0.25">
      <c r="A264" s="35" t="s">
        <v>4220</v>
      </c>
      <c r="B264" s="37">
        <v>112</v>
      </c>
      <c r="C264" s="36" t="s">
        <v>4300</v>
      </c>
      <c r="D264" s="36" t="s">
        <v>4033</v>
      </c>
      <c r="E264" s="37">
        <v>1831</v>
      </c>
      <c r="F264" s="38">
        <v>12</v>
      </c>
      <c r="G264" s="39">
        <v>1665970</v>
      </c>
      <c r="H264" s="48">
        <v>19991640</v>
      </c>
    </row>
    <row r="265" spans="1:8" ht="12.75" x14ac:dyDescent="0.25">
      <c r="A265" s="35" t="s">
        <v>4220</v>
      </c>
      <c r="B265" s="37">
        <v>112</v>
      </c>
      <c r="C265" s="36" t="s">
        <v>4301</v>
      </c>
      <c r="D265" s="36" t="s">
        <v>4033</v>
      </c>
      <c r="E265" s="37">
        <v>3055</v>
      </c>
      <c r="F265" s="38">
        <v>10</v>
      </c>
      <c r="G265" s="39">
        <v>303256.5</v>
      </c>
      <c r="H265" s="48">
        <v>3032565</v>
      </c>
    </row>
    <row r="266" spans="1:8" ht="12.75" x14ac:dyDescent="0.25">
      <c r="A266" s="35" t="s">
        <v>4220</v>
      </c>
      <c r="B266" s="37">
        <v>112</v>
      </c>
      <c r="C266" s="36" t="s">
        <v>4302</v>
      </c>
      <c r="D266" s="36" t="s">
        <v>4033</v>
      </c>
      <c r="E266" s="37">
        <v>2573</v>
      </c>
      <c r="F266" s="38">
        <v>6</v>
      </c>
      <c r="G266" s="39">
        <v>443057.36000000004</v>
      </c>
      <c r="H266" s="48">
        <v>2658344.16</v>
      </c>
    </row>
    <row r="267" spans="1:8" ht="12.75" x14ac:dyDescent="0.25">
      <c r="A267" s="35" t="s">
        <v>4220</v>
      </c>
      <c r="B267" s="37">
        <v>112</v>
      </c>
      <c r="C267" s="36" t="s">
        <v>4303</v>
      </c>
      <c r="D267" s="36" t="s">
        <v>4033</v>
      </c>
      <c r="E267" s="37">
        <v>245</v>
      </c>
      <c r="F267" s="38">
        <v>6</v>
      </c>
      <c r="G267" s="39">
        <v>836530</v>
      </c>
      <c r="H267" s="48">
        <v>5019180</v>
      </c>
    </row>
    <row r="268" spans="1:8" ht="25.5" x14ac:dyDescent="0.25">
      <c r="A268" s="35" t="s">
        <v>4220</v>
      </c>
      <c r="B268" s="37">
        <v>112</v>
      </c>
      <c r="C268" s="36" t="s">
        <v>4304</v>
      </c>
      <c r="D268" s="36" t="s">
        <v>4033</v>
      </c>
      <c r="E268" s="37">
        <v>1102</v>
      </c>
      <c r="F268" s="38">
        <v>2</v>
      </c>
      <c r="G268" s="39">
        <v>788548</v>
      </c>
      <c r="H268" s="48">
        <v>1577096</v>
      </c>
    </row>
    <row r="269" spans="1:8" ht="25.5" x14ac:dyDescent="0.25">
      <c r="A269" s="35" t="s">
        <v>4220</v>
      </c>
      <c r="B269" s="37">
        <v>112</v>
      </c>
      <c r="C269" s="36" t="s">
        <v>4305</v>
      </c>
      <c r="D269" s="36" t="s">
        <v>4033</v>
      </c>
      <c r="E269" s="37">
        <v>1101</v>
      </c>
      <c r="F269" s="38">
        <v>8</v>
      </c>
      <c r="G269" s="39">
        <v>550201</v>
      </c>
      <c r="H269" s="48">
        <v>4401608</v>
      </c>
    </row>
    <row r="270" spans="1:8" ht="25.5" x14ac:dyDescent="0.25">
      <c r="A270" s="35" t="s">
        <v>4220</v>
      </c>
      <c r="B270" s="37">
        <v>112</v>
      </c>
      <c r="C270" s="36" t="s">
        <v>4306</v>
      </c>
      <c r="D270" s="36" t="s">
        <v>4033</v>
      </c>
      <c r="E270" s="37">
        <v>3369</v>
      </c>
      <c r="F270" s="38">
        <v>5</v>
      </c>
      <c r="G270" s="39">
        <v>139809</v>
      </c>
      <c r="H270" s="48">
        <v>699045</v>
      </c>
    </row>
    <row r="271" spans="1:8" ht="38.25" x14ac:dyDescent="0.25">
      <c r="A271" s="35" t="s">
        <v>4220</v>
      </c>
      <c r="B271" s="37">
        <v>112</v>
      </c>
      <c r="C271" s="36" t="s">
        <v>4307</v>
      </c>
      <c r="D271" s="36" t="s">
        <v>4033</v>
      </c>
      <c r="E271" s="37">
        <v>2200</v>
      </c>
      <c r="F271" s="38">
        <v>21</v>
      </c>
      <c r="G271" s="39">
        <v>473338</v>
      </c>
      <c r="H271" s="48">
        <v>9940098</v>
      </c>
    </row>
    <row r="272" spans="1:8" ht="12.75" x14ac:dyDescent="0.25">
      <c r="A272" s="35" t="s">
        <v>4220</v>
      </c>
      <c r="B272" s="37">
        <v>112</v>
      </c>
      <c r="C272" s="36" t="s">
        <v>4308</v>
      </c>
      <c r="D272" s="36" t="s">
        <v>4033</v>
      </c>
      <c r="E272" s="37">
        <v>1839</v>
      </c>
      <c r="F272" s="38">
        <v>1</v>
      </c>
      <c r="G272" s="39">
        <v>885630</v>
      </c>
      <c r="H272" s="48">
        <v>885630</v>
      </c>
    </row>
    <row r="273" spans="1:8" ht="12.75" x14ac:dyDescent="0.25">
      <c r="A273" s="35" t="s">
        <v>4220</v>
      </c>
      <c r="B273" s="37">
        <v>112</v>
      </c>
      <c r="C273" s="36" t="s">
        <v>4309</v>
      </c>
      <c r="D273" s="36" t="s">
        <v>4033</v>
      </c>
      <c r="E273" s="37">
        <v>2660</v>
      </c>
      <c r="F273" s="38">
        <v>8</v>
      </c>
      <c r="G273" s="39">
        <v>294318.55555555556</v>
      </c>
      <c r="H273" s="48">
        <v>2354548.4444444445</v>
      </c>
    </row>
    <row r="274" spans="1:8" ht="12.75" x14ac:dyDescent="0.25">
      <c r="A274" s="35" t="s">
        <v>4220</v>
      </c>
      <c r="B274" s="37">
        <v>112</v>
      </c>
      <c r="C274" s="36" t="s">
        <v>4310</v>
      </c>
      <c r="D274" s="36" t="s">
        <v>4033</v>
      </c>
      <c r="E274" s="37">
        <v>1230</v>
      </c>
      <c r="F274" s="38">
        <v>1</v>
      </c>
      <c r="G274" s="39">
        <v>278299.22222222202</v>
      </c>
      <c r="H274" s="48">
        <v>278299.22222222202</v>
      </c>
    </row>
    <row r="275" spans="1:8" ht="38.25" x14ac:dyDescent="0.25">
      <c r="A275" s="35" t="s">
        <v>4220</v>
      </c>
      <c r="B275" s="37">
        <v>112</v>
      </c>
      <c r="C275" s="36" t="s">
        <v>4311</v>
      </c>
      <c r="D275" s="36" t="s">
        <v>4033</v>
      </c>
      <c r="E275" s="37">
        <v>1840</v>
      </c>
      <c r="F275" s="38">
        <v>1</v>
      </c>
      <c r="G275" s="39">
        <v>398961</v>
      </c>
      <c r="H275" s="48">
        <v>398961</v>
      </c>
    </row>
    <row r="276" spans="1:8" ht="12.75" x14ac:dyDescent="0.25">
      <c r="A276" s="35" t="s">
        <v>4220</v>
      </c>
      <c r="B276" s="37">
        <v>112</v>
      </c>
      <c r="C276" s="36" t="s">
        <v>4312</v>
      </c>
      <c r="D276" s="36" t="s">
        <v>4033</v>
      </c>
      <c r="E276" s="37">
        <v>1163</v>
      </c>
      <c r="F276" s="38">
        <v>12</v>
      </c>
      <c r="G276" s="39">
        <v>315052.5</v>
      </c>
      <c r="H276" s="48">
        <v>3780630</v>
      </c>
    </row>
    <row r="277" spans="1:8" ht="38.25" x14ac:dyDescent="0.25">
      <c r="A277" s="35" t="s">
        <v>4220</v>
      </c>
      <c r="B277" s="37">
        <v>112</v>
      </c>
      <c r="C277" s="36" t="s">
        <v>4313</v>
      </c>
      <c r="D277" s="36" t="s">
        <v>4033</v>
      </c>
      <c r="E277" s="37">
        <v>2544</v>
      </c>
      <c r="F277" s="38">
        <v>12</v>
      </c>
      <c r="G277" s="39">
        <v>7010810</v>
      </c>
      <c r="H277" s="48">
        <v>84129720</v>
      </c>
    </row>
    <row r="278" spans="1:8" ht="25.5" x14ac:dyDescent="0.25">
      <c r="A278" s="35" t="s">
        <v>4220</v>
      </c>
      <c r="B278" s="37">
        <v>112</v>
      </c>
      <c r="C278" s="36" t="s">
        <v>4314</v>
      </c>
      <c r="D278" s="36" t="s">
        <v>4033</v>
      </c>
      <c r="E278" s="37">
        <v>1845</v>
      </c>
      <c r="F278" s="38">
        <v>52</v>
      </c>
      <c r="G278" s="39">
        <v>85392.991963260603</v>
      </c>
      <c r="H278" s="48">
        <v>4440435.5820895517</v>
      </c>
    </row>
    <row r="279" spans="1:8" ht="12.75" x14ac:dyDescent="0.25">
      <c r="A279" s="35" t="s">
        <v>4220</v>
      </c>
      <c r="B279" s="37">
        <v>112</v>
      </c>
      <c r="C279" s="36" t="s">
        <v>4315</v>
      </c>
      <c r="D279" s="36" t="s">
        <v>4033</v>
      </c>
      <c r="E279" s="37">
        <v>3346</v>
      </c>
      <c r="F279" s="38">
        <v>5</v>
      </c>
      <c r="G279" s="39">
        <v>275000</v>
      </c>
      <c r="H279" s="48">
        <v>1375000</v>
      </c>
    </row>
    <row r="280" spans="1:8" ht="25.5" x14ac:dyDescent="0.25">
      <c r="A280" s="35" t="s">
        <v>4220</v>
      </c>
      <c r="B280" s="37">
        <v>112</v>
      </c>
      <c r="C280" s="36" t="s">
        <v>4316</v>
      </c>
      <c r="D280" s="36" t="s">
        <v>4033</v>
      </c>
      <c r="E280" s="37">
        <v>1231</v>
      </c>
      <c r="F280" s="38">
        <v>115</v>
      </c>
      <c r="G280" s="39">
        <v>183170.36909871243</v>
      </c>
      <c r="H280" s="48">
        <v>21064592.44635193</v>
      </c>
    </row>
    <row r="281" spans="1:8" ht="12.75" x14ac:dyDescent="0.25">
      <c r="A281" s="35" t="s">
        <v>4220</v>
      </c>
      <c r="B281" s="37">
        <v>112</v>
      </c>
      <c r="C281" s="36" t="s">
        <v>4317</v>
      </c>
      <c r="D281" s="36" t="s">
        <v>4033</v>
      </c>
      <c r="E281" s="37">
        <v>2058</v>
      </c>
      <c r="F281" s="38">
        <v>1</v>
      </c>
      <c r="G281" s="39">
        <v>341171</v>
      </c>
      <c r="H281" s="48">
        <v>341171</v>
      </c>
    </row>
    <row r="282" spans="1:8" ht="12.75" x14ac:dyDescent="0.25">
      <c r="A282" s="35" t="s">
        <v>4220</v>
      </c>
      <c r="B282" s="37">
        <v>112</v>
      </c>
      <c r="C282" s="36" t="s">
        <v>4318</v>
      </c>
      <c r="D282" s="36" t="s">
        <v>4033</v>
      </c>
      <c r="E282" s="37">
        <v>2059</v>
      </c>
      <c r="F282" s="38">
        <v>11</v>
      </c>
      <c r="G282" s="39">
        <v>89402</v>
      </c>
      <c r="H282" s="48">
        <v>983422</v>
      </c>
    </row>
    <row r="283" spans="1:8" ht="12.75" x14ac:dyDescent="0.25">
      <c r="A283" s="35" t="s">
        <v>4220</v>
      </c>
      <c r="B283" s="37">
        <v>112</v>
      </c>
      <c r="C283" s="36" t="s">
        <v>4319</v>
      </c>
      <c r="D283" s="36" t="s">
        <v>4033</v>
      </c>
      <c r="E283" s="37">
        <v>3321</v>
      </c>
      <c r="F283" s="38">
        <v>20</v>
      </c>
      <c r="G283" s="39">
        <v>12900</v>
      </c>
      <c r="H283" s="48">
        <v>258000</v>
      </c>
    </row>
    <row r="284" spans="1:8" ht="12.75" x14ac:dyDescent="0.25">
      <c r="A284" s="35" t="s">
        <v>4220</v>
      </c>
      <c r="B284" s="37">
        <v>112</v>
      </c>
      <c r="C284" s="36" t="s">
        <v>4320</v>
      </c>
      <c r="D284" s="36" t="s">
        <v>4033</v>
      </c>
      <c r="E284" s="37">
        <v>1850</v>
      </c>
      <c r="F284" s="38">
        <v>15</v>
      </c>
      <c r="G284" s="39">
        <v>193917.17391304346</v>
      </c>
      <c r="H284" s="48">
        <v>2908757.6086956519</v>
      </c>
    </row>
    <row r="285" spans="1:8" ht="25.5" x14ac:dyDescent="0.25">
      <c r="A285" s="35" t="s">
        <v>4220</v>
      </c>
      <c r="B285" s="37">
        <v>112</v>
      </c>
      <c r="C285" s="36" t="s">
        <v>4321</v>
      </c>
      <c r="D285" s="36" t="s">
        <v>4033</v>
      </c>
      <c r="E285" s="37">
        <v>2624</v>
      </c>
      <c r="F285" s="38">
        <v>34</v>
      </c>
      <c r="G285" s="39">
        <v>103814.29411764706</v>
      </c>
      <c r="H285" s="48">
        <v>3529686</v>
      </c>
    </row>
    <row r="286" spans="1:8" ht="25.5" x14ac:dyDescent="0.25">
      <c r="A286" s="35" t="s">
        <v>4220</v>
      </c>
      <c r="B286" s="37">
        <v>112</v>
      </c>
      <c r="C286" s="36" t="s">
        <v>4322</v>
      </c>
      <c r="D286" s="36" t="s">
        <v>4033</v>
      </c>
      <c r="E286" s="37">
        <v>2028</v>
      </c>
      <c r="F286" s="38">
        <v>4</v>
      </c>
      <c r="G286" s="39">
        <v>305431</v>
      </c>
      <c r="H286" s="48">
        <v>1221724</v>
      </c>
    </row>
    <row r="287" spans="1:8" ht="25.5" x14ac:dyDescent="0.25">
      <c r="A287" s="35" t="s">
        <v>4220</v>
      </c>
      <c r="B287" s="37">
        <v>112</v>
      </c>
      <c r="C287" s="36" t="s">
        <v>4323</v>
      </c>
      <c r="D287" s="36" t="s">
        <v>4033</v>
      </c>
      <c r="E287" s="37">
        <v>2623</v>
      </c>
      <c r="F287" s="38">
        <v>5</v>
      </c>
      <c r="G287" s="39">
        <v>1409546</v>
      </c>
      <c r="H287" s="48">
        <v>7047730</v>
      </c>
    </row>
    <row r="288" spans="1:8" ht="12.75" x14ac:dyDescent="0.25">
      <c r="A288" s="35" t="s">
        <v>4220</v>
      </c>
      <c r="B288" s="37">
        <v>112</v>
      </c>
      <c r="C288" s="36" t="s">
        <v>4324</v>
      </c>
      <c r="D288" s="36" t="s">
        <v>4033</v>
      </c>
      <c r="E288" s="37">
        <v>2470</v>
      </c>
      <c r="F288" s="38">
        <v>26</v>
      </c>
      <c r="G288" s="39">
        <v>157036.48148148149</v>
      </c>
      <c r="H288" s="48">
        <v>4082948.5185185187</v>
      </c>
    </row>
    <row r="289" spans="1:8" ht="12.75" x14ac:dyDescent="0.25">
      <c r="A289" s="35" t="s">
        <v>4220</v>
      </c>
      <c r="B289" s="37">
        <v>112</v>
      </c>
      <c r="C289" s="36" t="s">
        <v>4325</v>
      </c>
      <c r="D289" s="36" t="s">
        <v>4033</v>
      </c>
      <c r="E289" s="37">
        <v>2580</v>
      </c>
      <c r="F289" s="38">
        <v>1</v>
      </c>
      <c r="G289" s="39">
        <v>341775</v>
      </c>
      <c r="H289" s="48">
        <v>341775</v>
      </c>
    </row>
    <row r="290" spans="1:8" ht="12.75" x14ac:dyDescent="0.25">
      <c r="A290" s="35" t="s">
        <v>4220</v>
      </c>
      <c r="B290" s="37">
        <v>112</v>
      </c>
      <c r="C290" s="36" t="s">
        <v>4326</v>
      </c>
      <c r="D290" s="36" t="s">
        <v>4033</v>
      </c>
      <c r="E290" s="37">
        <v>2471</v>
      </c>
      <c r="F290" s="38">
        <v>33</v>
      </c>
      <c r="G290" s="39">
        <v>173586</v>
      </c>
      <c r="H290" s="48">
        <v>5728338</v>
      </c>
    </row>
    <row r="291" spans="1:8" ht="12.75" x14ac:dyDescent="0.25">
      <c r="A291" s="35" t="s">
        <v>4220</v>
      </c>
      <c r="B291" s="37">
        <v>112</v>
      </c>
      <c r="C291" s="36" t="s">
        <v>4327</v>
      </c>
      <c r="D291" s="36" t="s">
        <v>4033</v>
      </c>
      <c r="E291" s="37">
        <v>2579</v>
      </c>
      <c r="F291" s="38">
        <v>7</v>
      </c>
      <c r="G291" s="39">
        <v>284775</v>
      </c>
      <c r="H291" s="48">
        <v>1993425</v>
      </c>
    </row>
    <row r="292" spans="1:8" ht="12.75" x14ac:dyDescent="0.25">
      <c r="A292" s="35" t="s">
        <v>4220</v>
      </c>
      <c r="B292" s="37">
        <v>112</v>
      </c>
      <c r="C292" s="36" t="s">
        <v>4328</v>
      </c>
      <c r="D292" s="36" t="s">
        <v>4033</v>
      </c>
      <c r="E292" s="37">
        <v>2412</v>
      </c>
      <c r="F292" s="38">
        <v>6</v>
      </c>
      <c r="G292" s="39">
        <v>467331</v>
      </c>
      <c r="H292" s="48">
        <v>2803986</v>
      </c>
    </row>
    <row r="293" spans="1:8" ht="12.75" x14ac:dyDescent="0.25">
      <c r="A293" s="35" t="s">
        <v>4220</v>
      </c>
      <c r="B293" s="37">
        <v>112</v>
      </c>
      <c r="C293" s="36" t="s">
        <v>4329</v>
      </c>
      <c r="D293" s="36" t="s">
        <v>4033</v>
      </c>
      <c r="E293" s="37">
        <v>3337</v>
      </c>
      <c r="F293" s="38">
        <v>1</v>
      </c>
      <c r="G293" s="39">
        <v>15000</v>
      </c>
      <c r="H293" s="48">
        <v>15000</v>
      </c>
    </row>
    <row r="294" spans="1:8" ht="12.75" x14ac:dyDescent="0.25">
      <c r="A294" s="35" t="s">
        <v>4220</v>
      </c>
      <c r="B294" s="37">
        <v>112</v>
      </c>
      <c r="C294" s="36" t="s">
        <v>4330</v>
      </c>
      <c r="D294" s="36" t="s">
        <v>4033</v>
      </c>
      <c r="E294" s="37">
        <v>3365</v>
      </c>
      <c r="F294" s="38">
        <v>6</v>
      </c>
      <c r="G294" s="39">
        <v>74312</v>
      </c>
      <c r="H294" s="48">
        <v>445872</v>
      </c>
    </row>
    <row r="295" spans="1:8" ht="12.75" x14ac:dyDescent="0.25">
      <c r="A295" s="35" t="s">
        <v>4220</v>
      </c>
      <c r="B295" s="37">
        <v>112</v>
      </c>
      <c r="C295" s="36" t="s">
        <v>4331</v>
      </c>
      <c r="D295" s="36" t="s">
        <v>4033</v>
      </c>
      <c r="E295" s="37">
        <v>3324</v>
      </c>
      <c r="F295" s="38">
        <v>2</v>
      </c>
      <c r="G295" s="39">
        <v>15000</v>
      </c>
      <c r="H295" s="48">
        <v>30000</v>
      </c>
    </row>
    <row r="296" spans="1:8" ht="12.75" x14ac:dyDescent="0.25">
      <c r="A296" s="35" t="s">
        <v>4220</v>
      </c>
      <c r="B296" s="37">
        <v>112</v>
      </c>
      <c r="C296" s="36" t="s">
        <v>4332</v>
      </c>
      <c r="D296" s="36" t="s">
        <v>4033</v>
      </c>
      <c r="E296" s="37">
        <v>3331</v>
      </c>
      <c r="F296" s="38">
        <v>2</v>
      </c>
      <c r="G296" s="39">
        <v>15000</v>
      </c>
      <c r="H296" s="48">
        <v>30000</v>
      </c>
    </row>
    <row r="297" spans="1:8" ht="12.75" x14ac:dyDescent="0.25">
      <c r="A297" s="35" t="s">
        <v>4220</v>
      </c>
      <c r="B297" s="37">
        <v>112</v>
      </c>
      <c r="C297" s="36" t="s">
        <v>4333</v>
      </c>
      <c r="D297" s="36" t="s">
        <v>4033</v>
      </c>
      <c r="E297" s="37">
        <v>3341</v>
      </c>
      <c r="F297" s="38">
        <v>1</v>
      </c>
      <c r="G297" s="39">
        <v>15000</v>
      </c>
      <c r="H297" s="48">
        <v>15000</v>
      </c>
    </row>
    <row r="298" spans="1:8" ht="12.75" x14ac:dyDescent="0.25">
      <c r="A298" s="35" t="s">
        <v>4220</v>
      </c>
      <c r="B298" s="37">
        <v>112</v>
      </c>
      <c r="C298" s="36" t="s">
        <v>4334</v>
      </c>
      <c r="D298" s="36" t="s">
        <v>4033</v>
      </c>
      <c r="E298" s="37">
        <v>3327</v>
      </c>
      <c r="F298" s="38">
        <v>3</v>
      </c>
      <c r="G298" s="39">
        <v>15000</v>
      </c>
      <c r="H298" s="48">
        <v>45000</v>
      </c>
    </row>
    <row r="299" spans="1:8" ht="12.75" x14ac:dyDescent="0.25">
      <c r="A299" s="35" t="s">
        <v>4220</v>
      </c>
      <c r="B299" s="37">
        <v>112</v>
      </c>
      <c r="C299" s="36" t="s">
        <v>4335</v>
      </c>
      <c r="D299" s="36" t="s">
        <v>4033</v>
      </c>
      <c r="E299" s="37">
        <v>1130</v>
      </c>
      <c r="F299" s="38">
        <v>4</v>
      </c>
      <c r="G299" s="39">
        <v>15000</v>
      </c>
      <c r="H299" s="48">
        <v>60000</v>
      </c>
    </row>
    <row r="300" spans="1:8" ht="12.75" x14ac:dyDescent="0.25">
      <c r="A300" s="35" t="s">
        <v>4220</v>
      </c>
      <c r="B300" s="37">
        <v>112</v>
      </c>
      <c r="C300" s="36" t="s">
        <v>4336</v>
      </c>
      <c r="D300" s="36" t="s">
        <v>4033</v>
      </c>
      <c r="E300" s="37">
        <v>3325</v>
      </c>
      <c r="F300" s="38">
        <v>6</v>
      </c>
      <c r="G300" s="39">
        <v>15000</v>
      </c>
      <c r="H300" s="48">
        <v>90000</v>
      </c>
    </row>
    <row r="301" spans="1:8" ht="12.75" x14ac:dyDescent="0.25">
      <c r="A301" s="35" t="s">
        <v>4220</v>
      </c>
      <c r="B301" s="37">
        <v>112</v>
      </c>
      <c r="C301" s="36" t="s">
        <v>4336</v>
      </c>
      <c r="D301" s="36" t="s">
        <v>4033</v>
      </c>
      <c r="E301" s="37">
        <v>3339</v>
      </c>
      <c r="F301" s="38">
        <v>2</v>
      </c>
      <c r="G301" s="39">
        <v>15000</v>
      </c>
      <c r="H301" s="48">
        <v>30000</v>
      </c>
    </row>
    <row r="302" spans="1:8" ht="12.75" x14ac:dyDescent="0.25">
      <c r="A302" s="35" t="s">
        <v>4220</v>
      </c>
      <c r="B302" s="37">
        <v>112</v>
      </c>
      <c r="C302" s="36" t="s">
        <v>4337</v>
      </c>
      <c r="D302" s="36" t="s">
        <v>4033</v>
      </c>
      <c r="E302" s="37">
        <v>3340</v>
      </c>
      <c r="F302" s="38">
        <v>2</v>
      </c>
      <c r="G302" s="39">
        <v>15000</v>
      </c>
      <c r="H302" s="48">
        <v>30000</v>
      </c>
    </row>
    <row r="303" spans="1:8" ht="12.75" x14ac:dyDescent="0.25">
      <c r="A303" s="35" t="s">
        <v>4220</v>
      </c>
      <c r="B303" s="37">
        <v>112</v>
      </c>
      <c r="C303" s="36" t="s">
        <v>4338</v>
      </c>
      <c r="D303" s="36" t="s">
        <v>4033</v>
      </c>
      <c r="E303" s="37">
        <v>3333</v>
      </c>
      <c r="F303" s="38">
        <v>1</v>
      </c>
      <c r="G303" s="39">
        <v>15000</v>
      </c>
      <c r="H303" s="48">
        <v>15000</v>
      </c>
    </row>
    <row r="304" spans="1:8" ht="12.75" x14ac:dyDescent="0.25">
      <c r="A304" s="35" t="s">
        <v>4220</v>
      </c>
      <c r="B304" s="37">
        <v>112</v>
      </c>
      <c r="C304" s="36" t="s">
        <v>4339</v>
      </c>
      <c r="D304" s="36" t="s">
        <v>4033</v>
      </c>
      <c r="E304" s="37">
        <v>3366</v>
      </c>
      <c r="F304" s="38">
        <v>8</v>
      </c>
      <c r="G304" s="39">
        <v>15000</v>
      </c>
      <c r="H304" s="48">
        <v>120000</v>
      </c>
    </row>
    <row r="305" spans="1:8" ht="12.75" x14ac:dyDescent="0.25">
      <c r="A305" s="35" t="s">
        <v>4220</v>
      </c>
      <c r="B305" s="37">
        <v>112</v>
      </c>
      <c r="C305" s="36" t="s">
        <v>4340</v>
      </c>
      <c r="D305" s="36" t="s">
        <v>4033</v>
      </c>
      <c r="E305" s="37">
        <v>3328</v>
      </c>
      <c r="F305" s="38">
        <v>10</v>
      </c>
      <c r="G305" s="39">
        <v>15000</v>
      </c>
      <c r="H305" s="48">
        <v>150000</v>
      </c>
    </row>
    <row r="306" spans="1:8" ht="12.75" x14ac:dyDescent="0.25">
      <c r="A306" s="35" t="s">
        <v>4220</v>
      </c>
      <c r="B306" s="37">
        <v>112</v>
      </c>
      <c r="C306" s="36" t="s">
        <v>4340</v>
      </c>
      <c r="D306" s="36" t="s">
        <v>4033</v>
      </c>
      <c r="E306" s="37">
        <v>3367</v>
      </c>
      <c r="F306" s="38">
        <v>9</v>
      </c>
      <c r="G306" s="39">
        <v>15000</v>
      </c>
      <c r="H306" s="48">
        <v>135000</v>
      </c>
    </row>
    <row r="307" spans="1:8" ht="12.75" x14ac:dyDescent="0.25">
      <c r="A307" s="35" t="s">
        <v>4220</v>
      </c>
      <c r="B307" s="37">
        <v>112</v>
      </c>
      <c r="C307" s="36" t="s">
        <v>4341</v>
      </c>
      <c r="D307" s="36" t="s">
        <v>4033</v>
      </c>
      <c r="E307" s="37">
        <v>3332</v>
      </c>
      <c r="F307" s="38">
        <v>1</v>
      </c>
      <c r="G307" s="39">
        <v>15000</v>
      </c>
      <c r="H307" s="48">
        <v>15000</v>
      </c>
    </row>
    <row r="308" spans="1:8" ht="12.75" x14ac:dyDescent="0.25">
      <c r="A308" s="35" t="s">
        <v>4220</v>
      </c>
      <c r="B308" s="37">
        <v>112</v>
      </c>
      <c r="C308" s="36" t="s">
        <v>4342</v>
      </c>
      <c r="D308" s="36" t="s">
        <v>4033</v>
      </c>
      <c r="E308" s="37">
        <v>3373</v>
      </c>
      <c r="F308" s="38">
        <v>11</v>
      </c>
      <c r="G308" s="39">
        <v>42074.090909090912</v>
      </c>
      <c r="H308" s="48">
        <v>462815</v>
      </c>
    </row>
    <row r="309" spans="1:8" ht="12.75" x14ac:dyDescent="0.25">
      <c r="A309" s="35" t="s">
        <v>4220</v>
      </c>
      <c r="B309" s="37">
        <v>112</v>
      </c>
      <c r="C309" s="36" t="s">
        <v>4343</v>
      </c>
      <c r="D309" s="36" t="s">
        <v>4033</v>
      </c>
      <c r="E309" s="37">
        <v>3338</v>
      </c>
      <c r="F309" s="38">
        <v>5</v>
      </c>
      <c r="G309" s="39">
        <v>15000</v>
      </c>
      <c r="H309" s="48">
        <v>75000</v>
      </c>
    </row>
    <row r="310" spans="1:8" ht="12.75" x14ac:dyDescent="0.25">
      <c r="A310" s="35" t="s">
        <v>4220</v>
      </c>
      <c r="B310" s="37">
        <v>112</v>
      </c>
      <c r="C310" s="36" t="s">
        <v>4344</v>
      </c>
      <c r="D310" s="36" t="s">
        <v>4033</v>
      </c>
      <c r="E310" s="37">
        <v>3329</v>
      </c>
      <c r="F310" s="38">
        <v>4</v>
      </c>
      <c r="G310" s="39">
        <v>15000</v>
      </c>
      <c r="H310" s="48">
        <v>60000</v>
      </c>
    </row>
    <row r="311" spans="1:8" ht="12.75" x14ac:dyDescent="0.25">
      <c r="A311" s="35" t="s">
        <v>4220</v>
      </c>
      <c r="B311" s="37">
        <v>112</v>
      </c>
      <c r="C311" s="36" t="s">
        <v>4345</v>
      </c>
      <c r="D311" s="36" t="s">
        <v>4033</v>
      </c>
      <c r="E311" s="37">
        <v>3326</v>
      </c>
      <c r="F311" s="38">
        <v>2</v>
      </c>
      <c r="G311" s="39">
        <v>15000</v>
      </c>
      <c r="H311" s="48">
        <v>30000</v>
      </c>
    </row>
    <row r="312" spans="1:8" ht="12.75" x14ac:dyDescent="0.25">
      <c r="A312" s="35" t="s">
        <v>4220</v>
      </c>
      <c r="B312" s="37">
        <v>112</v>
      </c>
      <c r="C312" s="36" t="s">
        <v>4346</v>
      </c>
      <c r="D312" s="36" t="s">
        <v>4033</v>
      </c>
      <c r="E312" s="37">
        <v>530</v>
      </c>
      <c r="F312" s="38">
        <v>1</v>
      </c>
      <c r="G312" s="39">
        <v>2340.88</v>
      </c>
      <c r="H312" s="48">
        <v>2340.88</v>
      </c>
    </row>
    <row r="313" spans="1:8" ht="12.75" x14ac:dyDescent="0.25">
      <c r="A313" s="35" t="s">
        <v>4220</v>
      </c>
      <c r="B313" s="37">
        <v>112</v>
      </c>
      <c r="C313" s="36" t="s">
        <v>4347</v>
      </c>
      <c r="D313" s="36" t="s">
        <v>4033</v>
      </c>
      <c r="E313" s="37">
        <v>1853</v>
      </c>
      <c r="F313" s="38">
        <v>3</v>
      </c>
      <c r="G313" s="39">
        <v>72230.75</v>
      </c>
      <c r="H313" s="48">
        <v>216692.25</v>
      </c>
    </row>
    <row r="314" spans="1:8" ht="12.75" x14ac:dyDescent="0.25">
      <c r="A314" s="35" t="s">
        <v>4220</v>
      </c>
      <c r="B314" s="37">
        <v>112</v>
      </c>
      <c r="C314" s="36" t="s">
        <v>4348</v>
      </c>
      <c r="D314" s="36" t="s">
        <v>4033</v>
      </c>
      <c r="E314" s="37">
        <v>3320</v>
      </c>
      <c r="F314" s="38">
        <v>15</v>
      </c>
      <c r="G314" s="39">
        <v>450000</v>
      </c>
      <c r="H314" s="48">
        <v>6750000</v>
      </c>
    </row>
    <row r="315" spans="1:8" ht="12.75" x14ac:dyDescent="0.25">
      <c r="A315" s="35" t="s">
        <v>4220</v>
      </c>
      <c r="B315" s="37">
        <v>112</v>
      </c>
      <c r="C315" s="36" t="s">
        <v>4349</v>
      </c>
      <c r="D315" s="36" t="s">
        <v>4033</v>
      </c>
      <c r="E315" s="37">
        <v>3308</v>
      </c>
      <c r="F315" s="38">
        <v>3</v>
      </c>
      <c r="G315" s="39">
        <v>450000</v>
      </c>
      <c r="H315" s="48">
        <v>1350000</v>
      </c>
    </row>
    <row r="316" spans="1:8" ht="12.75" x14ac:dyDescent="0.25">
      <c r="A316" s="35" t="s">
        <v>4220</v>
      </c>
      <c r="B316" s="37">
        <v>112</v>
      </c>
      <c r="C316" s="36" t="s">
        <v>4350</v>
      </c>
      <c r="D316" s="36" t="s">
        <v>4033</v>
      </c>
      <c r="E316" s="37">
        <v>3314</v>
      </c>
      <c r="F316" s="38">
        <v>4</v>
      </c>
      <c r="G316" s="39">
        <v>450000</v>
      </c>
      <c r="H316" s="48">
        <v>1800000</v>
      </c>
    </row>
    <row r="317" spans="1:8" ht="12.75" x14ac:dyDescent="0.25">
      <c r="A317" s="35" t="s">
        <v>4220</v>
      </c>
      <c r="B317" s="37">
        <v>112</v>
      </c>
      <c r="C317" s="36" t="s">
        <v>4351</v>
      </c>
      <c r="D317" s="36" t="s">
        <v>4033</v>
      </c>
      <c r="E317" s="37">
        <v>3364</v>
      </c>
      <c r="F317" s="38">
        <v>2</v>
      </c>
      <c r="G317" s="39">
        <v>15000</v>
      </c>
      <c r="H317" s="48">
        <v>30000</v>
      </c>
    </row>
    <row r="318" spans="1:8" ht="12.75" x14ac:dyDescent="0.25">
      <c r="A318" s="35" t="s">
        <v>4220</v>
      </c>
      <c r="B318" s="37">
        <v>112</v>
      </c>
      <c r="C318" s="36" t="s">
        <v>4352</v>
      </c>
      <c r="D318" s="36" t="s">
        <v>4033</v>
      </c>
      <c r="E318" s="37">
        <v>3315</v>
      </c>
      <c r="F318" s="38">
        <v>4</v>
      </c>
      <c r="G318" s="39">
        <v>450000</v>
      </c>
      <c r="H318" s="48">
        <v>1800000</v>
      </c>
    </row>
    <row r="319" spans="1:8" ht="12.75" x14ac:dyDescent="0.25">
      <c r="A319" s="35" t="s">
        <v>4220</v>
      </c>
      <c r="B319" s="37">
        <v>112</v>
      </c>
      <c r="C319" s="36" t="s">
        <v>4353</v>
      </c>
      <c r="D319" s="36" t="s">
        <v>4033</v>
      </c>
      <c r="E319" s="37">
        <v>2190</v>
      </c>
      <c r="F319" s="38">
        <v>3</v>
      </c>
      <c r="G319" s="39">
        <v>47787</v>
      </c>
      <c r="H319" s="48">
        <v>143361</v>
      </c>
    </row>
    <row r="320" spans="1:8" ht="12.75" x14ac:dyDescent="0.25">
      <c r="A320" s="35" t="s">
        <v>4220</v>
      </c>
      <c r="B320" s="37">
        <v>112</v>
      </c>
      <c r="C320" s="36" t="s">
        <v>4354</v>
      </c>
      <c r="D320" s="36" t="s">
        <v>4033</v>
      </c>
      <c r="E320" s="37">
        <v>2189</v>
      </c>
      <c r="F320" s="38">
        <v>2</v>
      </c>
      <c r="G320" s="39">
        <v>61684</v>
      </c>
      <c r="H320" s="48">
        <v>123368</v>
      </c>
    </row>
    <row r="321" spans="1:8" ht="12.75" x14ac:dyDescent="0.25">
      <c r="A321" s="35" t="s">
        <v>4220</v>
      </c>
      <c r="B321" s="37">
        <v>112</v>
      </c>
      <c r="C321" s="36" t="s">
        <v>4355</v>
      </c>
      <c r="D321" s="36" t="s">
        <v>4033</v>
      </c>
      <c r="E321" s="37">
        <v>2171</v>
      </c>
      <c r="F321" s="38">
        <v>7</v>
      </c>
      <c r="G321" s="39">
        <v>134189</v>
      </c>
      <c r="H321" s="48">
        <v>939323</v>
      </c>
    </row>
    <row r="322" spans="1:8" ht="12.75" x14ac:dyDescent="0.25">
      <c r="A322" s="35" t="s">
        <v>4220</v>
      </c>
      <c r="B322" s="37">
        <v>112</v>
      </c>
      <c r="C322" s="36" t="s">
        <v>4356</v>
      </c>
      <c r="D322" s="36" t="s">
        <v>4033</v>
      </c>
      <c r="E322" s="37">
        <v>3318</v>
      </c>
      <c r="F322" s="38">
        <v>6</v>
      </c>
      <c r="G322" s="39">
        <v>450000</v>
      </c>
      <c r="H322" s="48">
        <v>2700000</v>
      </c>
    </row>
    <row r="323" spans="1:8" ht="12.75" x14ac:dyDescent="0.25">
      <c r="A323" s="35" t="s">
        <v>4220</v>
      </c>
      <c r="B323" s="37">
        <v>112</v>
      </c>
      <c r="C323" s="36" t="s">
        <v>4357</v>
      </c>
      <c r="D323" s="36" t="s">
        <v>4033</v>
      </c>
      <c r="E323" s="37">
        <v>3317</v>
      </c>
      <c r="F323" s="38">
        <v>1</v>
      </c>
      <c r="G323" s="39">
        <v>450000</v>
      </c>
      <c r="H323" s="48">
        <v>450000</v>
      </c>
    </row>
    <row r="324" spans="1:8" ht="12.75" x14ac:dyDescent="0.25">
      <c r="A324" s="35" t="s">
        <v>4220</v>
      </c>
      <c r="B324" s="37">
        <v>112</v>
      </c>
      <c r="C324" s="36" t="s">
        <v>4358</v>
      </c>
      <c r="D324" s="36" t="s">
        <v>4033</v>
      </c>
      <c r="E324" s="37">
        <v>3316</v>
      </c>
      <c r="F324" s="38">
        <v>1</v>
      </c>
      <c r="G324" s="39">
        <v>450000</v>
      </c>
      <c r="H324" s="48">
        <v>450000</v>
      </c>
    </row>
    <row r="325" spans="1:8" ht="12.75" x14ac:dyDescent="0.25">
      <c r="A325" s="35" t="s">
        <v>4220</v>
      </c>
      <c r="B325" s="37">
        <v>112</v>
      </c>
      <c r="C325" s="36" t="s">
        <v>4359</v>
      </c>
      <c r="D325" s="36" t="s">
        <v>4033</v>
      </c>
      <c r="E325" s="37">
        <v>2185</v>
      </c>
      <c r="F325" s="38">
        <v>4</v>
      </c>
      <c r="G325" s="39">
        <v>147494</v>
      </c>
      <c r="H325" s="48">
        <v>589976</v>
      </c>
    </row>
    <row r="326" spans="1:8" ht="12.75" x14ac:dyDescent="0.25">
      <c r="A326" s="35" t="s">
        <v>4220</v>
      </c>
      <c r="B326" s="37">
        <v>112</v>
      </c>
      <c r="C326" s="36" t="s">
        <v>4360</v>
      </c>
      <c r="D326" s="36" t="s">
        <v>4033</v>
      </c>
      <c r="E326" s="37">
        <v>2187</v>
      </c>
      <c r="F326" s="38">
        <v>5</v>
      </c>
      <c r="G326" s="39">
        <v>149663</v>
      </c>
      <c r="H326" s="48">
        <v>748315</v>
      </c>
    </row>
    <row r="327" spans="1:8" ht="12.75" x14ac:dyDescent="0.25">
      <c r="A327" s="35" t="s">
        <v>4220</v>
      </c>
      <c r="B327" s="37">
        <v>112</v>
      </c>
      <c r="C327" s="36" t="s">
        <v>4361</v>
      </c>
      <c r="D327" s="36" t="s">
        <v>4033</v>
      </c>
      <c r="E327" s="37">
        <v>2186</v>
      </c>
      <c r="F327" s="38">
        <v>4</v>
      </c>
      <c r="G327" s="39">
        <v>191400</v>
      </c>
      <c r="H327" s="48">
        <v>765600</v>
      </c>
    </row>
    <row r="328" spans="1:8" ht="12.75" x14ac:dyDescent="0.25">
      <c r="A328" s="35" t="s">
        <v>4220</v>
      </c>
      <c r="B328" s="37">
        <v>112</v>
      </c>
      <c r="C328" s="36" t="s">
        <v>4362</v>
      </c>
      <c r="D328" s="36" t="s">
        <v>4033</v>
      </c>
      <c r="E328" s="37">
        <v>2184</v>
      </c>
      <c r="F328" s="38">
        <v>2</v>
      </c>
      <c r="G328" s="39">
        <v>187000</v>
      </c>
      <c r="H328" s="48">
        <v>374000</v>
      </c>
    </row>
    <row r="329" spans="1:8" ht="12.75" x14ac:dyDescent="0.25">
      <c r="A329" s="35" t="s">
        <v>4220</v>
      </c>
      <c r="B329" s="37">
        <v>112</v>
      </c>
      <c r="C329" s="36" t="s">
        <v>4363</v>
      </c>
      <c r="D329" s="36" t="s">
        <v>4033</v>
      </c>
      <c r="E329" s="37">
        <v>2183</v>
      </c>
      <c r="F329" s="38">
        <v>2</v>
      </c>
      <c r="G329" s="39">
        <v>198000</v>
      </c>
      <c r="H329" s="48">
        <v>396000</v>
      </c>
    </row>
    <row r="330" spans="1:8" ht="12.75" x14ac:dyDescent="0.25">
      <c r="A330" s="35" t="s">
        <v>4220</v>
      </c>
      <c r="B330" s="37">
        <v>112</v>
      </c>
      <c r="C330" s="36" t="s">
        <v>4364</v>
      </c>
      <c r="D330" s="36" t="s">
        <v>4033</v>
      </c>
      <c r="E330" s="37">
        <v>3309</v>
      </c>
      <c r="F330" s="38">
        <v>2</v>
      </c>
      <c r="G330" s="39">
        <v>450000</v>
      </c>
      <c r="H330" s="48">
        <v>900000</v>
      </c>
    </row>
    <row r="331" spans="1:8" ht="12.75" x14ac:dyDescent="0.25">
      <c r="A331" s="35" t="s">
        <v>4220</v>
      </c>
      <c r="B331" s="37">
        <v>112</v>
      </c>
      <c r="C331" s="36" t="s">
        <v>4365</v>
      </c>
      <c r="D331" s="36" t="s">
        <v>4033</v>
      </c>
      <c r="E331" s="37">
        <v>3313</v>
      </c>
      <c r="F331" s="38">
        <v>2</v>
      </c>
      <c r="G331" s="39">
        <v>1500000</v>
      </c>
      <c r="H331" s="48">
        <v>3000000</v>
      </c>
    </row>
    <row r="332" spans="1:8" ht="25.5" x14ac:dyDescent="0.25">
      <c r="A332" s="35" t="s">
        <v>4220</v>
      </c>
      <c r="B332" s="37">
        <v>112</v>
      </c>
      <c r="C332" s="36" t="s">
        <v>4366</v>
      </c>
      <c r="D332" s="36" t="s">
        <v>4033</v>
      </c>
      <c r="E332" s="37">
        <v>3310</v>
      </c>
      <c r="F332" s="38">
        <v>1</v>
      </c>
      <c r="G332" s="39">
        <v>1500000</v>
      </c>
      <c r="H332" s="48">
        <v>1500000</v>
      </c>
    </row>
    <row r="333" spans="1:8" ht="25.5" x14ac:dyDescent="0.25">
      <c r="A333" s="35" t="s">
        <v>4220</v>
      </c>
      <c r="B333" s="37">
        <v>112</v>
      </c>
      <c r="C333" s="36" t="s">
        <v>4367</v>
      </c>
      <c r="D333" s="36" t="s">
        <v>4033</v>
      </c>
      <c r="E333" s="37">
        <v>1245</v>
      </c>
      <c r="F333" s="38">
        <v>4</v>
      </c>
      <c r="G333" s="39">
        <v>362661</v>
      </c>
      <c r="H333" s="48">
        <v>1450644</v>
      </c>
    </row>
    <row r="334" spans="1:8" ht="25.5" x14ac:dyDescent="0.25">
      <c r="A334" s="35" t="s">
        <v>4220</v>
      </c>
      <c r="B334" s="37">
        <v>112</v>
      </c>
      <c r="C334" s="36" t="s">
        <v>4368</v>
      </c>
      <c r="D334" s="36" t="s">
        <v>4033</v>
      </c>
      <c r="E334" s="37">
        <v>769</v>
      </c>
      <c r="F334" s="38">
        <v>1</v>
      </c>
      <c r="G334" s="39">
        <v>1449500</v>
      </c>
      <c r="H334" s="48">
        <v>1449500</v>
      </c>
    </row>
    <row r="335" spans="1:8" ht="25.5" x14ac:dyDescent="0.25">
      <c r="A335" s="35" t="s">
        <v>4220</v>
      </c>
      <c r="B335" s="37">
        <v>112</v>
      </c>
      <c r="C335" s="36" t="s">
        <v>4369</v>
      </c>
      <c r="D335" s="36" t="s">
        <v>4033</v>
      </c>
      <c r="E335" s="37">
        <v>454</v>
      </c>
      <c r="F335" s="38">
        <v>6</v>
      </c>
      <c r="G335" s="39">
        <v>822057</v>
      </c>
      <c r="H335" s="48">
        <v>4932342</v>
      </c>
    </row>
    <row r="336" spans="1:8" ht="12.75" x14ac:dyDescent="0.25">
      <c r="A336" s="35" t="s">
        <v>4220</v>
      </c>
      <c r="B336" s="37">
        <v>112</v>
      </c>
      <c r="C336" s="36" t="s">
        <v>4370</v>
      </c>
      <c r="D336" s="36" t="s">
        <v>4033</v>
      </c>
      <c r="E336" s="37">
        <v>3356</v>
      </c>
      <c r="F336" s="38">
        <v>6</v>
      </c>
      <c r="G336" s="39">
        <v>139000</v>
      </c>
      <c r="H336" s="48">
        <v>834000</v>
      </c>
    </row>
    <row r="337" spans="1:8" ht="25.5" x14ac:dyDescent="0.25">
      <c r="A337" s="35" t="s">
        <v>4220</v>
      </c>
      <c r="B337" s="37">
        <v>112</v>
      </c>
      <c r="C337" s="36" t="s">
        <v>4371</v>
      </c>
      <c r="D337" s="36" t="s">
        <v>4033</v>
      </c>
      <c r="E337" s="37">
        <v>1854</v>
      </c>
      <c r="F337" s="38">
        <v>3</v>
      </c>
      <c r="G337" s="39">
        <v>181196</v>
      </c>
      <c r="H337" s="48">
        <v>543588</v>
      </c>
    </row>
    <row r="338" spans="1:8" ht="12.75" x14ac:dyDescent="0.25">
      <c r="A338" s="35" t="s">
        <v>4220</v>
      </c>
      <c r="B338" s="37">
        <v>112</v>
      </c>
      <c r="C338" s="36" t="s">
        <v>4372</v>
      </c>
      <c r="D338" s="36" t="s">
        <v>4033</v>
      </c>
      <c r="E338" s="37">
        <v>3375</v>
      </c>
      <c r="F338" s="38">
        <v>3</v>
      </c>
      <c r="G338" s="39">
        <v>10500</v>
      </c>
      <c r="H338" s="48">
        <v>31500</v>
      </c>
    </row>
    <row r="339" spans="1:8" ht="12.75" x14ac:dyDescent="0.25">
      <c r="A339" s="35" t="s">
        <v>4220</v>
      </c>
      <c r="B339" s="37">
        <v>112</v>
      </c>
      <c r="C339" s="36" t="s">
        <v>4373</v>
      </c>
      <c r="D339" s="36" t="s">
        <v>4033</v>
      </c>
      <c r="E339" s="37">
        <v>3374</v>
      </c>
      <c r="F339" s="38">
        <v>1</v>
      </c>
      <c r="G339" s="39">
        <v>10500</v>
      </c>
      <c r="H339" s="48">
        <v>10500</v>
      </c>
    </row>
    <row r="340" spans="1:8" ht="12.75" x14ac:dyDescent="0.25">
      <c r="A340" s="35" t="s">
        <v>4220</v>
      </c>
      <c r="B340" s="37">
        <v>112</v>
      </c>
      <c r="C340" s="36" t="s">
        <v>4374</v>
      </c>
      <c r="D340" s="36" t="s">
        <v>4033</v>
      </c>
      <c r="E340" s="37">
        <v>3376</v>
      </c>
      <c r="F340" s="38">
        <v>2</v>
      </c>
      <c r="G340" s="39">
        <v>10500</v>
      </c>
      <c r="H340" s="48">
        <v>21000</v>
      </c>
    </row>
    <row r="341" spans="1:8" ht="12.75" x14ac:dyDescent="0.25">
      <c r="A341" s="35" t="s">
        <v>4220</v>
      </c>
      <c r="B341" s="37">
        <v>112</v>
      </c>
      <c r="C341" s="36" t="s">
        <v>4375</v>
      </c>
      <c r="D341" s="36" t="s">
        <v>4033</v>
      </c>
      <c r="E341" s="37">
        <v>3377</v>
      </c>
      <c r="F341" s="38">
        <v>1</v>
      </c>
      <c r="G341" s="39">
        <v>10500</v>
      </c>
      <c r="H341" s="48">
        <v>10500</v>
      </c>
    </row>
    <row r="342" spans="1:8" ht="12.75" x14ac:dyDescent="0.25">
      <c r="A342" s="35" t="s">
        <v>4220</v>
      </c>
      <c r="B342" s="37">
        <v>112</v>
      </c>
      <c r="C342" s="36" t="s">
        <v>4376</v>
      </c>
      <c r="D342" s="36" t="s">
        <v>4033</v>
      </c>
      <c r="E342" s="37">
        <v>2478</v>
      </c>
      <c r="F342" s="38">
        <v>6</v>
      </c>
      <c r="G342" s="39">
        <v>5174526.666666667</v>
      </c>
      <c r="H342" s="48">
        <v>31047160</v>
      </c>
    </row>
    <row r="343" spans="1:8" ht="12.75" x14ac:dyDescent="0.25">
      <c r="A343" s="35" t="s">
        <v>4220</v>
      </c>
      <c r="B343" s="37">
        <v>112</v>
      </c>
      <c r="C343" s="36" t="s">
        <v>4377</v>
      </c>
      <c r="D343" s="36" t="s">
        <v>4033</v>
      </c>
      <c r="E343" s="37">
        <v>1855</v>
      </c>
      <c r="F343" s="38">
        <v>3</v>
      </c>
      <c r="G343" s="39">
        <v>2266330.6666666665</v>
      </c>
      <c r="H343" s="48">
        <v>6798992</v>
      </c>
    </row>
    <row r="344" spans="1:8" ht="12.75" x14ac:dyDescent="0.25">
      <c r="A344" s="35" t="s">
        <v>4220</v>
      </c>
      <c r="B344" s="37">
        <v>112</v>
      </c>
      <c r="C344" s="36" t="s">
        <v>4378</v>
      </c>
      <c r="D344" s="36" t="s">
        <v>4033</v>
      </c>
      <c r="E344" s="37">
        <v>3290</v>
      </c>
      <c r="F344" s="38">
        <v>4</v>
      </c>
      <c r="G344" s="39">
        <v>36786</v>
      </c>
      <c r="H344" s="48">
        <v>147144</v>
      </c>
    </row>
    <row r="345" spans="1:8" ht="12.75" x14ac:dyDescent="0.25">
      <c r="A345" s="35" t="s">
        <v>4220</v>
      </c>
      <c r="B345" s="37">
        <v>112</v>
      </c>
      <c r="C345" s="36" t="s">
        <v>4379</v>
      </c>
      <c r="D345" s="36" t="s">
        <v>4033</v>
      </c>
      <c r="E345" s="37">
        <v>1856</v>
      </c>
      <c r="F345" s="38">
        <v>13</v>
      </c>
      <c r="G345" s="39">
        <v>43261</v>
      </c>
      <c r="H345" s="48">
        <v>562393</v>
      </c>
    </row>
    <row r="346" spans="1:8" ht="12.75" x14ac:dyDescent="0.25">
      <c r="A346" s="35" t="s">
        <v>4220</v>
      </c>
      <c r="B346" s="37">
        <v>112</v>
      </c>
      <c r="C346" s="36" t="s">
        <v>4380</v>
      </c>
      <c r="D346" s="36" t="s">
        <v>4033</v>
      </c>
      <c r="E346" s="37">
        <v>1119</v>
      </c>
      <c r="F346" s="38">
        <v>1</v>
      </c>
      <c r="G346" s="39">
        <v>120321</v>
      </c>
      <c r="H346" s="48">
        <v>120321</v>
      </c>
    </row>
    <row r="347" spans="1:8" ht="25.5" x14ac:dyDescent="0.25">
      <c r="A347" s="35" t="s">
        <v>4220</v>
      </c>
      <c r="B347" s="37">
        <v>112</v>
      </c>
      <c r="C347" s="36" t="s">
        <v>4381</v>
      </c>
      <c r="D347" s="36" t="s">
        <v>4033</v>
      </c>
      <c r="E347" s="37">
        <v>684</v>
      </c>
      <c r="F347" s="38">
        <v>2</v>
      </c>
      <c r="G347" s="39">
        <v>1354780</v>
      </c>
      <c r="H347" s="48">
        <v>2709560</v>
      </c>
    </row>
    <row r="348" spans="1:8" ht="25.5" x14ac:dyDescent="0.25">
      <c r="A348" s="35" t="s">
        <v>4220</v>
      </c>
      <c r="B348" s="37">
        <v>112</v>
      </c>
      <c r="C348" s="36" t="s">
        <v>4382</v>
      </c>
      <c r="D348" s="36" t="s">
        <v>4033</v>
      </c>
      <c r="E348" s="37">
        <v>2546</v>
      </c>
      <c r="F348" s="38">
        <v>12</v>
      </c>
      <c r="G348" s="39">
        <v>500157</v>
      </c>
      <c r="H348" s="48">
        <v>6001884</v>
      </c>
    </row>
    <row r="349" spans="1:8" ht="25.5" x14ac:dyDescent="0.25">
      <c r="A349" s="35" t="s">
        <v>4220</v>
      </c>
      <c r="B349" s="37">
        <v>112</v>
      </c>
      <c r="C349" s="36" t="s">
        <v>4383</v>
      </c>
      <c r="D349" s="36" t="s">
        <v>4033</v>
      </c>
      <c r="E349" s="37">
        <v>2547</v>
      </c>
      <c r="F349" s="38">
        <v>3</v>
      </c>
      <c r="G349" s="39">
        <v>691337</v>
      </c>
      <c r="H349" s="48">
        <v>2074011</v>
      </c>
    </row>
    <row r="350" spans="1:8" ht="12.75" x14ac:dyDescent="0.25">
      <c r="A350" s="35" t="s">
        <v>4220</v>
      </c>
      <c r="B350" s="37">
        <v>112</v>
      </c>
      <c r="C350" s="36" t="s">
        <v>4384</v>
      </c>
      <c r="D350" s="36" t="s">
        <v>4033</v>
      </c>
      <c r="E350" s="37">
        <v>1229</v>
      </c>
      <c r="F350" s="38">
        <v>1</v>
      </c>
      <c r="G350" s="39">
        <v>1562910.4000000004</v>
      </c>
      <c r="H350" s="48">
        <v>1562910.4000000004</v>
      </c>
    </row>
    <row r="351" spans="1:8" ht="12.75" x14ac:dyDescent="0.25">
      <c r="A351" s="35" t="s">
        <v>4220</v>
      </c>
      <c r="B351" s="37">
        <v>112</v>
      </c>
      <c r="C351" s="36" t="s">
        <v>4385</v>
      </c>
      <c r="D351" s="36" t="s">
        <v>4033</v>
      </c>
      <c r="E351" s="37">
        <v>3372</v>
      </c>
      <c r="F351" s="38">
        <v>2</v>
      </c>
      <c r="G351" s="39">
        <v>38000</v>
      </c>
      <c r="H351" s="48">
        <v>76000</v>
      </c>
    </row>
    <row r="352" spans="1:8" ht="12.75" x14ac:dyDescent="0.25">
      <c r="A352" s="35" t="s">
        <v>4220</v>
      </c>
      <c r="B352" s="37">
        <v>112</v>
      </c>
      <c r="C352" s="36" t="s">
        <v>4386</v>
      </c>
      <c r="D352" s="36" t="s">
        <v>4033</v>
      </c>
      <c r="E352" s="37">
        <v>3371</v>
      </c>
      <c r="F352" s="38">
        <v>20</v>
      </c>
      <c r="G352" s="39">
        <v>38000</v>
      </c>
      <c r="H352" s="48">
        <v>760000</v>
      </c>
    </row>
    <row r="353" spans="1:8" ht="12.75" x14ac:dyDescent="0.25">
      <c r="A353" s="35" t="s">
        <v>4220</v>
      </c>
      <c r="B353" s="37">
        <v>112</v>
      </c>
      <c r="C353" s="36" t="s">
        <v>4387</v>
      </c>
      <c r="D353" s="36" t="s">
        <v>4033</v>
      </c>
      <c r="E353" s="37">
        <v>3370</v>
      </c>
      <c r="F353" s="38">
        <v>3</v>
      </c>
      <c r="G353" s="39">
        <v>38000</v>
      </c>
      <c r="H353" s="48">
        <v>114000</v>
      </c>
    </row>
    <row r="354" spans="1:8" ht="12.75" x14ac:dyDescent="0.25">
      <c r="A354" s="35" t="s">
        <v>4220</v>
      </c>
      <c r="B354" s="37">
        <v>112</v>
      </c>
      <c r="C354" s="36" t="s">
        <v>4388</v>
      </c>
      <c r="D354" s="36" t="s">
        <v>4033</v>
      </c>
      <c r="E354" s="37">
        <v>3323</v>
      </c>
      <c r="F354" s="38">
        <v>15</v>
      </c>
      <c r="G354" s="39">
        <v>38000</v>
      </c>
      <c r="H354" s="48">
        <v>570000</v>
      </c>
    </row>
    <row r="355" spans="1:8" ht="12.75" x14ac:dyDescent="0.25">
      <c r="A355" s="35" t="s">
        <v>4220</v>
      </c>
      <c r="B355" s="37">
        <v>112</v>
      </c>
      <c r="C355" s="36" t="s">
        <v>4389</v>
      </c>
      <c r="D355" s="36" t="s">
        <v>4033</v>
      </c>
      <c r="E355" s="37">
        <v>3322</v>
      </c>
      <c r="F355" s="38">
        <v>1</v>
      </c>
      <c r="G355" s="39">
        <v>38000</v>
      </c>
      <c r="H355" s="48">
        <v>38000</v>
      </c>
    </row>
    <row r="356" spans="1:8" ht="12.75" x14ac:dyDescent="0.25">
      <c r="A356" s="35" t="s">
        <v>4220</v>
      </c>
      <c r="B356" s="37">
        <v>112</v>
      </c>
      <c r="C356" s="36" t="s">
        <v>4390</v>
      </c>
      <c r="D356" s="36" t="s">
        <v>4033</v>
      </c>
      <c r="E356" s="37">
        <v>3342</v>
      </c>
      <c r="F356" s="38">
        <v>6</v>
      </c>
      <c r="G356" s="39">
        <v>150000</v>
      </c>
      <c r="H356" s="48">
        <v>900000</v>
      </c>
    </row>
    <row r="357" spans="1:8" ht="12.75" x14ac:dyDescent="0.25">
      <c r="A357" s="35" t="s">
        <v>4220</v>
      </c>
      <c r="B357" s="37">
        <v>112</v>
      </c>
      <c r="C357" s="36" t="s">
        <v>4391</v>
      </c>
      <c r="D357" s="36" t="s">
        <v>4033</v>
      </c>
      <c r="E357" s="37">
        <v>2757</v>
      </c>
      <c r="F357" s="38">
        <v>17</v>
      </c>
      <c r="G357" s="39">
        <v>25000</v>
      </c>
      <c r="H357" s="48">
        <v>425000</v>
      </c>
    </row>
    <row r="358" spans="1:8" ht="12.75" x14ac:dyDescent="0.25">
      <c r="A358" s="35" t="s">
        <v>4220</v>
      </c>
      <c r="B358" s="37">
        <v>112</v>
      </c>
      <c r="C358" s="36" t="s">
        <v>4392</v>
      </c>
      <c r="D358" s="36" t="s">
        <v>4033</v>
      </c>
      <c r="E358" s="37">
        <v>2938</v>
      </c>
      <c r="F358" s="38">
        <v>265</v>
      </c>
      <c r="G358" s="39">
        <v>10965</v>
      </c>
      <c r="H358" s="48">
        <v>2905725</v>
      </c>
    </row>
    <row r="359" spans="1:8" ht="12.75" x14ac:dyDescent="0.25">
      <c r="A359" s="35" t="s">
        <v>4220</v>
      </c>
      <c r="B359" s="37">
        <v>112</v>
      </c>
      <c r="C359" s="36" t="s">
        <v>4393</v>
      </c>
      <c r="D359" s="36" t="s">
        <v>4033</v>
      </c>
      <c r="E359" s="37">
        <v>3347</v>
      </c>
      <c r="F359" s="38">
        <v>60</v>
      </c>
      <c r="G359" s="39">
        <v>50404</v>
      </c>
      <c r="H359" s="48">
        <v>3024240</v>
      </c>
    </row>
    <row r="360" spans="1:8" ht="12.75" x14ac:dyDescent="0.25">
      <c r="A360" s="35" t="s">
        <v>4220</v>
      </c>
      <c r="B360" s="37">
        <v>112</v>
      </c>
      <c r="C360" s="36" t="s">
        <v>4394</v>
      </c>
      <c r="D360" s="36" t="s">
        <v>4033</v>
      </c>
      <c r="E360" s="37">
        <v>1128</v>
      </c>
      <c r="F360" s="38">
        <v>100</v>
      </c>
      <c r="G360" s="39">
        <v>14974.5</v>
      </c>
      <c r="H360" s="48">
        <v>1497450</v>
      </c>
    </row>
    <row r="361" spans="1:8" ht="12.75" x14ac:dyDescent="0.25">
      <c r="A361" s="35" t="s">
        <v>4220</v>
      </c>
      <c r="B361" s="37">
        <v>112</v>
      </c>
      <c r="C361" s="36" t="s">
        <v>4395</v>
      </c>
      <c r="D361" s="36" t="s">
        <v>4033</v>
      </c>
      <c r="E361" s="37">
        <v>1257</v>
      </c>
      <c r="F361" s="38">
        <v>35</v>
      </c>
      <c r="G361" s="39">
        <v>9122.9583333333358</v>
      </c>
      <c r="H361" s="48">
        <v>319303.54166666674</v>
      </c>
    </row>
    <row r="362" spans="1:8" ht="12.75" x14ac:dyDescent="0.25">
      <c r="A362" s="35" t="s">
        <v>4220</v>
      </c>
      <c r="B362" s="37">
        <v>112</v>
      </c>
      <c r="C362" s="36" t="s">
        <v>4396</v>
      </c>
      <c r="D362" s="36" t="s">
        <v>4033</v>
      </c>
      <c r="E362" s="37">
        <v>3350</v>
      </c>
      <c r="F362" s="38">
        <v>25</v>
      </c>
      <c r="G362" s="39">
        <v>55000</v>
      </c>
      <c r="H362" s="48">
        <v>1375000</v>
      </c>
    </row>
    <row r="363" spans="1:8" ht="25.5" x14ac:dyDescent="0.25">
      <c r="A363" s="35" t="s">
        <v>4220</v>
      </c>
      <c r="B363" s="37">
        <v>112</v>
      </c>
      <c r="C363" s="36" t="s">
        <v>4397</v>
      </c>
      <c r="D363" s="36" t="s">
        <v>4033</v>
      </c>
      <c r="E363" s="37">
        <v>2614</v>
      </c>
      <c r="F363" s="38">
        <v>4</v>
      </c>
      <c r="G363" s="39">
        <v>877268</v>
      </c>
      <c r="H363" s="48">
        <v>3509072</v>
      </c>
    </row>
    <row r="364" spans="1:8" ht="38.25" x14ac:dyDescent="0.25">
      <c r="A364" s="35" t="s">
        <v>4220</v>
      </c>
      <c r="B364" s="37">
        <v>112</v>
      </c>
      <c r="C364" s="36" t="s">
        <v>4398</v>
      </c>
      <c r="D364" s="36" t="s">
        <v>4033</v>
      </c>
      <c r="E364" s="37">
        <v>1157</v>
      </c>
      <c r="F364" s="38">
        <v>1</v>
      </c>
      <c r="G364" s="39">
        <v>34495625</v>
      </c>
      <c r="H364" s="48">
        <v>34495625</v>
      </c>
    </row>
    <row r="365" spans="1:8" ht="12.75" x14ac:dyDescent="0.25">
      <c r="A365" s="35" t="s">
        <v>4220</v>
      </c>
      <c r="B365" s="37">
        <v>112</v>
      </c>
      <c r="C365" s="36" t="s">
        <v>4399</v>
      </c>
      <c r="D365" s="36" t="s">
        <v>4033</v>
      </c>
      <c r="E365" s="37">
        <v>2176</v>
      </c>
      <c r="F365" s="38">
        <v>52</v>
      </c>
      <c r="G365" s="39">
        <v>29350.125</v>
      </c>
      <c r="H365" s="48">
        <v>1526206.5</v>
      </c>
    </row>
    <row r="366" spans="1:8" ht="25.5" x14ac:dyDescent="0.25">
      <c r="A366" s="35" t="s">
        <v>4220</v>
      </c>
      <c r="B366" s="37">
        <v>112</v>
      </c>
      <c r="C366" s="36" t="s">
        <v>4400</v>
      </c>
      <c r="D366" s="36" t="s">
        <v>4033</v>
      </c>
      <c r="E366" s="37">
        <v>2029</v>
      </c>
      <c r="F366" s="38">
        <v>4</v>
      </c>
      <c r="G366" s="39">
        <v>2460563</v>
      </c>
      <c r="H366" s="48">
        <v>9842252</v>
      </c>
    </row>
    <row r="367" spans="1:8" ht="12.75" x14ac:dyDescent="0.25">
      <c r="A367" s="35" t="s">
        <v>4220</v>
      </c>
      <c r="B367" s="37">
        <v>112</v>
      </c>
      <c r="C367" s="36" t="s">
        <v>4401</v>
      </c>
      <c r="D367" s="36" t="s">
        <v>4033</v>
      </c>
      <c r="E367" s="37">
        <v>2063</v>
      </c>
      <c r="F367" s="38">
        <v>44</v>
      </c>
      <c r="G367" s="39">
        <v>19447.909090909092</v>
      </c>
      <c r="H367" s="48">
        <v>855708</v>
      </c>
    </row>
    <row r="368" spans="1:8" ht="12.75" x14ac:dyDescent="0.25">
      <c r="A368" s="35" t="s">
        <v>4220</v>
      </c>
      <c r="B368" s="37">
        <v>112</v>
      </c>
      <c r="C368" s="36" t="s">
        <v>4402</v>
      </c>
      <c r="D368" s="36" t="s">
        <v>4033</v>
      </c>
      <c r="E368" s="37">
        <v>2515</v>
      </c>
      <c r="F368" s="38">
        <v>2</v>
      </c>
      <c r="G368" s="39">
        <v>6736</v>
      </c>
      <c r="H368" s="48">
        <v>13472</v>
      </c>
    </row>
    <row r="369" spans="1:8" ht="12.75" x14ac:dyDescent="0.25">
      <c r="A369" s="35" t="s">
        <v>4220</v>
      </c>
      <c r="B369" s="37">
        <v>112</v>
      </c>
      <c r="C369" s="36" t="s">
        <v>4403</v>
      </c>
      <c r="D369" s="36" t="s">
        <v>4033</v>
      </c>
      <c r="E369" s="37">
        <v>2473</v>
      </c>
      <c r="F369" s="38">
        <v>9</v>
      </c>
      <c r="G369" s="39">
        <v>700000</v>
      </c>
      <c r="H369" s="48">
        <v>6300000</v>
      </c>
    </row>
    <row r="370" spans="1:8" ht="25.5" x14ac:dyDescent="0.25">
      <c r="A370" s="35" t="s">
        <v>4220</v>
      </c>
      <c r="B370" s="37">
        <v>112</v>
      </c>
      <c r="C370" s="36" t="s">
        <v>4404</v>
      </c>
      <c r="D370" s="36" t="s">
        <v>4033</v>
      </c>
      <c r="E370" s="37">
        <v>2413</v>
      </c>
      <c r="F370" s="38">
        <v>20</v>
      </c>
      <c r="G370" s="39">
        <v>1093484</v>
      </c>
      <c r="H370" s="48">
        <v>21869680</v>
      </c>
    </row>
    <row r="371" spans="1:8" ht="25.5" x14ac:dyDescent="0.25">
      <c r="A371" s="35" t="s">
        <v>4220</v>
      </c>
      <c r="B371" s="37">
        <v>112</v>
      </c>
      <c r="C371" s="36" t="s">
        <v>4405</v>
      </c>
      <c r="D371" s="36" t="s">
        <v>4033</v>
      </c>
      <c r="E371" s="37">
        <v>2191</v>
      </c>
      <c r="F371" s="38">
        <v>5</v>
      </c>
      <c r="G371" s="39">
        <v>15173</v>
      </c>
      <c r="H371" s="48">
        <v>75865</v>
      </c>
    </row>
    <row r="372" spans="1:8" ht="25.5" x14ac:dyDescent="0.25">
      <c r="A372" s="35" t="s">
        <v>4220</v>
      </c>
      <c r="B372" s="37">
        <v>112</v>
      </c>
      <c r="C372" s="36" t="s">
        <v>4406</v>
      </c>
      <c r="D372" s="36" t="s">
        <v>4033</v>
      </c>
      <c r="E372" s="37">
        <v>2773</v>
      </c>
      <c r="F372" s="38">
        <v>184</v>
      </c>
      <c r="G372" s="39">
        <v>750.17688266199661</v>
      </c>
      <c r="H372" s="48">
        <v>138032.54640980737</v>
      </c>
    </row>
    <row r="373" spans="1:8" ht="25.5" x14ac:dyDescent="0.25">
      <c r="A373" s="35" t="s">
        <v>4220</v>
      </c>
      <c r="B373" s="37">
        <v>112</v>
      </c>
      <c r="C373" s="36" t="s">
        <v>4407</v>
      </c>
      <c r="D373" s="36" t="s">
        <v>4033</v>
      </c>
      <c r="E373" s="37">
        <v>1248</v>
      </c>
      <c r="F373" s="38">
        <v>523</v>
      </c>
      <c r="G373" s="39">
        <v>752.28410008071035</v>
      </c>
      <c r="H373" s="48">
        <v>393444.58434221148</v>
      </c>
    </row>
    <row r="374" spans="1:8" ht="25.5" x14ac:dyDescent="0.25">
      <c r="A374" s="35" t="s">
        <v>4220</v>
      </c>
      <c r="B374" s="37">
        <v>112</v>
      </c>
      <c r="C374" s="36" t="s">
        <v>4408</v>
      </c>
      <c r="D374" s="36" t="s">
        <v>4033</v>
      </c>
      <c r="E374" s="37">
        <v>1276</v>
      </c>
      <c r="F374" s="38">
        <v>36</v>
      </c>
      <c r="G374" s="39">
        <v>1240.1754385964914</v>
      </c>
      <c r="H374" s="48">
        <v>44646.315789473694</v>
      </c>
    </row>
    <row r="375" spans="1:8" ht="38.25" x14ac:dyDescent="0.25">
      <c r="A375" s="35" t="s">
        <v>4220</v>
      </c>
      <c r="B375" s="37">
        <v>112</v>
      </c>
      <c r="C375" s="36" t="s">
        <v>4409</v>
      </c>
      <c r="D375" s="36" t="s">
        <v>4033</v>
      </c>
      <c r="E375" s="37">
        <v>1864</v>
      </c>
      <c r="F375" s="38">
        <v>27</v>
      </c>
      <c r="G375" s="39">
        <v>257275</v>
      </c>
      <c r="H375" s="48">
        <v>6946425</v>
      </c>
    </row>
    <row r="376" spans="1:8" ht="25.5" x14ac:dyDescent="0.25">
      <c r="A376" s="35" t="s">
        <v>4220</v>
      </c>
      <c r="B376" s="37">
        <v>112</v>
      </c>
      <c r="C376" s="36" t="s">
        <v>4410</v>
      </c>
      <c r="D376" s="36" t="s">
        <v>4033</v>
      </c>
      <c r="E376" s="37">
        <v>2691</v>
      </c>
      <c r="F376" s="38">
        <v>19</v>
      </c>
      <c r="G376" s="39">
        <v>174161.05263157896</v>
      </c>
      <c r="H376" s="48">
        <v>3309060</v>
      </c>
    </row>
    <row r="377" spans="1:8" ht="25.5" x14ac:dyDescent="0.25">
      <c r="A377" s="35" t="s">
        <v>4220</v>
      </c>
      <c r="B377" s="37">
        <v>112</v>
      </c>
      <c r="C377" s="36" t="s">
        <v>4411</v>
      </c>
      <c r="D377" s="36" t="s">
        <v>4033</v>
      </c>
      <c r="E377" s="37">
        <v>2018</v>
      </c>
      <c r="F377" s="38">
        <v>28</v>
      </c>
      <c r="G377" s="39">
        <v>138320.96551724136</v>
      </c>
      <c r="H377" s="48">
        <v>3872987.0344827585</v>
      </c>
    </row>
    <row r="378" spans="1:8" ht="25.5" x14ac:dyDescent="0.25">
      <c r="A378" s="35" t="s">
        <v>4220</v>
      </c>
      <c r="B378" s="37">
        <v>112</v>
      </c>
      <c r="C378" s="36" t="s">
        <v>4412</v>
      </c>
      <c r="D378" s="36" t="s">
        <v>4033</v>
      </c>
      <c r="E378" s="37">
        <v>2019</v>
      </c>
      <c r="F378" s="38">
        <v>20</v>
      </c>
      <c r="G378" s="39">
        <v>297881.5</v>
      </c>
      <c r="H378" s="48">
        <v>5957630</v>
      </c>
    </row>
    <row r="379" spans="1:8" ht="25.5" x14ac:dyDescent="0.25">
      <c r="A379" s="35" t="s">
        <v>4220</v>
      </c>
      <c r="B379" s="37">
        <v>112</v>
      </c>
      <c r="C379" s="36" t="s">
        <v>4413</v>
      </c>
      <c r="D379" s="36" t="s">
        <v>4033</v>
      </c>
      <c r="E379" s="37">
        <v>2020</v>
      </c>
      <c r="F379" s="38">
        <v>9</v>
      </c>
      <c r="G379" s="39">
        <v>313378</v>
      </c>
      <c r="H379" s="48">
        <v>2820402</v>
      </c>
    </row>
    <row r="380" spans="1:8" ht="25.5" x14ac:dyDescent="0.25">
      <c r="A380" s="35" t="s">
        <v>4220</v>
      </c>
      <c r="B380" s="37">
        <v>112</v>
      </c>
      <c r="C380" s="36" t="s">
        <v>4414</v>
      </c>
      <c r="D380" s="36" t="s">
        <v>4033</v>
      </c>
      <c r="E380" s="37">
        <v>3362</v>
      </c>
      <c r="F380" s="38">
        <v>74</v>
      </c>
      <c r="G380" s="39">
        <v>48044.842105263153</v>
      </c>
      <c r="H380" s="48">
        <v>3555318.3157894732</v>
      </c>
    </row>
    <row r="381" spans="1:8" ht="25.5" x14ac:dyDescent="0.25">
      <c r="A381" s="35" t="s">
        <v>4220</v>
      </c>
      <c r="B381" s="37">
        <v>112</v>
      </c>
      <c r="C381" s="36" t="s">
        <v>4415</v>
      </c>
      <c r="D381" s="36" t="s">
        <v>4033</v>
      </c>
      <c r="E381" s="37">
        <v>1866</v>
      </c>
      <c r="F381" s="38">
        <v>13</v>
      </c>
      <c r="G381" s="39">
        <v>577918.8125</v>
      </c>
      <c r="H381" s="48">
        <v>7512944.5625</v>
      </c>
    </row>
    <row r="382" spans="1:8" ht="25.5" x14ac:dyDescent="0.25">
      <c r="A382" s="35" t="s">
        <v>4220</v>
      </c>
      <c r="B382" s="37">
        <v>112</v>
      </c>
      <c r="C382" s="36" t="s">
        <v>4416</v>
      </c>
      <c r="D382" s="36" t="s">
        <v>4033</v>
      </c>
      <c r="E382" s="37">
        <v>1868</v>
      </c>
      <c r="F382" s="38">
        <v>3</v>
      </c>
      <c r="G382" s="39">
        <v>69005</v>
      </c>
      <c r="H382" s="48">
        <v>207015</v>
      </c>
    </row>
    <row r="383" spans="1:8" ht="12.75" x14ac:dyDescent="0.25">
      <c r="A383" s="35" t="s">
        <v>4220</v>
      </c>
      <c r="B383" s="37">
        <v>112</v>
      </c>
      <c r="C383" s="36" t="s">
        <v>4417</v>
      </c>
      <c r="D383" s="36" t="s">
        <v>4033</v>
      </c>
      <c r="E383" s="37">
        <v>3299</v>
      </c>
      <c r="F383" s="38">
        <v>2</v>
      </c>
      <c r="G383" s="39">
        <v>338578</v>
      </c>
      <c r="H383" s="48">
        <v>677156</v>
      </c>
    </row>
    <row r="384" spans="1:8" ht="25.5" x14ac:dyDescent="0.25">
      <c r="A384" s="35" t="s">
        <v>4220</v>
      </c>
      <c r="B384" s="37">
        <v>112</v>
      </c>
      <c r="C384" s="36" t="s">
        <v>4418</v>
      </c>
      <c r="D384" s="36" t="s">
        <v>4033</v>
      </c>
      <c r="E384" s="37">
        <v>2548</v>
      </c>
      <c r="F384" s="38">
        <v>7</v>
      </c>
      <c r="G384" s="39">
        <v>2306797</v>
      </c>
      <c r="H384" s="48">
        <v>16147579</v>
      </c>
    </row>
    <row r="385" spans="1:8" ht="12.75" x14ac:dyDescent="0.25">
      <c r="A385" s="35" t="s">
        <v>4220</v>
      </c>
      <c r="B385" s="37">
        <v>112</v>
      </c>
      <c r="C385" s="36" t="s">
        <v>4419</v>
      </c>
      <c r="D385" s="36" t="s">
        <v>4033</v>
      </c>
      <c r="E385" s="37">
        <v>2202</v>
      </c>
      <c r="F385" s="38">
        <v>15</v>
      </c>
      <c r="G385" s="39">
        <v>176667</v>
      </c>
      <c r="H385" s="48">
        <v>2650005</v>
      </c>
    </row>
    <row r="386" spans="1:8" ht="12.75" x14ac:dyDescent="0.25">
      <c r="A386" s="35" t="s">
        <v>4220</v>
      </c>
      <c r="B386" s="37">
        <v>112</v>
      </c>
      <c r="C386" s="36" t="s">
        <v>4420</v>
      </c>
      <c r="D386" s="36" t="s">
        <v>4033</v>
      </c>
      <c r="E386" s="37">
        <v>2517</v>
      </c>
      <c r="F386" s="38">
        <v>14</v>
      </c>
      <c r="G386" s="39">
        <v>209164.18012422355</v>
      </c>
      <c r="H386" s="48">
        <v>2928298.5217391299</v>
      </c>
    </row>
    <row r="387" spans="1:8" ht="12.75" x14ac:dyDescent="0.25">
      <c r="A387" s="35" t="s">
        <v>4421</v>
      </c>
      <c r="B387" s="37">
        <v>113</v>
      </c>
      <c r="C387" s="36" t="s">
        <v>4422</v>
      </c>
      <c r="D387" s="36" t="s">
        <v>4033</v>
      </c>
      <c r="E387" s="37">
        <v>779</v>
      </c>
      <c r="F387" s="38">
        <v>2</v>
      </c>
      <c r="G387" s="39">
        <v>6015.4</v>
      </c>
      <c r="H387" s="48">
        <v>12030.8</v>
      </c>
    </row>
    <row r="388" spans="1:8" ht="12.75" x14ac:dyDescent="0.25">
      <c r="A388" s="35" t="s">
        <v>4421</v>
      </c>
      <c r="B388" s="37">
        <v>115</v>
      </c>
      <c r="C388" s="36" t="s">
        <v>4423</v>
      </c>
      <c r="D388" s="36" t="s">
        <v>4033</v>
      </c>
      <c r="E388" s="37">
        <v>3023</v>
      </c>
      <c r="F388" s="38">
        <v>10</v>
      </c>
      <c r="G388" s="39">
        <v>36068</v>
      </c>
      <c r="H388" s="48">
        <v>360680</v>
      </c>
    </row>
    <row r="389" spans="1:8" ht="12.75" x14ac:dyDescent="0.25">
      <c r="A389" s="35" t="s">
        <v>4038</v>
      </c>
      <c r="B389" s="37">
        <v>116</v>
      </c>
      <c r="C389" s="36" t="s">
        <v>4424</v>
      </c>
      <c r="D389" s="36" t="s">
        <v>4033</v>
      </c>
      <c r="E389" s="37">
        <v>2998</v>
      </c>
      <c r="F389" s="38">
        <v>39</v>
      </c>
      <c r="G389" s="39">
        <v>1931.9174</v>
      </c>
      <c r="H389" s="48">
        <v>75344.778600000005</v>
      </c>
    </row>
    <row r="390" spans="1:8" ht="25.5" x14ac:dyDescent="0.25">
      <c r="A390" s="35" t="s">
        <v>4220</v>
      </c>
      <c r="B390" s="37">
        <v>112</v>
      </c>
      <c r="C390" s="36" t="s">
        <v>4425</v>
      </c>
      <c r="D390" s="36" t="s">
        <v>4033</v>
      </c>
      <c r="E390" s="37">
        <v>3416</v>
      </c>
      <c r="F390" s="38">
        <v>1</v>
      </c>
      <c r="G390" s="39">
        <v>351667</v>
      </c>
      <c r="H390" s="48">
        <v>351667</v>
      </c>
    </row>
    <row r="391" spans="1:8" ht="12.75" x14ac:dyDescent="0.25">
      <c r="A391" s="35" t="s">
        <v>4220</v>
      </c>
      <c r="B391" s="37">
        <v>112</v>
      </c>
      <c r="C391" s="36" t="s">
        <v>4426</v>
      </c>
      <c r="D391" s="36" t="s">
        <v>4033</v>
      </c>
      <c r="E391" s="37">
        <v>3415</v>
      </c>
      <c r="F391" s="38">
        <v>10</v>
      </c>
      <c r="G391" s="39">
        <v>120342</v>
      </c>
      <c r="H391" s="48">
        <v>1203420</v>
      </c>
    </row>
    <row r="392" spans="1:8" ht="25.5" x14ac:dyDescent="0.25">
      <c r="A392" s="35" t="s">
        <v>4220</v>
      </c>
      <c r="B392" s="37">
        <v>112</v>
      </c>
      <c r="C392" s="36" t="s">
        <v>4427</v>
      </c>
      <c r="D392" s="36" t="s">
        <v>4033</v>
      </c>
      <c r="E392" s="37">
        <v>1857</v>
      </c>
      <c r="F392" s="38">
        <v>20</v>
      </c>
      <c r="G392" s="39">
        <v>181320</v>
      </c>
      <c r="H392" s="48">
        <v>3626400</v>
      </c>
    </row>
    <row r="393" spans="1:8" ht="12.75" x14ac:dyDescent="0.25">
      <c r="A393" s="35" t="s">
        <v>4220</v>
      </c>
      <c r="B393" s="37">
        <v>112</v>
      </c>
      <c r="C393" s="36" t="s">
        <v>4428</v>
      </c>
      <c r="D393" s="36" t="s">
        <v>4033</v>
      </c>
      <c r="E393" s="37">
        <v>3411</v>
      </c>
      <c r="F393" s="38">
        <v>4</v>
      </c>
      <c r="G393" s="39">
        <v>1465372</v>
      </c>
      <c r="H393" s="48">
        <v>5861488</v>
      </c>
    </row>
    <row r="394" spans="1:8" ht="25.5" x14ac:dyDescent="0.25">
      <c r="A394" s="35" t="s">
        <v>4220</v>
      </c>
      <c r="B394" s="37">
        <v>112</v>
      </c>
      <c r="C394" s="36" t="s">
        <v>4429</v>
      </c>
      <c r="D394" s="36" t="s">
        <v>4430</v>
      </c>
      <c r="E394" s="37">
        <v>1243</v>
      </c>
      <c r="F394" s="38">
        <v>357</v>
      </c>
      <c r="G394" s="39">
        <v>2278</v>
      </c>
      <c r="H394" s="48">
        <v>813246</v>
      </c>
    </row>
    <row r="395" spans="1:8" ht="25.5" x14ac:dyDescent="0.25">
      <c r="A395" s="35" t="s">
        <v>4220</v>
      </c>
      <c r="B395" s="37">
        <v>112</v>
      </c>
      <c r="C395" s="36" t="s">
        <v>4431</v>
      </c>
      <c r="D395" s="36" t="s">
        <v>4033</v>
      </c>
      <c r="E395" s="37">
        <v>2474</v>
      </c>
      <c r="F395" s="38">
        <v>5</v>
      </c>
      <c r="G395" s="39">
        <v>55119.160493827148</v>
      </c>
      <c r="H395" s="48">
        <v>275595.80246913573</v>
      </c>
    </row>
    <row r="396" spans="1:8" ht="12.75" x14ac:dyDescent="0.25">
      <c r="A396" s="35" t="s">
        <v>4220</v>
      </c>
      <c r="B396" s="37">
        <v>112</v>
      </c>
      <c r="C396" s="36" t="s">
        <v>4432</v>
      </c>
      <c r="D396" s="36" t="s">
        <v>4430</v>
      </c>
      <c r="E396" s="37">
        <v>2062</v>
      </c>
      <c r="F396" s="38">
        <v>3</v>
      </c>
      <c r="G396" s="39">
        <v>64435</v>
      </c>
      <c r="H396" s="48">
        <v>193305</v>
      </c>
    </row>
    <row r="397" spans="1:8" ht="12.75" x14ac:dyDescent="0.25">
      <c r="A397" s="35" t="s">
        <v>4220</v>
      </c>
      <c r="B397" s="37">
        <v>112</v>
      </c>
      <c r="C397" s="36" t="s">
        <v>4433</v>
      </c>
      <c r="D397" s="36" t="s">
        <v>4033</v>
      </c>
      <c r="E397" s="37">
        <v>2177</v>
      </c>
      <c r="F397" s="38">
        <v>12</v>
      </c>
      <c r="G397" s="39">
        <v>192774.625</v>
      </c>
      <c r="H397" s="48">
        <v>2313295.5</v>
      </c>
    </row>
    <row r="398" spans="1:8" ht="25.5" x14ac:dyDescent="0.25">
      <c r="A398" s="35" t="s">
        <v>4220</v>
      </c>
      <c r="B398" s="37">
        <v>112</v>
      </c>
      <c r="C398" s="36" t="s">
        <v>4434</v>
      </c>
      <c r="D398" s="36" t="s">
        <v>4033</v>
      </c>
      <c r="E398" s="5">
        <v>2197</v>
      </c>
      <c r="F398" s="38">
        <v>24</v>
      </c>
      <c r="G398" s="39">
        <v>120514</v>
      </c>
      <c r="H398" s="48">
        <v>2892336</v>
      </c>
    </row>
    <row r="399" spans="1:8" ht="12.75" x14ac:dyDescent="0.25">
      <c r="A399" s="35" t="s">
        <v>4220</v>
      </c>
      <c r="B399" s="37">
        <v>112</v>
      </c>
      <c r="C399" s="36" t="s">
        <v>4435</v>
      </c>
      <c r="D399" s="36" t="s">
        <v>4033</v>
      </c>
      <c r="E399" s="37">
        <v>2162</v>
      </c>
      <c r="F399" s="38">
        <v>80</v>
      </c>
      <c r="G399" s="39">
        <v>37496.260714285716</v>
      </c>
      <c r="H399" s="48">
        <v>2999700.8571428573</v>
      </c>
    </row>
    <row r="400" spans="1:8" x14ac:dyDescent="0.25">
      <c r="A400" s="41" t="s">
        <v>4220</v>
      </c>
      <c r="B400" s="6">
        <v>112</v>
      </c>
      <c r="C400" s="5" t="s">
        <v>4436</v>
      </c>
      <c r="D400" s="40" t="s">
        <v>4033</v>
      </c>
      <c r="E400" s="5">
        <v>2627</v>
      </c>
      <c r="F400" s="38">
        <v>2</v>
      </c>
      <c r="G400" s="39">
        <v>966082</v>
      </c>
      <c r="H400" s="48">
        <v>1932164</v>
      </c>
    </row>
    <row r="401" spans="1:8" ht="12.75" x14ac:dyDescent="0.25">
      <c r="A401" s="35" t="s">
        <v>4220</v>
      </c>
      <c r="B401" s="37">
        <v>112</v>
      </c>
      <c r="C401" s="36" t="s">
        <v>4437</v>
      </c>
      <c r="D401" s="36" t="s">
        <v>4033</v>
      </c>
      <c r="E401" s="37">
        <v>3427</v>
      </c>
      <c r="F401" s="38">
        <v>20</v>
      </c>
      <c r="G401" s="39">
        <v>4235</v>
      </c>
      <c r="H401" s="48">
        <v>84700</v>
      </c>
    </row>
    <row r="402" spans="1:8" ht="25.5" x14ac:dyDescent="0.25">
      <c r="A402" s="35" t="s">
        <v>4220</v>
      </c>
      <c r="B402" s="37">
        <v>112</v>
      </c>
      <c r="C402" s="36" t="s">
        <v>4438</v>
      </c>
      <c r="D402" s="36" t="s">
        <v>4033</v>
      </c>
      <c r="E402" s="37">
        <v>1176</v>
      </c>
      <c r="F402" s="38">
        <v>14</v>
      </c>
      <c r="G402" s="39">
        <v>22859.071428571428</v>
      </c>
      <c r="H402" s="48">
        <v>320027</v>
      </c>
    </row>
    <row r="403" spans="1:8" ht="38.25" x14ac:dyDescent="0.25">
      <c r="A403" s="35" t="s">
        <v>4220</v>
      </c>
      <c r="B403" s="37">
        <v>112</v>
      </c>
      <c r="C403" s="36" t="s">
        <v>4439</v>
      </c>
      <c r="D403" s="36" t="s">
        <v>4033</v>
      </c>
      <c r="E403" s="37">
        <v>2181</v>
      </c>
      <c r="F403" s="38">
        <v>7</v>
      </c>
      <c r="G403" s="39">
        <v>2741</v>
      </c>
      <c r="H403" s="48">
        <v>19187</v>
      </c>
    </row>
    <row r="404" spans="1:8" ht="12.75" x14ac:dyDescent="0.25">
      <c r="A404" s="35" t="s">
        <v>4220</v>
      </c>
      <c r="B404" s="37">
        <v>112</v>
      </c>
      <c r="C404" s="36" t="s">
        <v>4440</v>
      </c>
      <c r="D404" s="36" t="s">
        <v>4033</v>
      </c>
      <c r="E404" s="37">
        <v>3428</v>
      </c>
      <c r="F404" s="38">
        <v>1</v>
      </c>
      <c r="G404" s="39">
        <v>144459</v>
      </c>
      <c r="H404" s="48">
        <v>144459</v>
      </c>
    </row>
    <row r="405" spans="1:8" ht="12.75" x14ac:dyDescent="0.25">
      <c r="A405" s="35" t="s">
        <v>4220</v>
      </c>
      <c r="B405" s="37">
        <v>112</v>
      </c>
      <c r="C405" s="36" t="s">
        <v>4441</v>
      </c>
      <c r="D405" s="36" t="s">
        <v>4033</v>
      </c>
      <c r="E405" s="37">
        <v>3389</v>
      </c>
      <c r="F405" s="38">
        <v>10</v>
      </c>
      <c r="G405" s="39">
        <v>179023</v>
      </c>
      <c r="H405" s="48">
        <v>1790230</v>
      </c>
    </row>
    <row r="406" spans="1:8" ht="25.5" x14ac:dyDescent="0.25">
      <c r="A406" s="35" t="s">
        <v>4220</v>
      </c>
      <c r="B406" s="37">
        <v>112</v>
      </c>
      <c r="C406" s="36" t="s">
        <v>4442</v>
      </c>
      <c r="D406" s="36" t="s">
        <v>4033</v>
      </c>
      <c r="E406" s="37">
        <v>3048</v>
      </c>
      <c r="F406" s="38">
        <v>7</v>
      </c>
      <c r="G406" s="39">
        <v>19812.222222222223</v>
      </c>
      <c r="H406" s="48">
        <v>138685.55555555556</v>
      </c>
    </row>
    <row r="407" spans="1:8" ht="25.5" x14ac:dyDescent="0.25">
      <c r="A407" s="35" t="s">
        <v>4220</v>
      </c>
      <c r="B407" s="37">
        <v>112</v>
      </c>
      <c r="C407" s="36" t="s">
        <v>4443</v>
      </c>
      <c r="D407" s="36" t="s">
        <v>4033</v>
      </c>
      <c r="E407" s="37">
        <v>3429</v>
      </c>
      <c r="F407" s="38">
        <v>2</v>
      </c>
      <c r="G407" s="39">
        <v>2493284</v>
      </c>
      <c r="H407" s="48">
        <v>4986568</v>
      </c>
    </row>
    <row r="408" spans="1:8" ht="25.5" x14ac:dyDescent="0.25">
      <c r="A408" s="35" t="s">
        <v>4220</v>
      </c>
      <c r="B408" s="37">
        <v>112</v>
      </c>
      <c r="C408" s="36" t="s">
        <v>4444</v>
      </c>
      <c r="D408" s="36" t="s">
        <v>4033</v>
      </c>
      <c r="E408" s="37">
        <v>3102</v>
      </c>
      <c r="F408" s="38">
        <v>50</v>
      </c>
      <c r="G408" s="39">
        <v>92555</v>
      </c>
      <c r="H408" s="48">
        <v>4627750</v>
      </c>
    </row>
    <row r="409" spans="1:8" ht="25.5" x14ac:dyDescent="0.25">
      <c r="A409" s="35" t="s">
        <v>4220</v>
      </c>
      <c r="B409" s="37">
        <v>112</v>
      </c>
      <c r="C409" s="36" t="s">
        <v>4445</v>
      </c>
      <c r="D409" s="36" t="s">
        <v>4033</v>
      </c>
      <c r="E409" s="37">
        <v>1152</v>
      </c>
      <c r="F409" s="38">
        <v>1</v>
      </c>
      <c r="G409" s="39">
        <v>4843628</v>
      </c>
      <c r="H409" s="48">
        <v>4843628</v>
      </c>
    </row>
    <row r="410" spans="1:8" ht="12.75" x14ac:dyDescent="0.25">
      <c r="A410" s="35" t="s">
        <v>4220</v>
      </c>
      <c r="B410" s="37">
        <v>112</v>
      </c>
      <c r="C410" s="36" t="s">
        <v>4446</v>
      </c>
      <c r="D410" s="36" t="s">
        <v>4447</v>
      </c>
      <c r="E410" s="37">
        <v>1932</v>
      </c>
      <c r="F410" s="38">
        <v>2</v>
      </c>
      <c r="G410" s="39">
        <v>2263063</v>
      </c>
      <c r="H410" s="48">
        <v>4526126</v>
      </c>
    </row>
    <row r="411" spans="1:8" ht="12.75" x14ac:dyDescent="0.25">
      <c r="A411" s="35" t="s">
        <v>4220</v>
      </c>
      <c r="B411" s="37">
        <v>112</v>
      </c>
      <c r="C411" s="36" t="s">
        <v>4448</v>
      </c>
      <c r="D411" s="36" t="s">
        <v>4447</v>
      </c>
      <c r="E411" s="37">
        <v>1262</v>
      </c>
      <c r="F411" s="38">
        <v>8</v>
      </c>
      <c r="G411" s="39">
        <v>447789</v>
      </c>
      <c r="H411" s="48">
        <v>3582312</v>
      </c>
    </row>
    <row r="412" spans="1:8" ht="38.25" x14ac:dyDescent="0.25">
      <c r="A412" s="35" t="s">
        <v>4220</v>
      </c>
      <c r="B412" s="37">
        <v>112</v>
      </c>
      <c r="C412" s="36" t="s">
        <v>4449</v>
      </c>
      <c r="D412" s="36" t="s">
        <v>4447</v>
      </c>
      <c r="E412" s="37">
        <v>346</v>
      </c>
      <c r="F412" s="38">
        <v>12</v>
      </c>
      <c r="G412" s="39">
        <v>79109</v>
      </c>
      <c r="H412" s="48">
        <v>949308</v>
      </c>
    </row>
    <row r="413" spans="1:8" ht="25.5" x14ac:dyDescent="0.25">
      <c r="A413" s="35" t="s">
        <v>4220</v>
      </c>
      <c r="B413" s="37">
        <v>112</v>
      </c>
      <c r="C413" s="36" t="s">
        <v>4450</v>
      </c>
      <c r="D413" s="36" t="s">
        <v>4447</v>
      </c>
      <c r="E413" s="37">
        <v>1899</v>
      </c>
      <c r="F413" s="38">
        <v>32</v>
      </c>
      <c r="G413" s="39">
        <v>79109</v>
      </c>
      <c r="H413" s="48">
        <v>2531488</v>
      </c>
    </row>
    <row r="414" spans="1:8" ht="38.25" x14ac:dyDescent="0.25">
      <c r="A414" s="35" t="s">
        <v>4220</v>
      </c>
      <c r="B414" s="37">
        <v>112</v>
      </c>
      <c r="C414" s="36" t="s">
        <v>4451</v>
      </c>
      <c r="D414" s="36" t="s">
        <v>4447</v>
      </c>
      <c r="E414" s="37">
        <v>1256</v>
      </c>
      <c r="F414" s="38">
        <v>35</v>
      </c>
      <c r="G414" s="39">
        <v>79109</v>
      </c>
      <c r="H414" s="48">
        <v>2768815</v>
      </c>
    </row>
    <row r="415" spans="1:8" ht="12.75" x14ac:dyDescent="0.25">
      <c r="A415" s="35" t="s">
        <v>4220</v>
      </c>
      <c r="B415" s="37">
        <v>112</v>
      </c>
      <c r="C415" s="36" t="s">
        <v>4452</v>
      </c>
      <c r="D415" s="36" t="s">
        <v>4447</v>
      </c>
      <c r="E415" s="37">
        <v>2173</v>
      </c>
      <c r="F415" s="38">
        <v>1</v>
      </c>
      <c r="G415" s="39">
        <v>4771354</v>
      </c>
      <c r="H415" s="48">
        <v>4771354</v>
      </c>
    </row>
    <row r="416" spans="1:8" ht="25.5" x14ac:dyDescent="0.25">
      <c r="A416" s="35" t="s">
        <v>4220</v>
      </c>
      <c r="B416" s="37">
        <v>112</v>
      </c>
      <c r="C416" s="36" t="s">
        <v>4453</v>
      </c>
      <c r="D416" s="36" t="s">
        <v>4447</v>
      </c>
      <c r="E416" s="37">
        <v>1174</v>
      </c>
      <c r="F416" s="38">
        <v>6</v>
      </c>
      <c r="G416" s="39">
        <v>456685</v>
      </c>
      <c r="H416" s="48">
        <v>2740110</v>
      </c>
    </row>
    <row r="417" spans="1:8" ht="25.5" x14ac:dyDescent="0.25">
      <c r="A417" s="35" t="s">
        <v>4220</v>
      </c>
      <c r="B417" s="37">
        <v>112</v>
      </c>
      <c r="C417" s="36" t="s">
        <v>4454</v>
      </c>
      <c r="D417" s="36" t="s">
        <v>4447</v>
      </c>
      <c r="E417" s="37">
        <v>3430</v>
      </c>
      <c r="F417" s="38">
        <v>2</v>
      </c>
      <c r="G417" s="39">
        <v>466254</v>
      </c>
      <c r="H417" s="48">
        <v>932508</v>
      </c>
    </row>
    <row r="418" spans="1:8" ht="12.75" x14ac:dyDescent="0.25">
      <c r="A418" s="35" t="s">
        <v>4220</v>
      </c>
      <c r="B418" s="37">
        <v>112</v>
      </c>
      <c r="C418" s="36" t="s">
        <v>4455</v>
      </c>
      <c r="D418" s="36" t="s">
        <v>4447</v>
      </c>
      <c r="E418" s="37">
        <v>362</v>
      </c>
      <c r="F418" s="38">
        <v>7</v>
      </c>
      <c r="G418" s="39">
        <v>52246</v>
      </c>
      <c r="H418" s="48">
        <v>365722</v>
      </c>
    </row>
    <row r="419" spans="1:8" ht="12.75" x14ac:dyDescent="0.25">
      <c r="A419" s="35" t="s">
        <v>4220</v>
      </c>
      <c r="B419" s="37">
        <v>112</v>
      </c>
      <c r="C419" s="36" t="s">
        <v>4456</v>
      </c>
      <c r="D419" s="36" t="s">
        <v>4447</v>
      </c>
      <c r="E419" s="37">
        <v>1848</v>
      </c>
      <c r="F419" s="38">
        <v>4</v>
      </c>
      <c r="G419" s="39">
        <v>92555</v>
      </c>
      <c r="H419" s="48">
        <v>370220</v>
      </c>
    </row>
    <row r="420" spans="1:8" ht="38.25" x14ac:dyDescent="0.25">
      <c r="A420" s="35" t="s">
        <v>4220</v>
      </c>
      <c r="B420" s="37">
        <v>112</v>
      </c>
      <c r="C420" s="36" t="s">
        <v>4457</v>
      </c>
      <c r="D420" s="36" t="s">
        <v>4033</v>
      </c>
      <c r="E420" s="37">
        <v>1863</v>
      </c>
      <c r="F420" s="38">
        <v>241</v>
      </c>
      <c r="G420" s="39">
        <v>1368</v>
      </c>
      <c r="H420" s="48">
        <v>329688</v>
      </c>
    </row>
    <row r="421" spans="1:8" ht="12.75" x14ac:dyDescent="0.25">
      <c r="A421" s="35" t="s">
        <v>4220</v>
      </c>
      <c r="B421" s="37">
        <v>112</v>
      </c>
      <c r="C421" s="36" t="s">
        <v>4458</v>
      </c>
      <c r="D421" s="36" t="s">
        <v>4033</v>
      </c>
      <c r="E421" s="37">
        <v>359</v>
      </c>
      <c r="F421" s="38">
        <v>4</v>
      </c>
      <c r="G421" s="39">
        <v>48713</v>
      </c>
      <c r="H421" s="48">
        <v>194852</v>
      </c>
    </row>
    <row r="422" spans="1:8" ht="12.75" x14ac:dyDescent="0.25">
      <c r="A422" s="35" t="s">
        <v>4220</v>
      </c>
      <c r="B422" s="37">
        <v>112</v>
      </c>
      <c r="C422" s="36" t="s">
        <v>4459</v>
      </c>
      <c r="D422" s="36" t="s">
        <v>4033</v>
      </c>
      <c r="E422" s="37">
        <v>360</v>
      </c>
      <c r="F422" s="38">
        <v>8</v>
      </c>
      <c r="G422" s="39">
        <v>34382</v>
      </c>
      <c r="H422" s="48">
        <v>275056</v>
      </c>
    </row>
    <row r="423" spans="1:8" ht="25.5" x14ac:dyDescent="0.25">
      <c r="A423" s="35" t="s">
        <v>4220</v>
      </c>
      <c r="B423" s="37">
        <v>112</v>
      </c>
      <c r="C423" s="36" t="s">
        <v>4460</v>
      </c>
      <c r="D423" s="36" t="s">
        <v>4033</v>
      </c>
      <c r="E423" s="37">
        <v>682</v>
      </c>
      <c r="F423" s="38">
        <v>9</v>
      </c>
      <c r="G423" s="39">
        <v>58456</v>
      </c>
      <c r="H423" s="48">
        <v>526104</v>
      </c>
    </row>
    <row r="424" spans="1:8" ht="25.5" x14ac:dyDescent="0.25">
      <c r="A424" s="35" t="s">
        <v>4220</v>
      </c>
      <c r="B424" s="37">
        <v>112</v>
      </c>
      <c r="C424" s="36" t="s">
        <v>4461</v>
      </c>
      <c r="D424" s="36" t="s">
        <v>4033</v>
      </c>
      <c r="E424" s="37">
        <v>685</v>
      </c>
      <c r="F424" s="38">
        <v>15</v>
      </c>
      <c r="G424" s="39">
        <v>173975</v>
      </c>
      <c r="H424" s="48">
        <v>2609625</v>
      </c>
    </row>
    <row r="425" spans="1:8" ht="25.5" x14ac:dyDescent="0.25">
      <c r="A425" s="35" t="s">
        <v>4220</v>
      </c>
      <c r="B425" s="37">
        <v>112</v>
      </c>
      <c r="C425" s="36" t="s">
        <v>4462</v>
      </c>
      <c r="D425" s="36" t="s">
        <v>4033</v>
      </c>
      <c r="E425" s="37">
        <v>2192</v>
      </c>
      <c r="F425" s="38">
        <v>20</v>
      </c>
      <c r="G425" s="39">
        <v>6089</v>
      </c>
      <c r="H425" s="48">
        <v>121780</v>
      </c>
    </row>
    <row r="426" spans="1:8" ht="12.75" x14ac:dyDescent="0.25">
      <c r="A426" s="35" t="s">
        <v>4220</v>
      </c>
      <c r="B426" s="37">
        <v>112</v>
      </c>
      <c r="C426" s="36" t="s">
        <v>4463</v>
      </c>
      <c r="D426" s="36" t="s">
        <v>4447</v>
      </c>
      <c r="E426" s="37">
        <v>3045</v>
      </c>
      <c r="F426" s="38">
        <v>6</v>
      </c>
      <c r="G426" s="39">
        <v>54120</v>
      </c>
      <c r="H426" s="48">
        <v>324720</v>
      </c>
    </row>
    <row r="427" spans="1:8" ht="12.75" x14ac:dyDescent="0.25">
      <c r="A427" s="35" t="s">
        <v>4220</v>
      </c>
      <c r="B427" s="37">
        <v>112</v>
      </c>
      <c r="C427" s="36" t="s">
        <v>4464</v>
      </c>
      <c r="D427" s="36" t="s">
        <v>4447</v>
      </c>
      <c r="E427" s="37">
        <v>1113</v>
      </c>
      <c r="F427" s="38">
        <v>3</v>
      </c>
      <c r="G427" s="39">
        <v>53784</v>
      </c>
      <c r="H427" s="48">
        <v>161352</v>
      </c>
    </row>
    <row r="428" spans="1:8" ht="12.75" x14ac:dyDescent="0.25">
      <c r="A428" s="35" t="s">
        <v>4220</v>
      </c>
      <c r="B428" s="37">
        <v>112</v>
      </c>
      <c r="C428" s="36" t="s">
        <v>4465</v>
      </c>
      <c r="D428" s="36" t="s">
        <v>4447</v>
      </c>
      <c r="E428" s="37">
        <v>2195</v>
      </c>
      <c r="F428" s="38">
        <v>1</v>
      </c>
      <c r="G428" s="39">
        <v>17460</v>
      </c>
      <c r="H428" s="48">
        <v>17460</v>
      </c>
    </row>
    <row r="429" spans="1:8" ht="12.75" x14ac:dyDescent="0.25">
      <c r="A429" s="35" t="s">
        <v>4220</v>
      </c>
      <c r="B429" s="37">
        <v>112</v>
      </c>
      <c r="C429" s="36" t="s">
        <v>4466</v>
      </c>
      <c r="D429" s="36" t="s">
        <v>4447</v>
      </c>
      <c r="E429" s="37">
        <v>1173</v>
      </c>
      <c r="F429" s="38">
        <v>9</v>
      </c>
      <c r="G429" s="39">
        <v>5759</v>
      </c>
      <c r="H429" s="48">
        <v>51831</v>
      </c>
    </row>
    <row r="430" spans="1:8" ht="12.75" x14ac:dyDescent="0.25">
      <c r="A430" s="35" t="s">
        <v>4038</v>
      </c>
      <c r="B430" s="37">
        <v>104</v>
      </c>
      <c r="C430" s="36" t="s">
        <v>4467</v>
      </c>
      <c r="D430" s="36" t="s">
        <v>4033</v>
      </c>
      <c r="E430" s="37">
        <v>1982</v>
      </c>
      <c r="F430" s="38">
        <v>126</v>
      </c>
      <c r="G430" s="39">
        <v>186</v>
      </c>
      <c r="H430" s="48">
        <v>23436</v>
      </c>
    </row>
    <row r="431" spans="1:8" ht="12.75" x14ac:dyDescent="0.25">
      <c r="A431" s="35" t="s">
        <v>4220</v>
      </c>
      <c r="B431" s="37">
        <v>112</v>
      </c>
      <c r="C431" s="36" t="s">
        <v>4468</v>
      </c>
      <c r="D431" s="36" t="s">
        <v>4033</v>
      </c>
      <c r="E431" s="37">
        <v>2056</v>
      </c>
      <c r="F431" s="38">
        <v>180</v>
      </c>
      <c r="G431" s="39">
        <v>1076</v>
      </c>
      <c r="H431" s="48">
        <v>193680</v>
      </c>
    </row>
    <row r="432" spans="1:8" ht="12.75" x14ac:dyDescent="0.25">
      <c r="A432" s="35" t="s">
        <v>4038</v>
      </c>
      <c r="B432" s="37">
        <v>104</v>
      </c>
      <c r="C432" s="36" t="s">
        <v>4469</v>
      </c>
      <c r="D432" s="36" t="s">
        <v>4033</v>
      </c>
      <c r="E432" s="37">
        <v>2255</v>
      </c>
      <c r="F432" s="38">
        <v>42</v>
      </c>
      <c r="G432" s="39">
        <v>99</v>
      </c>
      <c r="H432" s="48">
        <v>4158</v>
      </c>
    </row>
    <row r="433" spans="1:8" ht="12.75" x14ac:dyDescent="0.25">
      <c r="A433" s="35" t="s">
        <v>4038</v>
      </c>
      <c r="B433" s="37">
        <v>104</v>
      </c>
      <c r="C433" s="36" t="s">
        <v>4470</v>
      </c>
      <c r="D433" s="36" t="s">
        <v>4033</v>
      </c>
      <c r="E433" s="37">
        <v>2395</v>
      </c>
      <c r="F433" s="38">
        <v>11</v>
      </c>
      <c r="G433" s="39">
        <v>12619</v>
      </c>
      <c r="H433" s="48">
        <v>138809</v>
      </c>
    </row>
    <row r="434" spans="1:8" ht="12.75" x14ac:dyDescent="0.25">
      <c r="A434" s="35" t="s">
        <v>4220</v>
      </c>
      <c r="B434" s="37">
        <v>112</v>
      </c>
      <c r="C434" s="36" t="s">
        <v>4471</v>
      </c>
      <c r="D434" s="36" t="s">
        <v>4447</v>
      </c>
      <c r="E434" s="37">
        <v>1195</v>
      </c>
      <c r="F434" s="38">
        <v>6</v>
      </c>
      <c r="G434" s="39">
        <v>146103</v>
      </c>
      <c r="H434" s="48">
        <v>876618</v>
      </c>
    </row>
    <row r="435" spans="1:8" ht="12.75" x14ac:dyDescent="0.25">
      <c r="A435" s="35" t="s">
        <v>4220</v>
      </c>
      <c r="B435" s="37">
        <v>112</v>
      </c>
      <c r="C435" s="36" t="s">
        <v>4472</v>
      </c>
      <c r="D435" s="36" t="s">
        <v>4447</v>
      </c>
      <c r="E435" s="37">
        <v>1213</v>
      </c>
      <c r="F435" s="38">
        <v>9</v>
      </c>
      <c r="G435" s="39">
        <v>231763.77777777778</v>
      </c>
      <c r="H435" s="48">
        <v>2085874</v>
      </c>
    </row>
    <row r="436" spans="1:8" ht="12.75" x14ac:dyDescent="0.25">
      <c r="A436" s="35" t="s">
        <v>4220</v>
      </c>
      <c r="B436" s="37">
        <v>112</v>
      </c>
      <c r="C436" s="36" t="s">
        <v>4473</v>
      </c>
      <c r="D436" s="36" t="s">
        <v>4447</v>
      </c>
      <c r="E436" s="37">
        <v>2069</v>
      </c>
      <c r="F436" s="38">
        <v>43</v>
      </c>
      <c r="G436" s="39">
        <v>120321</v>
      </c>
      <c r="H436" s="48">
        <v>5173803</v>
      </c>
    </row>
    <row r="437" spans="1:8" ht="25.5" x14ac:dyDescent="0.25">
      <c r="A437" s="35" t="s">
        <v>4220</v>
      </c>
      <c r="B437" s="37">
        <v>112</v>
      </c>
      <c r="C437" s="36" t="s">
        <v>4474</v>
      </c>
      <c r="D437" s="36" t="s">
        <v>4447</v>
      </c>
      <c r="E437" s="37">
        <v>1196</v>
      </c>
      <c r="F437" s="38">
        <v>15</v>
      </c>
      <c r="G437" s="39">
        <v>16103</v>
      </c>
      <c r="H437" s="48">
        <v>241545</v>
      </c>
    </row>
    <row r="438" spans="1:8" ht="12.75" x14ac:dyDescent="0.25">
      <c r="A438" s="35" t="s">
        <v>4220</v>
      </c>
      <c r="B438" s="37">
        <v>112</v>
      </c>
      <c r="C438" s="36" t="s">
        <v>4475</v>
      </c>
      <c r="D438" s="36" t="s">
        <v>4447</v>
      </c>
      <c r="E438" s="37">
        <v>1182</v>
      </c>
      <c r="F438" s="38">
        <v>9</v>
      </c>
      <c r="G438" s="39">
        <v>116154</v>
      </c>
      <c r="H438" s="48">
        <v>1045386</v>
      </c>
    </row>
    <row r="439" spans="1:8" ht="12.75" x14ac:dyDescent="0.25">
      <c r="A439" s="35" t="s">
        <v>4220</v>
      </c>
      <c r="B439" s="37">
        <v>112</v>
      </c>
      <c r="C439" s="36" t="s">
        <v>4476</v>
      </c>
      <c r="D439" s="36" t="s">
        <v>4447</v>
      </c>
      <c r="E439" s="37">
        <v>1190</v>
      </c>
      <c r="F439" s="38">
        <v>10</v>
      </c>
      <c r="G439" s="39">
        <v>116154</v>
      </c>
      <c r="H439" s="48">
        <v>1161540</v>
      </c>
    </row>
    <row r="440" spans="1:8" x14ac:dyDescent="0.25">
      <c r="A440" s="41" t="s">
        <v>4220</v>
      </c>
      <c r="B440" s="6">
        <v>112</v>
      </c>
      <c r="C440" s="5" t="s">
        <v>4477</v>
      </c>
      <c r="D440" s="40" t="s">
        <v>4430</v>
      </c>
      <c r="E440" s="5">
        <v>2175</v>
      </c>
      <c r="F440" s="38">
        <v>4</v>
      </c>
      <c r="G440" s="39">
        <v>40590</v>
      </c>
      <c r="H440" s="48">
        <v>162360</v>
      </c>
    </row>
    <row r="441" spans="1:8" ht="12.75" x14ac:dyDescent="0.25">
      <c r="A441" s="35" t="s">
        <v>4220</v>
      </c>
      <c r="B441" s="37">
        <v>112</v>
      </c>
      <c r="C441" s="36" t="s">
        <v>4478</v>
      </c>
      <c r="D441" s="36" t="s">
        <v>4447</v>
      </c>
      <c r="E441" s="37">
        <v>1197</v>
      </c>
      <c r="F441" s="38">
        <v>36</v>
      </c>
      <c r="G441" s="39">
        <v>2720</v>
      </c>
      <c r="H441" s="48">
        <v>97920</v>
      </c>
    </row>
    <row r="442" spans="1:8" ht="12.75" x14ac:dyDescent="0.25">
      <c r="A442" s="35" t="s">
        <v>4220</v>
      </c>
      <c r="B442" s="37">
        <v>112</v>
      </c>
      <c r="C442" s="36" t="s">
        <v>4479</v>
      </c>
      <c r="D442" s="36" t="s">
        <v>4447</v>
      </c>
      <c r="E442" s="37">
        <v>2023</v>
      </c>
      <c r="F442" s="38">
        <v>5</v>
      </c>
      <c r="G442" s="39">
        <v>16045</v>
      </c>
      <c r="H442" s="48">
        <v>80225</v>
      </c>
    </row>
    <row r="443" spans="1:8" ht="12.75" x14ac:dyDescent="0.25">
      <c r="A443" s="35" t="s">
        <v>4220</v>
      </c>
      <c r="B443" s="37">
        <v>112</v>
      </c>
      <c r="C443" s="36" t="s">
        <v>4480</v>
      </c>
      <c r="D443" s="36" t="s">
        <v>4033</v>
      </c>
      <c r="E443" s="37">
        <v>2194</v>
      </c>
      <c r="F443" s="38">
        <v>1</v>
      </c>
      <c r="G443" s="39">
        <v>1277257</v>
      </c>
      <c r="H443" s="48">
        <v>1277257</v>
      </c>
    </row>
    <row r="444" spans="1:8" ht="12.75" x14ac:dyDescent="0.25">
      <c r="A444" s="35" t="s">
        <v>4220</v>
      </c>
      <c r="B444" s="37">
        <v>112</v>
      </c>
      <c r="C444" s="36" t="s">
        <v>4481</v>
      </c>
      <c r="D444" s="36" t="s">
        <v>4447</v>
      </c>
      <c r="E444" s="37">
        <v>1198</v>
      </c>
      <c r="F444" s="38">
        <v>1</v>
      </c>
      <c r="G444" s="39">
        <v>1631157</v>
      </c>
      <c r="H444" s="48">
        <v>1631157</v>
      </c>
    </row>
    <row r="445" spans="1:8" ht="25.5" x14ac:dyDescent="0.25">
      <c r="A445" s="35" t="s">
        <v>4220</v>
      </c>
      <c r="B445" s="37">
        <v>112</v>
      </c>
      <c r="C445" s="36" t="s">
        <v>4482</v>
      </c>
      <c r="D445" s="36" t="s">
        <v>4483</v>
      </c>
      <c r="E445" s="37">
        <v>1687</v>
      </c>
      <c r="F445" s="38">
        <v>60</v>
      </c>
      <c r="G445" s="39">
        <v>102297</v>
      </c>
      <c r="H445" s="48">
        <v>6137820</v>
      </c>
    </row>
    <row r="446" spans="1:8" ht="12.75" x14ac:dyDescent="0.25">
      <c r="A446" s="35" t="s">
        <v>4220</v>
      </c>
      <c r="B446" s="37">
        <v>112</v>
      </c>
      <c r="C446" s="36" t="s">
        <v>4484</v>
      </c>
      <c r="D446" s="36" t="s">
        <v>4447</v>
      </c>
      <c r="E446" s="37">
        <v>2534</v>
      </c>
      <c r="F446" s="38">
        <v>40</v>
      </c>
      <c r="G446" s="39">
        <v>6906</v>
      </c>
      <c r="H446" s="48">
        <v>276240</v>
      </c>
    </row>
    <row r="447" spans="1:8" ht="38.25" x14ac:dyDescent="0.25">
      <c r="A447" s="35" t="s">
        <v>4220</v>
      </c>
      <c r="B447" s="37">
        <v>112</v>
      </c>
      <c r="C447" s="36" t="s">
        <v>4485</v>
      </c>
      <c r="D447" s="36" t="s">
        <v>4447</v>
      </c>
      <c r="E447" s="37">
        <v>2199</v>
      </c>
      <c r="F447" s="38">
        <v>131</v>
      </c>
      <c r="G447" s="39">
        <v>2988</v>
      </c>
      <c r="H447" s="48">
        <v>391428</v>
      </c>
    </row>
    <row r="448" spans="1:8" ht="12.75" x14ac:dyDescent="0.25">
      <c r="A448" s="35" t="s">
        <v>4220</v>
      </c>
      <c r="B448" s="37">
        <v>112</v>
      </c>
      <c r="C448" s="36" t="s">
        <v>4486</v>
      </c>
      <c r="D448" s="36" t="s">
        <v>4447</v>
      </c>
      <c r="E448" s="37">
        <v>1207</v>
      </c>
      <c r="F448" s="38">
        <v>21</v>
      </c>
      <c r="G448" s="39">
        <v>258904</v>
      </c>
      <c r="H448" s="48">
        <v>5436984</v>
      </c>
    </row>
    <row r="449" spans="1:8" ht="25.5" x14ac:dyDescent="0.25">
      <c r="A449" s="35" t="s">
        <v>4038</v>
      </c>
      <c r="B449" s="37">
        <v>104</v>
      </c>
      <c r="C449" s="36" t="s">
        <v>4487</v>
      </c>
      <c r="D449" s="36" t="s">
        <v>4033</v>
      </c>
      <c r="E449" s="37">
        <v>1282</v>
      </c>
      <c r="F449" s="38">
        <v>20</v>
      </c>
      <c r="G449" s="39">
        <v>186</v>
      </c>
      <c r="H449" s="48">
        <v>3720</v>
      </c>
    </row>
    <row r="450" spans="1:8" ht="25.5" x14ac:dyDescent="0.25">
      <c r="A450" s="35" t="s">
        <v>4038</v>
      </c>
      <c r="B450" s="37">
        <v>104</v>
      </c>
      <c r="C450" s="36" t="s">
        <v>4488</v>
      </c>
      <c r="D450" s="36" t="s">
        <v>4033</v>
      </c>
      <c r="E450" s="37">
        <v>2100</v>
      </c>
      <c r="F450" s="38">
        <v>10</v>
      </c>
      <c r="G450" s="39">
        <v>1355</v>
      </c>
      <c r="H450" s="48">
        <v>13550</v>
      </c>
    </row>
    <row r="451" spans="1:8" ht="12.75" x14ac:dyDescent="0.25">
      <c r="A451" s="35" t="s">
        <v>4038</v>
      </c>
      <c r="B451" s="37">
        <v>104</v>
      </c>
      <c r="C451" s="36" t="s">
        <v>4489</v>
      </c>
      <c r="D451" s="36" t="s">
        <v>4033</v>
      </c>
      <c r="E451" s="37">
        <v>1292</v>
      </c>
      <c r="F451" s="38">
        <v>10</v>
      </c>
      <c r="G451" s="39">
        <v>20229.054232804243</v>
      </c>
      <c r="H451" s="48">
        <v>202290.54232804244</v>
      </c>
    </row>
    <row r="452" spans="1:8" ht="12.75" x14ac:dyDescent="0.25">
      <c r="A452" s="35" t="s">
        <v>4038</v>
      </c>
      <c r="B452" s="37">
        <v>104</v>
      </c>
      <c r="C452" s="36" t="s">
        <v>4490</v>
      </c>
      <c r="D452" s="36" t="s">
        <v>4033</v>
      </c>
      <c r="E452" s="37">
        <v>1296</v>
      </c>
      <c r="F452" s="38">
        <v>10</v>
      </c>
      <c r="G452" s="39">
        <v>48505</v>
      </c>
      <c r="H452" s="48">
        <v>485050</v>
      </c>
    </row>
    <row r="453" spans="1:8" ht="12.75" x14ac:dyDescent="0.25">
      <c r="A453" s="35" t="s">
        <v>4038</v>
      </c>
      <c r="B453" s="37">
        <v>104</v>
      </c>
      <c r="C453" s="36" t="s">
        <v>4491</v>
      </c>
      <c r="D453" s="36" t="s">
        <v>4033</v>
      </c>
      <c r="E453" s="37">
        <v>1297</v>
      </c>
      <c r="F453" s="38">
        <v>10</v>
      </c>
      <c r="G453" s="39">
        <v>48244</v>
      </c>
      <c r="H453" s="48">
        <v>482440</v>
      </c>
    </row>
    <row r="454" spans="1:8" ht="25.5" x14ac:dyDescent="0.25">
      <c r="A454" s="35" t="s">
        <v>4038</v>
      </c>
      <c r="B454" s="37">
        <v>104</v>
      </c>
      <c r="C454" s="36" t="s">
        <v>4492</v>
      </c>
      <c r="D454" s="36" t="s">
        <v>4033</v>
      </c>
      <c r="E454" s="37">
        <v>1369</v>
      </c>
      <c r="F454" s="38">
        <v>13</v>
      </c>
      <c r="G454" s="39">
        <v>5263.0661072972289</v>
      </c>
      <c r="H454" s="48">
        <v>68419.859394863975</v>
      </c>
    </row>
    <row r="455" spans="1:8" ht="12.75" x14ac:dyDescent="0.25">
      <c r="A455" s="35" t="s">
        <v>4038</v>
      </c>
      <c r="B455" s="37">
        <v>104</v>
      </c>
      <c r="C455" s="36" t="s">
        <v>4493</v>
      </c>
      <c r="D455" s="36" t="s">
        <v>4033</v>
      </c>
      <c r="E455" s="37">
        <v>2103</v>
      </c>
      <c r="F455" s="38">
        <v>5</v>
      </c>
      <c r="G455" s="39">
        <v>114202</v>
      </c>
      <c r="H455" s="48">
        <v>571010</v>
      </c>
    </row>
    <row r="456" spans="1:8" ht="12.75" x14ac:dyDescent="0.25">
      <c r="A456" s="35" t="s">
        <v>4038</v>
      </c>
      <c r="B456" s="37">
        <v>104</v>
      </c>
      <c r="C456" s="36" t="s">
        <v>4494</v>
      </c>
      <c r="D456" s="36" t="s">
        <v>4033</v>
      </c>
      <c r="E456" s="37">
        <v>2102</v>
      </c>
      <c r="F456" s="38">
        <v>5</v>
      </c>
      <c r="G456" s="39">
        <v>63953</v>
      </c>
      <c r="H456" s="48">
        <v>319765</v>
      </c>
    </row>
    <row r="457" spans="1:8" ht="12.75" x14ac:dyDescent="0.25">
      <c r="A457" s="35" t="s">
        <v>4038</v>
      </c>
      <c r="B457" s="37">
        <v>104</v>
      </c>
      <c r="C457" s="36" t="s">
        <v>4495</v>
      </c>
      <c r="D457" s="36" t="s">
        <v>4033</v>
      </c>
      <c r="E457" s="37">
        <v>2433</v>
      </c>
      <c r="F457" s="38">
        <v>5</v>
      </c>
      <c r="G457" s="39">
        <v>78309</v>
      </c>
      <c r="H457" s="48">
        <v>391545</v>
      </c>
    </row>
    <row r="458" spans="1:8" ht="12.75" x14ac:dyDescent="0.25">
      <c r="A458" s="35" t="s">
        <v>4038</v>
      </c>
      <c r="B458" s="37">
        <v>104</v>
      </c>
      <c r="C458" s="36" t="s">
        <v>4496</v>
      </c>
      <c r="D458" s="36" t="s">
        <v>4033</v>
      </c>
      <c r="E458" s="37">
        <v>1373</v>
      </c>
      <c r="F458" s="38">
        <v>18</v>
      </c>
      <c r="G458" s="39">
        <v>2240</v>
      </c>
      <c r="H458" s="48">
        <v>40320</v>
      </c>
    </row>
    <row r="459" spans="1:8" ht="12.75" x14ac:dyDescent="0.25">
      <c r="A459" s="35" t="s">
        <v>4038</v>
      </c>
      <c r="B459" s="37">
        <v>104</v>
      </c>
      <c r="C459" s="36" t="s">
        <v>4497</v>
      </c>
      <c r="D459" s="36" t="s">
        <v>4033</v>
      </c>
      <c r="E459" s="37">
        <v>32</v>
      </c>
      <c r="F459" s="38">
        <v>2</v>
      </c>
      <c r="G459" s="39">
        <v>3480</v>
      </c>
      <c r="H459" s="48">
        <v>6960</v>
      </c>
    </row>
    <row r="460" spans="1:8" ht="12.75" x14ac:dyDescent="0.25">
      <c r="A460" s="35" t="s">
        <v>4038</v>
      </c>
      <c r="B460" s="37">
        <v>104</v>
      </c>
      <c r="C460" s="36" t="s">
        <v>4498</v>
      </c>
      <c r="D460" s="36" t="s">
        <v>4033</v>
      </c>
      <c r="E460" s="37">
        <v>1380</v>
      </c>
      <c r="F460" s="38">
        <v>19</v>
      </c>
      <c r="G460" s="39">
        <v>300</v>
      </c>
      <c r="H460" s="48">
        <v>5700</v>
      </c>
    </row>
    <row r="461" spans="1:8" ht="12.75" x14ac:dyDescent="0.25">
      <c r="A461" s="35" t="s">
        <v>4038</v>
      </c>
      <c r="B461" s="37">
        <v>104</v>
      </c>
      <c r="C461" s="36" t="s">
        <v>4499</v>
      </c>
      <c r="D461" s="36" t="s">
        <v>4033</v>
      </c>
      <c r="E461" s="37">
        <v>2444</v>
      </c>
      <c r="F461" s="38">
        <v>8</v>
      </c>
      <c r="G461" s="39">
        <v>20836.403333333335</v>
      </c>
      <c r="H461" s="48">
        <v>166691.22666666668</v>
      </c>
    </row>
    <row r="462" spans="1:8" ht="12.75" x14ac:dyDescent="0.25">
      <c r="A462" s="35" t="s">
        <v>4038</v>
      </c>
      <c r="B462" s="37">
        <v>104</v>
      </c>
      <c r="C462" s="36" t="s">
        <v>4500</v>
      </c>
      <c r="D462" s="36" t="s">
        <v>4033</v>
      </c>
      <c r="E462" s="37">
        <v>1408</v>
      </c>
      <c r="F462" s="38">
        <v>3</v>
      </c>
      <c r="G462" s="39">
        <v>6452.6590336134468</v>
      </c>
      <c r="H462" s="48">
        <v>19357.97710084034</v>
      </c>
    </row>
    <row r="463" spans="1:8" ht="12.75" x14ac:dyDescent="0.25">
      <c r="A463" s="35" t="s">
        <v>4038</v>
      </c>
      <c r="B463" s="37">
        <v>104</v>
      </c>
      <c r="C463" s="36" t="s">
        <v>4501</v>
      </c>
      <c r="D463" s="36" t="s">
        <v>4033</v>
      </c>
      <c r="E463" s="37">
        <v>1412</v>
      </c>
      <c r="F463" s="38">
        <v>24</v>
      </c>
      <c r="G463" s="39">
        <v>3291</v>
      </c>
      <c r="H463" s="48">
        <v>78984</v>
      </c>
    </row>
    <row r="464" spans="1:8" ht="25.5" x14ac:dyDescent="0.25">
      <c r="A464" s="35" t="s">
        <v>4038</v>
      </c>
      <c r="B464" s="37">
        <v>104</v>
      </c>
      <c r="C464" s="36" t="s">
        <v>4502</v>
      </c>
      <c r="D464" s="36" t="s">
        <v>4033</v>
      </c>
      <c r="E464" s="37">
        <v>1445</v>
      </c>
      <c r="F464" s="38">
        <v>4</v>
      </c>
      <c r="G464" s="39">
        <v>28958</v>
      </c>
      <c r="H464" s="48">
        <v>115832</v>
      </c>
    </row>
    <row r="465" spans="1:8" ht="12.75" x14ac:dyDescent="0.25">
      <c r="A465" s="35" t="s">
        <v>4038</v>
      </c>
      <c r="B465" s="37">
        <v>104</v>
      </c>
      <c r="C465" s="36" t="s">
        <v>4503</v>
      </c>
      <c r="D465" s="36" t="s">
        <v>4033</v>
      </c>
      <c r="E465" s="37">
        <v>1461</v>
      </c>
      <c r="F465" s="38">
        <v>9</v>
      </c>
      <c r="G465" s="39">
        <v>22132</v>
      </c>
      <c r="H465" s="48">
        <v>199188</v>
      </c>
    </row>
    <row r="466" spans="1:8" ht="12.75" x14ac:dyDescent="0.25">
      <c r="A466" s="35" t="s">
        <v>4038</v>
      </c>
      <c r="B466" s="37">
        <v>104</v>
      </c>
      <c r="C466" s="36" t="s">
        <v>4504</v>
      </c>
      <c r="D466" s="36" t="s">
        <v>4033</v>
      </c>
      <c r="E466" s="37">
        <v>1462</v>
      </c>
      <c r="F466" s="38">
        <v>9</v>
      </c>
      <c r="G466" s="39">
        <v>16457</v>
      </c>
      <c r="H466" s="48">
        <v>148113</v>
      </c>
    </row>
    <row r="467" spans="1:8" ht="12.75" x14ac:dyDescent="0.25">
      <c r="A467" s="35" t="s">
        <v>4038</v>
      </c>
      <c r="B467" s="37">
        <v>104</v>
      </c>
      <c r="C467" s="36" t="s">
        <v>4505</v>
      </c>
      <c r="D467" s="36" t="s">
        <v>4033</v>
      </c>
      <c r="E467" s="37">
        <v>1463</v>
      </c>
      <c r="F467" s="38">
        <v>8</v>
      </c>
      <c r="G467" s="39">
        <v>8291</v>
      </c>
      <c r="H467" s="48">
        <v>66328</v>
      </c>
    </row>
    <row r="468" spans="1:8" ht="12.75" x14ac:dyDescent="0.25">
      <c r="A468" s="35" t="s">
        <v>4038</v>
      </c>
      <c r="B468" s="37">
        <v>104</v>
      </c>
      <c r="C468" s="36" t="s">
        <v>4506</v>
      </c>
      <c r="D468" s="36" t="s">
        <v>4033</v>
      </c>
      <c r="E468" s="37">
        <v>1464</v>
      </c>
      <c r="F468" s="38">
        <v>9</v>
      </c>
      <c r="G468" s="39">
        <v>7723</v>
      </c>
      <c r="H468" s="48">
        <v>69507</v>
      </c>
    </row>
    <row r="469" spans="1:8" ht="25.5" x14ac:dyDescent="0.25">
      <c r="A469" s="35" t="s">
        <v>4038</v>
      </c>
      <c r="B469" s="37">
        <v>104</v>
      </c>
      <c r="C469" s="36" t="s">
        <v>4507</v>
      </c>
      <c r="D469" s="36" t="s">
        <v>4033</v>
      </c>
      <c r="E469" s="37">
        <v>1479</v>
      </c>
      <c r="F469" s="38">
        <v>180</v>
      </c>
      <c r="G469" s="39">
        <v>1206.3747274170344</v>
      </c>
      <c r="H469" s="48">
        <v>217147.45093506618</v>
      </c>
    </row>
    <row r="470" spans="1:8" ht="12.75" x14ac:dyDescent="0.25">
      <c r="A470" s="35" t="s">
        <v>4038</v>
      </c>
      <c r="B470" s="37">
        <v>104</v>
      </c>
      <c r="C470" s="36" t="s">
        <v>4508</v>
      </c>
      <c r="D470" s="36" t="s">
        <v>4033</v>
      </c>
      <c r="E470" s="37">
        <v>1494</v>
      </c>
      <c r="F470" s="38">
        <v>5</v>
      </c>
      <c r="G470" s="39">
        <v>8059</v>
      </c>
      <c r="H470" s="48">
        <v>40295</v>
      </c>
    </row>
    <row r="471" spans="1:8" ht="12.75" x14ac:dyDescent="0.25">
      <c r="A471" s="35" t="s">
        <v>4038</v>
      </c>
      <c r="B471" s="37">
        <v>104</v>
      </c>
      <c r="C471" s="36" t="s">
        <v>4509</v>
      </c>
      <c r="D471" s="36" t="s">
        <v>4033</v>
      </c>
      <c r="E471" s="37">
        <v>47</v>
      </c>
      <c r="F471" s="38">
        <v>10</v>
      </c>
      <c r="G471" s="39">
        <v>16820</v>
      </c>
      <c r="H471" s="48">
        <v>168200</v>
      </c>
    </row>
    <row r="472" spans="1:8" ht="25.5" x14ac:dyDescent="0.25">
      <c r="A472" s="35" t="s">
        <v>4038</v>
      </c>
      <c r="B472" s="37">
        <v>104</v>
      </c>
      <c r="C472" s="36" t="s">
        <v>4510</v>
      </c>
      <c r="D472" s="36" t="s">
        <v>4033</v>
      </c>
      <c r="E472" s="37">
        <v>2092</v>
      </c>
      <c r="F472" s="38">
        <v>2</v>
      </c>
      <c r="G472" s="39">
        <v>88098</v>
      </c>
      <c r="H472" s="48">
        <v>176196</v>
      </c>
    </row>
    <row r="473" spans="1:8" ht="12.75" x14ac:dyDescent="0.25">
      <c r="A473" s="35" t="s">
        <v>4038</v>
      </c>
      <c r="B473" s="37">
        <v>104</v>
      </c>
      <c r="C473" s="36" t="s">
        <v>4511</v>
      </c>
      <c r="D473" s="36" t="s">
        <v>4033</v>
      </c>
      <c r="E473" s="37">
        <v>1561</v>
      </c>
      <c r="F473" s="38">
        <v>5</v>
      </c>
      <c r="G473" s="39">
        <v>215749</v>
      </c>
      <c r="H473" s="48">
        <v>1078745</v>
      </c>
    </row>
    <row r="474" spans="1:8" ht="12.75" x14ac:dyDescent="0.25">
      <c r="A474" s="35" t="s">
        <v>4038</v>
      </c>
      <c r="B474" s="37">
        <v>104</v>
      </c>
      <c r="C474" s="36" t="s">
        <v>4512</v>
      </c>
      <c r="D474" s="36" t="s">
        <v>4033</v>
      </c>
      <c r="E474" s="37">
        <v>1564</v>
      </c>
      <c r="F474" s="38">
        <v>4</v>
      </c>
      <c r="G474" s="39">
        <v>128052</v>
      </c>
      <c r="H474" s="48">
        <v>512208</v>
      </c>
    </row>
    <row r="475" spans="1:8" ht="12.75" x14ac:dyDescent="0.25">
      <c r="A475" s="35" t="s">
        <v>4038</v>
      </c>
      <c r="B475" s="37">
        <v>104</v>
      </c>
      <c r="C475" s="36" t="s">
        <v>4513</v>
      </c>
      <c r="D475" s="36" t="s">
        <v>4033</v>
      </c>
      <c r="E475" s="37">
        <v>1565</v>
      </c>
      <c r="F475" s="38">
        <v>5</v>
      </c>
      <c r="G475" s="39">
        <v>160065</v>
      </c>
      <c r="H475" s="48">
        <v>800325</v>
      </c>
    </row>
    <row r="476" spans="1:8" ht="12.75" x14ac:dyDescent="0.25">
      <c r="A476" s="35" t="s">
        <v>4038</v>
      </c>
      <c r="B476" s="37">
        <v>104</v>
      </c>
      <c r="C476" s="36" t="s">
        <v>4514</v>
      </c>
      <c r="D476" s="36" t="s">
        <v>4033</v>
      </c>
      <c r="E476" s="37">
        <v>2097</v>
      </c>
      <c r="F476" s="38">
        <v>10</v>
      </c>
      <c r="G476" s="39">
        <v>2741</v>
      </c>
      <c r="H476" s="48">
        <v>27410</v>
      </c>
    </row>
    <row r="477" spans="1:8" ht="12.75" x14ac:dyDescent="0.25">
      <c r="A477" s="35" t="s">
        <v>4038</v>
      </c>
      <c r="B477" s="37">
        <v>104</v>
      </c>
      <c r="C477" s="36" t="s">
        <v>4515</v>
      </c>
      <c r="D477" s="36" t="s">
        <v>4033</v>
      </c>
      <c r="E477" s="37">
        <v>2098</v>
      </c>
      <c r="F477" s="38">
        <v>10</v>
      </c>
      <c r="G477" s="39">
        <v>979</v>
      </c>
      <c r="H477" s="48">
        <v>9790</v>
      </c>
    </row>
    <row r="478" spans="1:8" ht="12.75" x14ac:dyDescent="0.25">
      <c r="A478" s="35" t="s">
        <v>4038</v>
      </c>
      <c r="B478" s="37">
        <v>104</v>
      </c>
      <c r="C478" s="36" t="s">
        <v>4516</v>
      </c>
      <c r="D478" s="36" t="s">
        <v>4033</v>
      </c>
      <c r="E478" s="37">
        <v>1632</v>
      </c>
      <c r="F478" s="38">
        <v>19</v>
      </c>
      <c r="G478" s="39">
        <v>67033.947368421053</v>
      </c>
      <c r="H478" s="48">
        <v>1273645</v>
      </c>
    </row>
    <row r="479" spans="1:8" ht="12.75" x14ac:dyDescent="0.25">
      <c r="A479" s="35" t="s">
        <v>4038</v>
      </c>
      <c r="B479" s="37">
        <v>104</v>
      </c>
      <c r="C479" s="36" t="s">
        <v>4517</v>
      </c>
      <c r="D479" s="36" t="s">
        <v>4033</v>
      </c>
      <c r="E479" s="37">
        <v>1633</v>
      </c>
      <c r="F479" s="38">
        <v>11</v>
      </c>
      <c r="G479" s="39">
        <v>135265</v>
      </c>
      <c r="H479" s="48">
        <v>1487915</v>
      </c>
    </row>
    <row r="480" spans="1:8" ht="12.75" x14ac:dyDescent="0.25">
      <c r="A480" s="35" t="s">
        <v>4038</v>
      </c>
      <c r="B480" s="37">
        <v>104</v>
      </c>
      <c r="C480" s="36" t="s">
        <v>4518</v>
      </c>
      <c r="D480" s="36" t="s">
        <v>4033</v>
      </c>
      <c r="E480" s="37">
        <v>1634</v>
      </c>
      <c r="F480" s="38">
        <v>13</v>
      </c>
      <c r="G480" s="39">
        <v>5954</v>
      </c>
      <c r="H480" s="48">
        <v>77402</v>
      </c>
    </row>
    <row r="481" spans="1:8" ht="12.75" x14ac:dyDescent="0.25">
      <c r="A481" s="35" t="s">
        <v>4038</v>
      </c>
      <c r="B481" s="37">
        <v>104</v>
      </c>
      <c r="C481" s="36" t="s">
        <v>4519</v>
      </c>
      <c r="D481" s="36" t="s">
        <v>4033</v>
      </c>
      <c r="E481" s="37">
        <v>2099</v>
      </c>
      <c r="F481" s="38">
        <v>10</v>
      </c>
      <c r="G481" s="39">
        <v>35927</v>
      </c>
      <c r="H481" s="48">
        <v>359270</v>
      </c>
    </row>
    <row r="482" spans="1:8" ht="12.75" x14ac:dyDescent="0.25">
      <c r="A482" s="35" t="s">
        <v>4038</v>
      </c>
      <c r="B482" s="37">
        <v>104</v>
      </c>
      <c r="C482" s="36" t="s">
        <v>4520</v>
      </c>
      <c r="D482" s="36" t="s">
        <v>4033</v>
      </c>
      <c r="E482" s="37">
        <v>1643</v>
      </c>
      <c r="F482" s="38">
        <v>30</v>
      </c>
      <c r="G482" s="39">
        <v>15065.08071748879</v>
      </c>
      <c r="H482" s="48">
        <v>451952.42152466369</v>
      </c>
    </row>
    <row r="483" spans="1:8" ht="12.75" x14ac:dyDescent="0.25">
      <c r="A483" s="35" t="s">
        <v>4038</v>
      </c>
      <c r="B483" s="37">
        <v>104</v>
      </c>
      <c r="C483" s="36" t="s">
        <v>4521</v>
      </c>
      <c r="D483" s="36" t="s">
        <v>4033</v>
      </c>
      <c r="E483" s="37">
        <v>1647</v>
      </c>
      <c r="F483" s="38">
        <v>22</v>
      </c>
      <c r="G483" s="39">
        <v>28053</v>
      </c>
      <c r="H483" s="48">
        <v>617166</v>
      </c>
    </row>
    <row r="484" spans="1:8" ht="25.5" x14ac:dyDescent="0.25">
      <c r="A484" s="35" t="s">
        <v>4220</v>
      </c>
      <c r="B484" s="37">
        <v>112</v>
      </c>
      <c r="C484" s="36" t="s">
        <v>4522</v>
      </c>
      <c r="D484" s="36" t="s">
        <v>4033</v>
      </c>
      <c r="E484" s="37">
        <v>1180</v>
      </c>
      <c r="F484" s="38">
        <v>8</v>
      </c>
      <c r="G484" s="39">
        <v>328370</v>
      </c>
      <c r="H484" s="48">
        <v>2626960</v>
      </c>
    </row>
    <row r="485" spans="1:8" ht="25.5" x14ac:dyDescent="0.25">
      <c r="A485" s="35" t="s">
        <v>4220</v>
      </c>
      <c r="B485" s="37">
        <v>112</v>
      </c>
      <c r="C485" s="36" t="s">
        <v>4523</v>
      </c>
      <c r="D485" s="36" t="s">
        <v>4447</v>
      </c>
      <c r="E485" s="37">
        <v>2068</v>
      </c>
      <c r="F485" s="38">
        <v>55</v>
      </c>
      <c r="G485" s="39">
        <v>85248</v>
      </c>
      <c r="H485" s="48">
        <v>4688640</v>
      </c>
    </row>
    <row r="486" spans="1:8" ht="45" x14ac:dyDescent="0.25">
      <c r="A486" s="50" t="s">
        <v>4220</v>
      </c>
      <c r="B486" s="51">
        <v>112</v>
      </c>
      <c r="C486" s="52" t="s">
        <v>4524</v>
      </c>
      <c r="D486" s="40" t="s">
        <v>4447</v>
      </c>
      <c r="E486" s="53">
        <v>3454</v>
      </c>
      <c r="F486" s="38">
        <v>13</v>
      </c>
      <c r="G486" s="39">
        <v>446851</v>
      </c>
      <c r="H486" s="48">
        <v>5809063</v>
      </c>
    </row>
    <row r="487" spans="1:8" x14ac:dyDescent="0.25">
      <c r="A487" s="50" t="s">
        <v>4220</v>
      </c>
      <c r="B487" s="51">
        <v>112</v>
      </c>
      <c r="C487" s="54" t="s">
        <v>4525</v>
      </c>
      <c r="D487" s="40" t="s">
        <v>4033</v>
      </c>
      <c r="E487" s="53">
        <v>2180</v>
      </c>
      <c r="F487" s="38">
        <v>4</v>
      </c>
      <c r="G487" s="39">
        <v>740895</v>
      </c>
      <c r="H487" s="48">
        <v>2963580</v>
      </c>
    </row>
    <row r="488" spans="1:8" ht="12.75" x14ac:dyDescent="0.25">
      <c r="A488" s="35" t="s">
        <v>4038</v>
      </c>
      <c r="B488" s="37">
        <v>104</v>
      </c>
      <c r="C488" s="36" t="s">
        <v>4526</v>
      </c>
      <c r="D488" s="36" t="s">
        <v>4033</v>
      </c>
      <c r="E488" s="37">
        <v>1523</v>
      </c>
      <c r="F488" s="38">
        <v>5</v>
      </c>
      <c r="G488" s="39">
        <v>25711</v>
      </c>
      <c r="H488" s="48">
        <v>128555</v>
      </c>
    </row>
    <row r="489" spans="1:8" ht="25.5" x14ac:dyDescent="0.25">
      <c r="A489" s="35" t="s">
        <v>4220</v>
      </c>
      <c r="B489" s="37">
        <v>112</v>
      </c>
      <c r="C489" s="36" t="s">
        <v>4527</v>
      </c>
      <c r="D489" s="36" t="s">
        <v>4033</v>
      </c>
      <c r="E489" s="37">
        <v>1681</v>
      </c>
      <c r="F489" s="38">
        <v>3</v>
      </c>
      <c r="G489" s="39">
        <v>152898</v>
      </c>
      <c r="H489" s="48">
        <v>458694</v>
      </c>
    </row>
    <row r="490" spans="1:8" ht="25.5" x14ac:dyDescent="0.25">
      <c r="A490" s="35" t="s">
        <v>4038</v>
      </c>
      <c r="B490" s="37">
        <v>104</v>
      </c>
      <c r="C490" s="36" t="s">
        <v>4528</v>
      </c>
      <c r="D490" s="36" t="s">
        <v>4044</v>
      </c>
      <c r="E490" s="37">
        <v>2838</v>
      </c>
      <c r="F490" s="38">
        <v>66130</v>
      </c>
      <c r="G490" s="39">
        <v>421</v>
      </c>
      <c r="H490" s="48">
        <v>27840730</v>
      </c>
    </row>
    <row r="491" spans="1:8" ht="25.5" x14ac:dyDescent="0.25">
      <c r="A491" s="35" t="s">
        <v>4220</v>
      </c>
      <c r="B491" s="37">
        <v>112</v>
      </c>
      <c r="C491" s="36" t="s">
        <v>4529</v>
      </c>
      <c r="D491" s="36" t="s">
        <v>4033</v>
      </c>
      <c r="E491" s="37">
        <v>1097</v>
      </c>
      <c r="F491" s="38">
        <v>30</v>
      </c>
      <c r="G491" s="39">
        <v>97426</v>
      </c>
      <c r="H491" s="48">
        <v>2922780</v>
      </c>
    </row>
    <row r="492" spans="1:8" ht="25.5" x14ac:dyDescent="0.25">
      <c r="A492" s="35" t="s">
        <v>4220</v>
      </c>
      <c r="B492" s="37">
        <v>112</v>
      </c>
      <c r="C492" s="36" t="s">
        <v>4530</v>
      </c>
      <c r="D492" s="36" t="s">
        <v>4033</v>
      </c>
      <c r="E492" s="37">
        <v>1098</v>
      </c>
      <c r="F492" s="38">
        <v>30</v>
      </c>
      <c r="G492" s="39">
        <v>97246</v>
      </c>
      <c r="H492" s="48">
        <v>2917380</v>
      </c>
    </row>
    <row r="493" spans="1:8" ht="12.75" x14ac:dyDescent="0.25">
      <c r="A493" s="35" t="s">
        <v>4220</v>
      </c>
      <c r="B493" s="37">
        <v>112</v>
      </c>
      <c r="C493" s="36" t="s">
        <v>4532</v>
      </c>
      <c r="D493" s="36" t="s">
        <v>4430</v>
      </c>
      <c r="E493" s="37">
        <v>1159</v>
      </c>
      <c r="F493" s="38">
        <v>2</v>
      </c>
      <c r="G493" s="39">
        <v>46034</v>
      </c>
      <c r="H493" s="48">
        <v>92068</v>
      </c>
    </row>
    <row r="494" spans="1:8" ht="12.75" x14ac:dyDescent="0.25">
      <c r="A494" s="35" t="s">
        <v>4220</v>
      </c>
      <c r="B494" s="37">
        <v>112</v>
      </c>
      <c r="C494" s="36" t="s">
        <v>4268</v>
      </c>
      <c r="D494" s="36" t="s">
        <v>4430</v>
      </c>
      <c r="E494" s="37">
        <v>1160</v>
      </c>
      <c r="F494" s="38">
        <v>2</v>
      </c>
      <c r="G494" s="39">
        <v>46034</v>
      </c>
      <c r="H494" s="48">
        <v>92068</v>
      </c>
    </row>
    <row r="495" spans="1:8" ht="12.75" x14ac:dyDescent="0.25">
      <c r="A495" s="35" t="s">
        <v>4220</v>
      </c>
      <c r="B495" s="37">
        <v>112</v>
      </c>
      <c r="C495" s="36" t="s">
        <v>4533</v>
      </c>
      <c r="D495" s="36" t="s">
        <v>4447</v>
      </c>
      <c r="E495" s="37">
        <v>3626</v>
      </c>
      <c r="F495" s="38">
        <v>4</v>
      </c>
      <c r="G495" s="39">
        <v>101008</v>
      </c>
      <c r="H495" s="48">
        <v>404032</v>
      </c>
    </row>
    <row r="496" spans="1:8" ht="12.75" x14ac:dyDescent="0.25">
      <c r="A496" s="35" t="s">
        <v>4220</v>
      </c>
      <c r="B496" s="37">
        <v>112</v>
      </c>
      <c r="C496" s="36" t="s">
        <v>4534</v>
      </c>
      <c r="D496" s="36" t="s">
        <v>4447</v>
      </c>
      <c r="E496" s="37">
        <v>1106</v>
      </c>
      <c r="F496" s="38">
        <v>4</v>
      </c>
      <c r="G496" s="39">
        <v>34590</v>
      </c>
      <c r="H496" s="48">
        <v>138360</v>
      </c>
    </row>
    <row r="497" spans="1:8" ht="25.5" x14ac:dyDescent="0.25">
      <c r="A497" s="35" t="s">
        <v>4220</v>
      </c>
      <c r="B497" s="37">
        <v>112</v>
      </c>
      <c r="C497" s="36" t="s">
        <v>4535</v>
      </c>
      <c r="D497" s="36" t="s">
        <v>4447</v>
      </c>
      <c r="E497" s="37">
        <v>2060</v>
      </c>
      <c r="F497" s="38">
        <v>200</v>
      </c>
      <c r="G497" s="39">
        <v>10795</v>
      </c>
      <c r="H497" s="48">
        <v>2159000</v>
      </c>
    </row>
    <row r="498" spans="1:8" ht="25.5" x14ac:dyDescent="0.25">
      <c r="A498" s="35" t="s">
        <v>4220</v>
      </c>
      <c r="B498" s="37">
        <v>112</v>
      </c>
      <c r="C498" s="36" t="s">
        <v>4536</v>
      </c>
      <c r="D498" s="36" t="s">
        <v>4033</v>
      </c>
      <c r="E498" s="37">
        <v>3643</v>
      </c>
      <c r="F498" s="38">
        <v>5</v>
      </c>
      <c r="G498" s="39">
        <v>1585732</v>
      </c>
      <c r="H498" s="48">
        <v>7928660</v>
      </c>
    </row>
    <row r="499" spans="1:8" ht="12.75" x14ac:dyDescent="0.25">
      <c r="A499" s="35" t="s">
        <v>4220</v>
      </c>
      <c r="B499" s="37">
        <v>112</v>
      </c>
      <c r="C499" s="36" t="s">
        <v>4537</v>
      </c>
      <c r="D499" s="36" t="s">
        <v>4447</v>
      </c>
      <c r="E499" s="37">
        <v>2022</v>
      </c>
      <c r="F499" s="38">
        <v>20</v>
      </c>
      <c r="G499" s="39">
        <v>63056</v>
      </c>
      <c r="H499" s="48">
        <v>1261120</v>
      </c>
    </row>
    <row r="500" spans="1:8" ht="12.75" x14ac:dyDescent="0.25">
      <c r="A500" s="35" t="s">
        <v>4220</v>
      </c>
      <c r="B500" s="37">
        <v>112</v>
      </c>
      <c r="C500" s="36" t="s">
        <v>4538</v>
      </c>
      <c r="D500" s="36" t="s">
        <v>4447</v>
      </c>
      <c r="E500" s="37">
        <v>2024</v>
      </c>
      <c r="F500" s="38">
        <v>28</v>
      </c>
      <c r="G500" s="39">
        <v>31242</v>
      </c>
      <c r="H500" s="48">
        <v>874776</v>
      </c>
    </row>
    <row r="501" spans="1:8" ht="25.5" x14ac:dyDescent="0.25">
      <c r="A501" s="35" t="s">
        <v>4220</v>
      </c>
      <c r="B501" s="37">
        <v>112</v>
      </c>
      <c r="C501" s="36" t="s">
        <v>4539</v>
      </c>
      <c r="D501" s="36" t="s">
        <v>4033</v>
      </c>
      <c r="E501" s="37">
        <v>3638</v>
      </c>
      <c r="F501" s="38">
        <v>2</v>
      </c>
      <c r="G501" s="39">
        <v>1029982</v>
      </c>
      <c r="H501" s="48">
        <v>2059964</v>
      </c>
    </row>
    <row r="502" spans="1:8" ht="25.5" x14ac:dyDescent="0.25">
      <c r="A502" s="35" t="s">
        <v>4220</v>
      </c>
      <c r="B502" s="37">
        <v>112</v>
      </c>
      <c r="C502" s="36" t="s">
        <v>4540</v>
      </c>
      <c r="D502" s="36" t="s">
        <v>4033</v>
      </c>
      <c r="E502" s="37">
        <v>3640</v>
      </c>
      <c r="F502" s="38">
        <v>4</v>
      </c>
      <c r="G502" s="39">
        <v>1079435</v>
      </c>
      <c r="H502" s="48">
        <v>4317740</v>
      </c>
    </row>
    <row r="503" spans="1:8" ht="25.5" x14ac:dyDescent="0.25">
      <c r="A503" s="35" t="s">
        <v>4220</v>
      </c>
      <c r="B503" s="37">
        <v>112</v>
      </c>
      <c r="C503" s="36" t="s">
        <v>4541</v>
      </c>
      <c r="D503" s="36" t="s">
        <v>4033</v>
      </c>
      <c r="E503" s="37">
        <v>1099</v>
      </c>
      <c r="F503" s="38">
        <v>9</v>
      </c>
      <c r="G503" s="39">
        <v>6089</v>
      </c>
      <c r="H503" s="48">
        <v>54801</v>
      </c>
    </row>
    <row r="504" spans="1:8" ht="25.5" x14ac:dyDescent="0.25">
      <c r="A504" s="35" t="s">
        <v>4220</v>
      </c>
      <c r="B504" s="37">
        <v>112</v>
      </c>
      <c r="C504" s="36" t="s">
        <v>4542</v>
      </c>
      <c r="D504" s="36" t="s">
        <v>4033</v>
      </c>
      <c r="E504" s="37">
        <v>3642</v>
      </c>
      <c r="F504" s="38">
        <v>8</v>
      </c>
      <c r="G504" s="39">
        <v>66315</v>
      </c>
      <c r="H504" s="48">
        <v>530520</v>
      </c>
    </row>
    <row r="505" spans="1:8" ht="12.75" x14ac:dyDescent="0.25">
      <c r="A505" s="35" t="s">
        <v>4220</v>
      </c>
      <c r="B505" s="37">
        <v>112</v>
      </c>
      <c r="C505" s="36" t="s">
        <v>4543</v>
      </c>
      <c r="D505" s="36" t="s">
        <v>4033</v>
      </c>
      <c r="E505" s="37">
        <v>1179</v>
      </c>
      <c r="F505" s="38">
        <v>26</v>
      </c>
      <c r="G505" s="39">
        <v>138686</v>
      </c>
      <c r="H505" s="48">
        <v>3605836</v>
      </c>
    </row>
    <row r="506" spans="1:8" ht="25.5" x14ac:dyDescent="0.25">
      <c r="A506" s="35" t="s">
        <v>4220</v>
      </c>
      <c r="B506" s="37">
        <v>112</v>
      </c>
      <c r="C506" s="36" t="s">
        <v>4544</v>
      </c>
      <c r="D506" s="36" t="s">
        <v>4033</v>
      </c>
      <c r="E506" s="37">
        <v>1116</v>
      </c>
      <c r="F506" s="38">
        <v>228</v>
      </c>
      <c r="G506" s="39">
        <v>11146</v>
      </c>
      <c r="H506" s="48">
        <v>2541288</v>
      </c>
    </row>
    <row r="507" spans="1:8" ht="25.5" x14ac:dyDescent="0.25">
      <c r="A507" s="35" t="s">
        <v>4220</v>
      </c>
      <c r="B507" s="37">
        <v>112</v>
      </c>
      <c r="C507" s="36" t="s">
        <v>4545</v>
      </c>
      <c r="D507" s="36" t="s">
        <v>4430</v>
      </c>
      <c r="E507" s="37">
        <v>3644</v>
      </c>
      <c r="F507" s="38">
        <v>4</v>
      </c>
      <c r="G507" s="39">
        <v>360477</v>
      </c>
      <c r="H507" s="48">
        <v>1441908</v>
      </c>
    </row>
    <row r="508" spans="1:8" ht="12.75" x14ac:dyDescent="0.25">
      <c r="A508" s="35" t="s">
        <v>4220</v>
      </c>
      <c r="B508" s="37">
        <v>112</v>
      </c>
      <c r="C508" s="36" t="s">
        <v>4546</v>
      </c>
      <c r="D508" s="36" t="s">
        <v>4430</v>
      </c>
      <c r="E508" s="37">
        <v>3646</v>
      </c>
      <c r="F508" s="38">
        <v>6</v>
      </c>
      <c r="G508" s="39">
        <v>102082</v>
      </c>
      <c r="H508" s="48">
        <v>612492</v>
      </c>
    </row>
    <row r="509" spans="1:8" ht="38.25" x14ac:dyDescent="0.25">
      <c r="A509" s="35" t="s">
        <v>4220</v>
      </c>
      <c r="B509" s="37">
        <v>112</v>
      </c>
      <c r="C509" s="36" t="s">
        <v>4547</v>
      </c>
      <c r="D509" s="36" t="s">
        <v>4430</v>
      </c>
      <c r="E509" s="37">
        <v>3647</v>
      </c>
      <c r="F509" s="38">
        <v>3</v>
      </c>
      <c r="G509" s="39">
        <v>959423</v>
      </c>
      <c r="H509" s="48">
        <v>2878269</v>
      </c>
    </row>
    <row r="510" spans="1:8" ht="12.75" x14ac:dyDescent="0.25">
      <c r="A510" s="35" t="s">
        <v>4220</v>
      </c>
      <c r="B510" s="37">
        <v>112</v>
      </c>
      <c r="C510" s="36" t="s">
        <v>4548</v>
      </c>
      <c r="D510" s="36" t="s">
        <v>4033</v>
      </c>
      <c r="E510" s="37">
        <v>1018</v>
      </c>
      <c r="F510" s="38">
        <v>1</v>
      </c>
      <c r="G510" s="39">
        <v>1913220</v>
      </c>
      <c r="H510" s="48">
        <v>1913220</v>
      </c>
    </row>
    <row r="511" spans="1:8" ht="12.75" x14ac:dyDescent="0.25">
      <c r="A511" s="35" t="s">
        <v>4038</v>
      </c>
      <c r="B511" s="37">
        <v>104</v>
      </c>
      <c r="C511" s="36" t="s">
        <v>4549</v>
      </c>
      <c r="D511" s="36" t="s">
        <v>4033</v>
      </c>
      <c r="E511" s="37">
        <v>1240</v>
      </c>
      <c r="F511" s="38">
        <v>30</v>
      </c>
      <c r="G511" s="39">
        <v>153327</v>
      </c>
      <c r="H511" s="48">
        <v>4599810</v>
      </c>
    </row>
    <row r="512" spans="1:8" ht="12.75" x14ac:dyDescent="0.25">
      <c r="A512" s="35" t="s">
        <v>4038</v>
      </c>
      <c r="B512" s="37">
        <v>104</v>
      </c>
      <c r="C512" s="36" t="s">
        <v>4550</v>
      </c>
      <c r="D512" s="36" t="s">
        <v>4033</v>
      </c>
      <c r="E512" s="37">
        <v>1319</v>
      </c>
      <c r="F512" s="38">
        <v>1500</v>
      </c>
      <c r="G512" s="39">
        <v>4270.6671999999999</v>
      </c>
      <c r="H512" s="48">
        <v>6406000.7999999998</v>
      </c>
    </row>
    <row r="513" spans="1:8" ht="12.75" x14ac:dyDescent="0.25">
      <c r="A513" s="35" t="s">
        <v>4038</v>
      </c>
      <c r="B513" s="37">
        <v>104</v>
      </c>
      <c r="C513" s="36" t="s">
        <v>4551</v>
      </c>
      <c r="D513" s="36" t="s">
        <v>4033</v>
      </c>
      <c r="E513" s="37">
        <v>1580</v>
      </c>
      <c r="F513" s="38">
        <v>130</v>
      </c>
      <c r="G513" s="39">
        <v>9983</v>
      </c>
      <c r="H513" s="48">
        <v>1297790</v>
      </c>
    </row>
    <row r="514" spans="1:8" ht="25.5" x14ac:dyDescent="0.25">
      <c r="A514" s="35" t="s">
        <v>4220</v>
      </c>
      <c r="B514" s="37">
        <v>112</v>
      </c>
      <c r="C514" s="36" t="s">
        <v>4552</v>
      </c>
      <c r="D514" s="36" t="s">
        <v>4430</v>
      </c>
      <c r="E514" s="37">
        <v>3659</v>
      </c>
      <c r="F514" s="38">
        <v>224</v>
      </c>
      <c r="G514" s="39">
        <v>1291</v>
      </c>
      <c r="H514" s="48">
        <v>289184</v>
      </c>
    </row>
    <row r="515" spans="1:8" ht="25.5" x14ac:dyDescent="0.25">
      <c r="A515" s="35" t="s">
        <v>4220</v>
      </c>
      <c r="B515" s="37">
        <v>112</v>
      </c>
      <c r="C515" s="36" t="s">
        <v>4553</v>
      </c>
      <c r="D515" s="36" t="s">
        <v>4033</v>
      </c>
      <c r="E515" s="37">
        <v>3709</v>
      </c>
      <c r="F515" s="38">
        <v>93</v>
      </c>
      <c r="G515" s="39">
        <v>297</v>
      </c>
      <c r="H515" s="48">
        <v>27621</v>
      </c>
    </row>
    <row r="516" spans="1:8" ht="25.5" x14ac:dyDescent="0.25">
      <c r="A516" s="35" t="s">
        <v>4220</v>
      </c>
      <c r="B516" s="37">
        <v>112</v>
      </c>
      <c r="C516" s="36" t="s">
        <v>4554</v>
      </c>
      <c r="D516" s="36" t="s">
        <v>4033</v>
      </c>
      <c r="E516" s="37">
        <v>3710</v>
      </c>
      <c r="F516" s="38">
        <v>152</v>
      </c>
      <c r="G516" s="39">
        <v>3034</v>
      </c>
      <c r="H516" s="48">
        <v>461168</v>
      </c>
    </row>
    <row r="517" spans="1:8" ht="12.75" x14ac:dyDescent="0.25">
      <c r="A517" s="35" t="s">
        <v>4220</v>
      </c>
      <c r="B517" s="37">
        <v>112</v>
      </c>
      <c r="C517" s="36" t="s">
        <v>4555</v>
      </c>
      <c r="D517" s="36" t="s">
        <v>4483</v>
      </c>
      <c r="E517" s="37">
        <v>3711</v>
      </c>
      <c r="F517" s="38">
        <v>75</v>
      </c>
      <c r="G517" s="39">
        <v>5144</v>
      </c>
      <c r="H517" s="48">
        <v>385800</v>
      </c>
    </row>
    <row r="518" spans="1:8" ht="12.75" x14ac:dyDescent="0.25">
      <c r="A518" s="35" t="s">
        <v>4220</v>
      </c>
      <c r="B518" s="37">
        <v>112</v>
      </c>
      <c r="C518" s="36" t="s">
        <v>4556</v>
      </c>
      <c r="D518" s="36" t="s">
        <v>4483</v>
      </c>
      <c r="E518" s="37">
        <v>3712</v>
      </c>
      <c r="F518" s="38">
        <v>100</v>
      </c>
      <c r="G518" s="39">
        <v>2295</v>
      </c>
      <c r="H518" s="48">
        <v>229500</v>
      </c>
    </row>
    <row r="519" spans="1:8" ht="12.75" x14ac:dyDescent="0.25">
      <c r="A519" s="35" t="s">
        <v>4220</v>
      </c>
      <c r="B519" s="37">
        <v>112</v>
      </c>
      <c r="C519" s="36" t="s">
        <v>4557</v>
      </c>
      <c r="D519" s="36" t="s">
        <v>4483</v>
      </c>
      <c r="E519" s="37">
        <v>3714</v>
      </c>
      <c r="F519" s="38">
        <v>100</v>
      </c>
      <c r="G519" s="39">
        <v>2806</v>
      </c>
      <c r="H519" s="48">
        <v>280600</v>
      </c>
    </row>
    <row r="520" spans="1:8" ht="12.75" x14ac:dyDescent="0.25">
      <c r="A520" s="35" t="s">
        <v>4220</v>
      </c>
      <c r="B520" s="37">
        <v>112</v>
      </c>
      <c r="C520" s="36" t="s">
        <v>4558</v>
      </c>
      <c r="D520" s="36" t="s">
        <v>4483</v>
      </c>
      <c r="E520" s="37">
        <v>3715</v>
      </c>
      <c r="F520" s="38">
        <v>10</v>
      </c>
      <c r="G520" s="39">
        <v>22530</v>
      </c>
      <c r="H520" s="48">
        <v>225300</v>
      </c>
    </row>
    <row r="521" spans="1:8" ht="25.5" x14ac:dyDescent="0.25">
      <c r="A521" s="35" t="s">
        <v>4220</v>
      </c>
      <c r="B521" s="37">
        <v>112</v>
      </c>
      <c r="C521" s="36" t="s">
        <v>4559</v>
      </c>
      <c r="D521" s="36" t="s">
        <v>4033</v>
      </c>
      <c r="E521" s="37">
        <v>3716</v>
      </c>
      <c r="F521" s="38">
        <v>1</v>
      </c>
      <c r="G521" s="39">
        <v>4992520</v>
      </c>
      <c r="H521" s="48">
        <v>4992520</v>
      </c>
    </row>
    <row r="522" spans="1:8" ht="12.75" x14ac:dyDescent="0.25">
      <c r="A522" s="35" t="s">
        <v>4220</v>
      </c>
      <c r="B522" s="37">
        <v>112</v>
      </c>
      <c r="C522" s="36" t="s">
        <v>4560</v>
      </c>
      <c r="D522" s="36" t="s">
        <v>4483</v>
      </c>
      <c r="E522" s="37">
        <v>2174</v>
      </c>
      <c r="F522" s="38">
        <v>3</v>
      </c>
      <c r="G522" s="39">
        <v>1998513</v>
      </c>
      <c r="H522" s="48">
        <v>5995539</v>
      </c>
    </row>
    <row r="523" spans="1:8" ht="12.75" x14ac:dyDescent="0.25">
      <c r="A523" s="35" t="s">
        <v>4220</v>
      </c>
      <c r="B523" s="37">
        <v>112</v>
      </c>
      <c r="C523" s="36" t="s">
        <v>4561</v>
      </c>
      <c r="D523" s="36" t="s">
        <v>4483</v>
      </c>
      <c r="E523" s="37">
        <v>2514</v>
      </c>
      <c r="F523" s="38">
        <v>4</v>
      </c>
      <c r="G523" s="39">
        <v>8227</v>
      </c>
      <c r="H523" s="48">
        <v>32908</v>
      </c>
    </row>
    <row r="524" spans="1:8" ht="12.75" x14ac:dyDescent="0.25">
      <c r="A524" s="35" t="s">
        <v>4220</v>
      </c>
      <c r="B524" s="37">
        <v>112</v>
      </c>
      <c r="C524" s="36" t="s">
        <v>4562</v>
      </c>
      <c r="D524" s="36" t="s">
        <v>4483</v>
      </c>
      <c r="E524" s="37">
        <v>2417</v>
      </c>
      <c r="F524" s="38">
        <v>100</v>
      </c>
      <c r="G524" s="39">
        <v>4529</v>
      </c>
      <c r="H524" s="48">
        <v>452900</v>
      </c>
    </row>
    <row r="525" spans="1:8" ht="12.75" x14ac:dyDescent="0.25">
      <c r="A525" s="35" t="s">
        <v>4038</v>
      </c>
      <c r="B525" s="37">
        <v>104</v>
      </c>
      <c r="C525" s="36" t="s">
        <v>4563</v>
      </c>
      <c r="D525" s="36" t="s">
        <v>4033</v>
      </c>
      <c r="E525" s="37">
        <v>3263</v>
      </c>
      <c r="F525" s="38">
        <v>100</v>
      </c>
      <c r="G525" s="39">
        <v>6283</v>
      </c>
      <c r="H525" s="48">
        <v>628300</v>
      </c>
    </row>
    <row r="526" spans="1:8" ht="25.5" x14ac:dyDescent="0.25">
      <c r="A526" s="35" t="s">
        <v>4220</v>
      </c>
      <c r="B526" s="37">
        <v>112</v>
      </c>
      <c r="C526" s="36" t="s">
        <v>4564</v>
      </c>
      <c r="D526" s="36" t="s">
        <v>4033</v>
      </c>
      <c r="E526" s="37">
        <v>3289</v>
      </c>
      <c r="F526" s="38">
        <v>3</v>
      </c>
      <c r="G526" s="39">
        <v>173745</v>
      </c>
      <c r="H526" s="48">
        <v>521235</v>
      </c>
    </row>
    <row r="527" spans="1:8" ht="25.5" x14ac:dyDescent="0.25">
      <c r="A527" s="35" t="s">
        <v>4220</v>
      </c>
      <c r="B527" s="37">
        <v>112</v>
      </c>
      <c r="C527" s="36" t="s">
        <v>4565</v>
      </c>
      <c r="D527" s="36" t="s">
        <v>4033</v>
      </c>
      <c r="E527" s="37">
        <v>3734</v>
      </c>
      <c r="F527" s="38">
        <v>4</v>
      </c>
      <c r="G527" s="39">
        <v>1045861</v>
      </c>
      <c r="H527" s="48">
        <v>4183444</v>
      </c>
    </row>
    <row r="528" spans="1:8" ht="12.75" x14ac:dyDescent="0.25">
      <c r="A528" s="35" t="s">
        <v>4220</v>
      </c>
      <c r="B528" s="37">
        <v>112</v>
      </c>
      <c r="C528" s="36" t="s">
        <v>4566</v>
      </c>
      <c r="D528" s="36" t="s">
        <v>4033</v>
      </c>
      <c r="E528" s="37">
        <v>3735</v>
      </c>
      <c r="F528" s="38">
        <v>3</v>
      </c>
      <c r="G528" s="39">
        <v>1000093</v>
      </c>
      <c r="H528" s="48">
        <v>3000279</v>
      </c>
    </row>
    <row r="529" spans="1:8" ht="12.75" x14ac:dyDescent="0.25">
      <c r="A529" s="35" t="s">
        <v>4038</v>
      </c>
      <c r="B529" s="37">
        <v>104</v>
      </c>
      <c r="C529" s="36" t="s">
        <v>4567</v>
      </c>
      <c r="D529" s="36" t="s">
        <v>4033</v>
      </c>
      <c r="E529" s="37">
        <v>1562</v>
      </c>
      <c r="F529" s="38">
        <v>3</v>
      </c>
      <c r="G529" s="39">
        <v>202749</v>
      </c>
      <c r="H529" s="48">
        <v>608247</v>
      </c>
    </row>
    <row r="530" spans="1:8" ht="12.75" x14ac:dyDescent="0.25">
      <c r="A530" s="35" t="s">
        <v>4038</v>
      </c>
      <c r="B530" s="37">
        <v>104</v>
      </c>
      <c r="C530" s="36" t="s">
        <v>4568</v>
      </c>
      <c r="D530" s="36" t="s">
        <v>4033</v>
      </c>
      <c r="E530" s="37">
        <v>2144</v>
      </c>
      <c r="F530" s="38">
        <v>10</v>
      </c>
      <c r="G530" s="39">
        <v>5221</v>
      </c>
      <c r="H530" s="48">
        <v>52210</v>
      </c>
    </row>
    <row r="531" spans="1:8" ht="38.25" x14ac:dyDescent="0.25">
      <c r="A531" s="35" t="s">
        <v>4220</v>
      </c>
      <c r="B531" s="37">
        <v>112</v>
      </c>
      <c r="C531" s="36" t="s">
        <v>4569</v>
      </c>
      <c r="D531" s="36" t="s">
        <v>4430</v>
      </c>
      <c r="E531" s="37">
        <v>3741</v>
      </c>
      <c r="F531" s="38">
        <v>6</v>
      </c>
      <c r="G531" s="39">
        <v>273696</v>
      </c>
      <c r="H531" s="48">
        <v>1642176</v>
      </c>
    </row>
    <row r="532" spans="1:8" ht="12.75" x14ac:dyDescent="0.25">
      <c r="A532" s="35" t="s">
        <v>4038</v>
      </c>
      <c r="B532" s="37">
        <v>104</v>
      </c>
      <c r="C532" s="36" t="s">
        <v>4570</v>
      </c>
      <c r="D532" s="36" t="s">
        <v>4033</v>
      </c>
      <c r="E532" s="37">
        <v>2902</v>
      </c>
      <c r="F532" s="38">
        <v>2</v>
      </c>
      <c r="G532" s="39">
        <v>20500</v>
      </c>
      <c r="H532" s="48">
        <v>41000</v>
      </c>
    </row>
    <row r="533" spans="1:8" ht="12.75" x14ac:dyDescent="0.25">
      <c r="A533" s="35" t="s">
        <v>4220</v>
      </c>
      <c r="B533" s="37">
        <v>112</v>
      </c>
      <c r="C533" s="36" t="s">
        <v>4571</v>
      </c>
      <c r="D533" s="36" t="s">
        <v>4430</v>
      </c>
      <c r="E533" s="37">
        <v>3744</v>
      </c>
      <c r="F533" s="38">
        <v>75</v>
      </c>
      <c r="G533" s="39">
        <v>401288.66666666669</v>
      </c>
      <c r="H533" s="48">
        <v>30096650</v>
      </c>
    </row>
    <row r="534" spans="1:8" ht="25.5" x14ac:dyDescent="0.25">
      <c r="A534" s="35" t="s">
        <v>4220</v>
      </c>
      <c r="B534" s="37">
        <v>112</v>
      </c>
      <c r="C534" s="36" t="s">
        <v>4572</v>
      </c>
      <c r="D534" s="36" t="s">
        <v>4430</v>
      </c>
      <c r="E534" s="37">
        <v>3828</v>
      </c>
      <c r="F534" s="38">
        <v>16</v>
      </c>
      <c r="G534" s="39">
        <v>215758</v>
      </c>
      <c r="H534" s="48">
        <v>3452128</v>
      </c>
    </row>
    <row r="535" spans="1:8" ht="12.75" x14ac:dyDescent="0.25">
      <c r="A535" s="35" t="s">
        <v>4220</v>
      </c>
      <c r="B535" s="37">
        <v>112</v>
      </c>
      <c r="C535" s="36" t="s">
        <v>4573</v>
      </c>
      <c r="D535" s="36" t="s">
        <v>4033</v>
      </c>
      <c r="E535" s="37">
        <v>3853</v>
      </c>
      <c r="F535" s="38">
        <v>70</v>
      </c>
      <c r="G535" s="39">
        <v>5533.9548285714282</v>
      </c>
      <c r="H535" s="48">
        <v>387376.83799999999</v>
      </c>
    </row>
    <row r="536" spans="1:8" ht="12.75" x14ac:dyDescent="0.25">
      <c r="A536" s="35" t="s">
        <v>4220</v>
      </c>
      <c r="B536" s="37">
        <v>112</v>
      </c>
      <c r="C536" s="36" t="s">
        <v>4574</v>
      </c>
      <c r="D536" s="36" t="s">
        <v>4033</v>
      </c>
      <c r="E536" s="37">
        <v>3854</v>
      </c>
      <c r="F536" s="38">
        <v>1</v>
      </c>
      <c r="G536" s="39">
        <v>927473.61360000004</v>
      </c>
      <c r="H536" s="48">
        <v>927473.61360000004</v>
      </c>
    </row>
    <row r="537" spans="1:8" ht="12.75" x14ac:dyDescent="0.25">
      <c r="A537" s="35" t="s">
        <v>4220</v>
      </c>
      <c r="B537" s="37">
        <v>112</v>
      </c>
      <c r="C537" s="36" t="s">
        <v>4575</v>
      </c>
      <c r="D537" s="36" t="s">
        <v>4033</v>
      </c>
      <c r="E537" s="37">
        <v>3855</v>
      </c>
      <c r="F537" s="38">
        <v>8</v>
      </c>
      <c r="G537" s="39">
        <v>1092195</v>
      </c>
      <c r="H537" s="48">
        <v>8737560</v>
      </c>
    </row>
    <row r="538" spans="1:8" ht="12.75" x14ac:dyDescent="0.25">
      <c r="A538" s="35" t="s">
        <v>4220</v>
      </c>
      <c r="B538" s="37">
        <v>112</v>
      </c>
      <c r="C538" s="36" t="s">
        <v>4576</v>
      </c>
      <c r="D538" s="36" t="s">
        <v>4033</v>
      </c>
      <c r="E538" s="37">
        <v>3877</v>
      </c>
      <c r="F538" s="38">
        <v>1</v>
      </c>
      <c r="G538" s="39">
        <v>19663722</v>
      </c>
      <c r="H538" s="48">
        <v>19663722</v>
      </c>
    </row>
    <row r="539" spans="1:8" ht="12.75" x14ac:dyDescent="0.25">
      <c r="A539" s="35" t="s">
        <v>4220</v>
      </c>
      <c r="B539" s="37">
        <v>112</v>
      </c>
      <c r="C539" s="36" t="s">
        <v>4577</v>
      </c>
      <c r="D539" s="36" t="s">
        <v>4033</v>
      </c>
      <c r="E539" s="37">
        <v>3878</v>
      </c>
      <c r="F539" s="38">
        <v>44</v>
      </c>
      <c r="G539" s="39">
        <v>47683.991190909088</v>
      </c>
      <c r="H539" s="48">
        <v>2098095.6124</v>
      </c>
    </row>
    <row r="540" spans="1:8" ht="12.75" x14ac:dyDescent="0.25">
      <c r="A540" s="35" t="s">
        <v>4220</v>
      </c>
      <c r="B540" s="37">
        <v>112</v>
      </c>
      <c r="C540" s="36" t="s">
        <v>4533</v>
      </c>
      <c r="D540" s="36" t="s">
        <v>4033</v>
      </c>
      <c r="E540" s="37">
        <v>3619</v>
      </c>
      <c r="F540" s="38">
        <v>7</v>
      </c>
      <c r="G540" s="39">
        <v>436295.93099999998</v>
      </c>
      <c r="H540" s="48">
        <v>3054071.517</v>
      </c>
    </row>
    <row r="541" spans="1:8" ht="38.25" x14ac:dyDescent="0.25">
      <c r="A541" s="35" t="s">
        <v>4220</v>
      </c>
      <c r="B541" s="37">
        <v>112</v>
      </c>
      <c r="C541" s="36" t="s">
        <v>4578</v>
      </c>
      <c r="D541" s="36" t="s">
        <v>4430</v>
      </c>
      <c r="E541" s="37">
        <v>3880</v>
      </c>
      <c r="F541" s="38">
        <v>1</v>
      </c>
      <c r="G541" s="39">
        <v>2612780</v>
      </c>
      <c r="H541" s="48">
        <v>2612780</v>
      </c>
    </row>
    <row r="542" spans="1:8" ht="38.25" x14ac:dyDescent="0.25">
      <c r="A542" s="35" t="s">
        <v>4220</v>
      </c>
      <c r="B542" s="37">
        <v>112</v>
      </c>
      <c r="C542" s="36" t="s">
        <v>4579</v>
      </c>
      <c r="D542" s="36" t="s">
        <v>4430</v>
      </c>
      <c r="E542" s="37">
        <v>3881</v>
      </c>
      <c r="F542" s="38">
        <v>1</v>
      </c>
      <c r="G542" s="39">
        <v>2908984</v>
      </c>
      <c r="H542" s="48">
        <v>2908984</v>
      </c>
    </row>
    <row r="543" spans="1:8" ht="12.75" x14ac:dyDescent="0.25">
      <c r="A543" s="35" t="s">
        <v>4220</v>
      </c>
      <c r="B543" s="37">
        <v>112</v>
      </c>
      <c r="C543" s="36" t="s">
        <v>4581</v>
      </c>
      <c r="D543" s="36" t="s">
        <v>4430</v>
      </c>
      <c r="E543" s="37">
        <v>3884</v>
      </c>
      <c r="F543" s="38">
        <v>20</v>
      </c>
      <c r="G543" s="39">
        <v>133490</v>
      </c>
      <c r="H543" s="48">
        <v>2669800</v>
      </c>
    </row>
    <row r="544" spans="1:8" ht="25.5" x14ac:dyDescent="0.25">
      <c r="A544" s="35" t="s">
        <v>4220</v>
      </c>
      <c r="B544" s="37">
        <v>112</v>
      </c>
      <c r="C544" s="36" t="s">
        <v>4582</v>
      </c>
      <c r="D544" s="36" t="s">
        <v>4430</v>
      </c>
      <c r="E544" s="37">
        <v>3885</v>
      </c>
      <c r="F544" s="38">
        <v>2</v>
      </c>
      <c r="G544" s="39">
        <v>112466</v>
      </c>
      <c r="H544" s="48">
        <v>224932</v>
      </c>
    </row>
    <row r="545" spans="1:8" ht="25.5" x14ac:dyDescent="0.25">
      <c r="A545" s="35" t="s">
        <v>4220</v>
      </c>
      <c r="B545" s="37">
        <v>112</v>
      </c>
      <c r="C545" s="36" t="s">
        <v>4583</v>
      </c>
      <c r="D545" s="36" t="s">
        <v>4430</v>
      </c>
      <c r="E545" s="37">
        <v>3886</v>
      </c>
      <c r="F545" s="38">
        <v>50</v>
      </c>
      <c r="G545" s="39">
        <v>785202</v>
      </c>
      <c r="H545" s="48">
        <v>39260100</v>
      </c>
    </row>
    <row r="546" spans="1:8" ht="12.75" x14ac:dyDescent="0.25">
      <c r="A546" s="35" t="s">
        <v>4220</v>
      </c>
      <c r="B546" s="37">
        <v>112</v>
      </c>
      <c r="C546" s="36" t="s">
        <v>4584</v>
      </c>
      <c r="D546" s="36" t="s">
        <v>4430</v>
      </c>
      <c r="E546" s="37">
        <v>3890</v>
      </c>
      <c r="F546" s="38">
        <v>8</v>
      </c>
      <c r="G546" s="39">
        <v>121433</v>
      </c>
      <c r="H546" s="48">
        <v>971464</v>
      </c>
    </row>
    <row r="547" spans="1:8" ht="12.75" x14ac:dyDescent="0.25">
      <c r="A547" s="35" t="s">
        <v>4220</v>
      </c>
      <c r="B547" s="37">
        <v>112</v>
      </c>
      <c r="C547" s="36" t="s">
        <v>4585</v>
      </c>
      <c r="D547" s="36" t="s">
        <v>4430</v>
      </c>
      <c r="E547" s="37">
        <v>3891</v>
      </c>
      <c r="F547" s="38">
        <v>7</v>
      </c>
      <c r="G547" s="39">
        <v>897292</v>
      </c>
      <c r="H547" s="48">
        <v>6281044</v>
      </c>
    </row>
    <row r="548" spans="1:8" ht="25.5" x14ac:dyDescent="0.25">
      <c r="A548" s="35" t="s">
        <v>4220</v>
      </c>
      <c r="B548" s="37">
        <v>112</v>
      </c>
      <c r="C548" s="36" t="s">
        <v>4586</v>
      </c>
      <c r="D548" s="36" t="s">
        <v>4430</v>
      </c>
      <c r="E548" s="37">
        <v>3907</v>
      </c>
      <c r="F548" s="38">
        <v>400</v>
      </c>
      <c r="G548" s="39">
        <v>4006</v>
      </c>
      <c r="H548" s="48">
        <v>1602400</v>
      </c>
    </row>
    <row r="549" spans="1:8" ht="12.75" x14ac:dyDescent="0.25">
      <c r="A549" s="35" t="s">
        <v>4220</v>
      </c>
      <c r="B549" s="37">
        <v>112</v>
      </c>
      <c r="C549" s="36" t="s">
        <v>4587</v>
      </c>
      <c r="D549" s="36" t="s">
        <v>4588</v>
      </c>
      <c r="E549" s="37">
        <v>3908</v>
      </c>
      <c r="F549" s="38">
        <v>100</v>
      </c>
      <c r="G549" s="39">
        <v>10409</v>
      </c>
      <c r="H549" s="48">
        <v>1040900</v>
      </c>
    </row>
    <row r="550" spans="1:8" ht="12.75" x14ac:dyDescent="0.25">
      <c r="A550" s="35" t="s">
        <v>4220</v>
      </c>
      <c r="B550" s="37">
        <v>112</v>
      </c>
      <c r="C550" s="36" t="s">
        <v>4589</v>
      </c>
      <c r="D550" s="36" t="s">
        <v>4430</v>
      </c>
      <c r="E550" s="37">
        <v>3909</v>
      </c>
      <c r="F550" s="38">
        <v>1</v>
      </c>
      <c r="G550" s="39">
        <v>744977</v>
      </c>
      <c r="H550" s="48">
        <v>744977</v>
      </c>
    </row>
    <row r="551" spans="1:8" ht="12.75" x14ac:dyDescent="0.25">
      <c r="A551" s="35" t="s">
        <v>4220</v>
      </c>
      <c r="B551" s="37">
        <v>112</v>
      </c>
      <c r="C551" s="36" t="s">
        <v>4590</v>
      </c>
      <c r="D551" s="36" t="s">
        <v>4591</v>
      </c>
      <c r="E551" s="37">
        <v>3910</v>
      </c>
      <c r="F551" s="38">
        <v>50</v>
      </c>
      <c r="G551" s="39">
        <v>18789</v>
      </c>
      <c r="H551" s="48">
        <v>939450</v>
      </c>
    </row>
    <row r="552" spans="1:8" ht="12.75" x14ac:dyDescent="0.25">
      <c r="A552" s="35" t="s">
        <v>4220</v>
      </c>
      <c r="B552" s="37">
        <v>112</v>
      </c>
      <c r="C552" s="36" t="s">
        <v>4563</v>
      </c>
      <c r="D552" s="36" t="s">
        <v>4591</v>
      </c>
      <c r="E552" s="37">
        <v>3911</v>
      </c>
      <c r="F552" s="38">
        <v>30</v>
      </c>
      <c r="G552" s="39">
        <v>15541</v>
      </c>
      <c r="H552" s="48">
        <v>466230</v>
      </c>
    </row>
    <row r="553" spans="1:8" ht="12.75" x14ac:dyDescent="0.25">
      <c r="A553" s="35" t="s">
        <v>4220</v>
      </c>
      <c r="B553" s="37">
        <v>112</v>
      </c>
      <c r="C553" s="36" t="s">
        <v>4592</v>
      </c>
      <c r="D553" s="36" t="s">
        <v>4591</v>
      </c>
      <c r="E553" s="37">
        <v>3912</v>
      </c>
      <c r="F553" s="38">
        <v>30</v>
      </c>
      <c r="G553" s="39">
        <v>20410</v>
      </c>
      <c r="H553" s="48">
        <v>612300</v>
      </c>
    </row>
    <row r="554" spans="1:8" ht="12.75" x14ac:dyDescent="0.25">
      <c r="A554" s="35" t="s">
        <v>4220</v>
      </c>
      <c r="B554" s="37">
        <v>112</v>
      </c>
      <c r="C554" s="36" t="s">
        <v>4593</v>
      </c>
      <c r="D554" s="36" t="s">
        <v>4430</v>
      </c>
      <c r="E554" s="37">
        <v>3913</v>
      </c>
      <c r="F554" s="38">
        <v>8</v>
      </c>
      <c r="G554" s="39">
        <v>4500</v>
      </c>
      <c r="H554" s="48">
        <v>36000</v>
      </c>
    </row>
    <row r="555" spans="1:8" ht="12.75" x14ac:dyDescent="0.25">
      <c r="A555" s="35" t="s">
        <v>4220</v>
      </c>
      <c r="B555" s="37">
        <v>112</v>
      </c>
      <c r="C555" s="36" t="s">
        <v>4594</v>
      </c>
      <c r="D555" s="36" t="s">
        <v>4430</v>
      </c>
      <c r="E555" s="37">
        <v>3914</v>
      </c>
      <c r="F555" s="38">
        <v>4</v>
      </c>
      <c r="G555" s="39">
        <v>7200</v>
      </c>
      <c r="H555" s="48">
        <v>28800</v>
      </c>
    </row>
    <row r="556" spans="1:8" ht="12.75" x14ac:dyDescent="0.25">
      <c r="A556" s="35" t="s">
        <v>4220</v>
      </c>
      <c r="B556" s="37">
        <v>112</v>
      </c>
      <c r="C556" s="36" t="s">
        <v>4595</v>
      </c>
      <c r="D556" s="36" t="s">
        <v>4430</v>
      </c>
      <c r="E556" s="37">
        <v>3915</v>
      </c>
      <c r="F556" s="38">
        <v>3</v>
      </c>
      <c r="G556" s="39">
        <v>108000</v>
      </c>
      <c r="H556" s="48">
        <v>324000</v>
      </c>
    </row>
    <row r="557" spans="1:8" ht="12.75" x14ac:dyDescent="0.25">
      <c r="A557" s="35" t="s">
        <v>4220</v>
      </c>
      <c r="B557" s="37">
        <v>112</v>
      </c>
      <c r="C557" s="36" t="s">
        <v>4596</v>
      </c>
      <c r="D557" s="36" t="s">
        <v>4430</v>
      </c>
      <c r="E557" s="37">
        <v>3916</v>
      </c>
      <c r="F557" s="38">
        <v>4</v>
      </c>
      <c r="G557" s="39">
        <v>54000</v>
      </c>
      <c r="H557" s="48">
        <v>216000</v>
      </c>
    </row>
    <row r="558" spans="1:8" ht="12.75" x14ac:dyDescent="0.25">
      <c r="A558" s="35" t="s">
        <v>4220</v>
      </c>
      <c r="B558" s="37">
        <v>112</v>
      </c>
      <c r="C558" s="36" t="s">
        <v>4597</v>
      </c>
      <c r="D558" s="36" t="s">
        <v>4430</v>
      </c>
      <c r="E558" s="37">
        <v>3917</v>
      </c>
      <c r="F558" s="38">
        <v>3</v>
      </c>
      <c r="G558" s="39">
        <v>72000</v>
      </c>
      <c r="H558" s="48">
        <v>216000</v>
      </c>
    </row>
    <row r="559" spans="1:8" ht="12.75" x14ac:dyDescent="0.25">
      <c r="A559" s="35" t="s">
        <v>4220</v>
      </c>
      <c r="B559" s="37">
        <v>112</v>
      </c>
      <c r="C559" s="36" t="s">
        <v>4598</v>
      </c>
      <c r="D559" s="36" t="s">
        <v>4430</v>
      </c>
      <c r="E559" s="37">
        <v>3918</v>
      </c>
      <c r="F559" s="38">
        <v>1</v>
      </c>
      <c r="G559" s="39">
        <v>45000</v>
      </c>
      <c r="H559" s="48">
        <v>45000</v>
      </c>
    </row>
    <row r="560" spans="1:8" ht="12.75" x14ac:dyDescent="0.25">
      <c r="A560" s="35" t="s">
        <v>4220</v>
      </c>
      <c r="B560" s="37">
        <v>112</v>
      </c>
      <c r="C560" s="36" t="s">
        <v>4599</v>
      </c>
      <c r="D560" s="36" t="s">
        <v>4430</v>
      </c>
      <c r="E560" s="37">
        <v>3919</v>
      </c>
      <c r="F560" s="38">
        <v>2</v>
      </c>
      <c r="G560" s="39">
        <v>71743</v>
      </c>
      <c r="H560" s="48">
        <v>143486</v>
      </c>
    </row>
    <row r="561" spans="1:8" ht="12.75" x14ac:dyDescent="0.25">
      <c r="A561" s="35" t="s">
        <v>4220</v>
      </c>
      <c r="B561" s="37">
        <v>112</v>
      </c>
      <c r="C561" s="36" t="s">
        <v>4600</v>
      </c>
      <c r="D561" s="36" t="s">
        <v>4430</v>
      </c>
      <c r="E561" s="37">
        <v>3920</v>
      </c>
      <c r="F561" s="38">
        <v>4</v>
      </c>
      <c r="G561" s="39">
        <v>45000</v>
      </c>
      <c r="H561" s="48">
        <v>180000</v>
      </c>
    </row>
    <row r="562" spans="1:8" ht="12.75" x14ac:dyDescent="0.25">
      <c r="A562" s="35" t="s">
        <v>4220</v>
      </c>
      <c r="B562" s="37">
        <v>112</v>
      </c>
      <c r="C562" s="36" t="s">
        <v>4601</v>
      </c>
      <c r="D562" s="36" t="s">
        <v>4430</v>
      </c>
      <c r="E562" s="37">
        <v>3921</v>
      </c>
      <c r="F562" s="38">
        <v>3</v>
      </c>
      <c r="G562" s="39">
        <v>55800</v>
      </c>
      <c r="H562" s="48">
        <v>167400</v>
      </c>
    </row>
    <row r="563" spans="1:8" ht="12.75" x14ac:dyDescent="0.25">
      <c r="A563" s="35" t="s">
        <v>4220</v>
      </c>
      <c r="B563" s="37">
        <v>112</v>
      </c>
      <c r="C563" s="36" t="s">
        <v>4602</v>
      </c>
      <c r="D563" s="36" t="s">
        <v>4430</v>
      </c>
      <c r="E563" s="37">
        <v>3922</v>
      </c>
      <c r="F563" s="38">
        <v>6</v>
      </c>
      <c r="G563" s="39">
        <v>102600</v>
      </c>
      <c r="H563" s="48">
        <v>615600</v>
      </c>
    </row>
    <row r="564" spans="1:8" ht="12.75" x14ac:dyDescent="0.25">
      <c r="A564" s="35" t="s">
        <v>4220</v>
      </c>
      <c r="B564" s="37">
        <v>112</v>
      </c>
      <c r="C564" s="36" t="s">
        <v>4603</v>
      </c>
      <c r="D564" s="36" t="s">
        <v>4430</v>
      </c>
      <c r="E564" s="37">
        <v>3923</v>
      </c>
      <c r="F564" s="38">
        <v>1</v>
      </c>
      <c r="G564" s="39">
        <v>27000</v>
      </c>
      <c r="H564" s="48">
        <v>27000</v>
      </c>
    </row>
    <row r="565" spans="1:8" ht="12.75" x14ac:dyDescent="0.25">
      <c r="A565" s="35" t="s">
        <v>4220</v>
      </c>
      <c r="B565" s="37">
        <v>112</v>
      </c>
      <c r="C565" s="36" t="s">
        <v>4604</v>
      </c>
      <c r="D565" s="36" t="s">
        <v>4430</v>
      </c>
      <c r="E565" s="37">
        <v>3924</v>
      </c>
      <c r="F565" s="38">
        <v>3</v>
      </c>
      <c r="G565" s="39">
        <v>10800</v>
      </c>
      <c r="H565" s="48">
        <v>32400</v>
      </c>
    </row>
    <row r="566" spans="1:8" ht="12.75" x14ac:dyDescent="0.25">
      <c r="A566" s="35" t="s">
        <v>4220</v>
      </c>
      <c r="B566" s="37">
        <v>112</v>
      </c>
      <c r="C566" s="36" t="s">
        <v>4605</v>
      </c>
      <c r="D566" s="36" t="s">
        <v>4430</v>
      </c>
      <c r="E566" s="37">
        <v>3925</v>
      </c>
      <c r="F566" s="38">
        <v>4</v>
      </c>
      <c r="G566" s="39">
        <v>81000</v>
      </c>
      <c r="H566" s="48">
        <v>324000</v>
      </c>
    </row>
    <row r="567" spans="1:8" ht="12.75" x14ac:dyDescent="0.25">
      <c r="A567" s="35" t="s">
        <v>4220</v>
      </c>
      <c r="B567" s="37">
        <v>112</v>
      </c>
      <c r="C567" s="36" t="s">
        <v>4606</v>
      </c>
      <c r="D567" s="36" t="s">
        <v>4430</v>
      </c>
      <c r="E567" s="37">
        <v>3926</v>
      </c>
      <c r="F567" s="38">
        <v>2</v>
      </c>
      <c r="G567" s="39">
        <v>16200</v>
      </c>
      <c r="H567" s="48">
        <v>32400</v>
      </c>
    </row>
    <row r="568" spans="1:8" ht="12.75" x14ac:dyDescent="0.25">
      <c r="A568" s="35" t="s">
        <v>4220</v>
      </c>
      <c r="B568" s="37">
        <v>112</v>
      </c>
      <c r="C568" s="36" t="s">
        <v>4607</v>
      </c>
      <c r="D568" s="36" t="s">
        <v>4430</v>
      </c>
      <c r="E568" s="37">
        <v>3927</v>
      </c>
      <c r="F568" s="38">
        <v>600</v>
      </c>
      <c r="G568" s="39">
        <v>180</v>
      </c>
      <c r="H568" s="48">
        <v>108000</v>
      </c>
    </row>
    <row r="569" spans="1:8" ht="12.75" x14ac:dyDescent="0.25">
      <c r="A569" s="35" t="s">
        <v>4220</v>
      </c>
      <c r="B569" s="37">
        <v>112</v>
      </c>
      <c r="C569" s="36" t="s">
        <v>4608</v>
      </c>
      <c r="D569" s="36" t="s">
        <v>4430</v>
      </c>
      <c r="E569" s="37">
        <v>3928</v>
      </c>
      <c r="F569" s="38">
        <v>100</v>
      </c>
      <c r="G569" s="39">
        <v>105</v>
      </c>
      <c r="H569" s="48">
        <v>10500</v>
      </c>
    </row>
    <row r="570" spans="1:8" ht="12.75" x14ac:dyDescent="0.25">
      <c r="A570" s="35" t="s">
        <v>4220</v>
      </c>
      <c r="B570" s="37">
        <v>112</v>
      </c>
      <c r="C570" s="36" t="s">
        <v>4609</v>
      </c>
      <c r="D570" s="36" t="s">
        <v>4430</v>
      </c>
      <c r="E570" s="37">
        <v>3929</v>
      </c>
      <c r="F570" s="38">
        <v>30</v>
      </c>
      <c r="G570" s="39">
        <v>561</v>
      </c>
      <c r="H570" s="48">
        <v>16830</v>
      </c>
    </row>
    <row r="571" spans="1:8" ht="12.75" x14ac:dyDescent="0.25">
      <c r="A571" s="35" t="s">
        <v>4220</v>
      </c>
      <c r="B571" s="37">
        <v>112</v>
      </c>
      <c r="C571" s="36" t="s">
        <v>4610</v>
      </c>
      <c r="D571" s="36" t="s">
        <v>4430</v>
      </c>
      <c r="E571" s="37">
        <v>3930</v>
      </c>
      <c r="F571" s="38">
        <v>1</v>
      </c>
      <c r="G571" s="39">
        <v>5400</v>
      </c>
      <c r="H571" s="48">
        <v>5400</v>
      </c>
    </row>
    <row r="572" spans="1:8" ht="12.75" x14ac:dyDescent="0.25">
      <c r="A572" s="35" t="s">
        <v>4220</v>
      </c>
      <c r="B572" s="37">
        <v>112</v>
      </c>
      <c r="C572" s="36" t="s">
        <v>4611</v>
      </c>
      <c r="D572" s="36" t="s">
        <v>4430</v>
      </c>
      <c r="E572" s="37">
        <v>3931</v>
      </c>
      <c r="F572" s="38">
        <v>1</v>
      </c>
      <c r="G572" s="39">
        <v>9000</v>
      </c>
      <c r="H572" s="48">
        <v>9000</v>
      </c>
    </row>
    <row r="573" spans="1:8" ht="12.75" x14ac:dyDescent="0.25">
      <c r="A573" s="35" t="s">
        <v>4220</v>
      </c>
      <c r="B573" s="37">
        <v>112</v>
      </c>
      <c r="C573" s="36" t="s">
        <v>4612</v>
      </c>
      <c r="D573" s="36" t="s">
        <v>4430</v>
      </c>
      <c r="E573" s="37">
        <v>3932</v>
      </c>
      <c r="F573" s="38">
        <v>6</v>
      </c>
      <c r="G573" s="39">
        <v>18000</v>
      </c>
      <c r="H573" s="48">
        <v>108000</v>
      </c>
    </row>
    <row r="574" spans="1:8" ht="12.75" x14ac:dyDescent="0.25">
      <c r="A574" s="35" t="s">
        <v>4220</v>
      </c>
      <c r="B574" s="37">
        <v>112</v>
      </c>
      <c r="C574" s="36" t="s">
        <v>4613</v>
      </c>
      <c r="D574" s="36" t="s">
        <v>4430</v>
      </c>
      <c r="E574" s="37">
        <v>3933</v>
      </c>
      <c r="F574" s="38">
        <v>10</v>
      </c>
      <c r="G574" s="39">
        <v>1440</v>
      </c>
      <c r="H574" s="48">
        <v>14400</v>
      </c>
    </row>
    <row r="575" spans="1:8" ht="12.75" x14ac:dyDescent="0.25">
      <c r="A575" s="35" t="s">
        <v>4220</v>
      </c>
      <c r="B575" s="37">
        <v>112</v>
      </c>
      <c r="C575" s="36" t="s">
        <v>4614</v>
      </c>
      <c r="D575" s="36" t="s">
        <v>4430</v>
      </c>
      <c r="E575" s="37">
        <v>3934</v>
      </c>
      <c r="F575" s="38">
        <v>2</v>
      </c>
      <c r="G575" s="39">
        <v>3600</v>
      </c>
      <c r="H575" s="48">
        <v>7200</v>
      </c>
    </row>
    <row r="576" spans="1:8" ht="12.75" x14ac:dyDescent="0.25">
      <c r="A576" s="35" t="s">
        <v>4220</v>
      </c>
      <c r="B576" s="37">
        <v>112</v>
      </c>
      <c r="C576" s="36" t="s">
        <v>4615</v>
      </c>
      <c r="D576" s="36" t="s">
        <v>4430</v>
      </c>
      <c r="E576" s="37">
        <v>3935</v>
      </c>
      <c r="F576" s="38">
        <v>18</v>
      </c>
      <c r="G576" s="39">
        <v>360</v>
      </c>
      <c r="H576" s="48">
        <v>6480</v>
      </c>
    </row>
    <row r="577" spans="1:8" ht="12.75" x14ac:dyDescent="0.25">
      <c r="A577" s="35" t="s">
        <v>4220</v>
      </c>
      <c r="B577" s="37">
        <v>112</v>
      </c>
      <c r="C577" s="36" t="s">
        <v>4616</v>
      </c>
      <c r="D577" s="36" t="s">
        <v>4430</v>
      </c>
      <c r="E577" s="37">
        <v>3936</v>
      </c>
      <c r="F577" s="38">
        <v>4</v>
      </c>
      <c r="G577" s="39">
        <v>1800</v>
      </c>
      <c r="H577" s="48">
        <v>7200</v>
      </c>
    </row>
    <row r="578" spans="1:8" ht="12.75" x14ac:dyDescent="0.25">
      <c r="A578" s="35" t="s">
        <v>4220</v>
      </c>
      <c r="B578" s="37">
        <v>112</v>
      </c>
      <c r="C578" s="36" t="s">
        <v>4617</v>
      </c>
      <c r="D578" s="36" t="s">
        <v>4430</v>
      </c>
      <c r="E578" s="37">
        <v>3937</v>
      </c>
      <c r="F578" s="38">
        <v>8</v>
      </c>
      <c r="G578" s="39">
        <v>1440</v>
      </c>
      <c r="H578" s="48">
        <v>11520</v>
      </c>
    </row>
    <row r="579" spans="1:8" ht="12.75" x14ac:dyDescent="0.25">
      <c r="A579" s="35" t="s">
        <v>4220</v>
      </c>
      <c r="B579" s="37">
        <v>112</v>
      </c>
      <c r="C579" s="36" t="s">
        <v>4618</v>
      </c>
      <c r="D579" s="36" t="s">
        <v>4591</v>
      </c>
      <c r="E579" s="37">
        <v>3938</v>
      </c>
      <c r="F579" s="38">
        <v>305</v>
      </c>
      <c r="G579" s="39">
        <v>1351</v>
      </c>
      <c r="H579" s="48">
        <v>412055</v>
      </c>
    </row>
    <row r="580" spans="1:8" ht="12.75" x14ac:dyDescent="0.25">
      <c r="A580" s="35" t="s">
        <v>4220</v>
      </c>
      <c r="B580" s="37">
        <v>112</v>
      </c>
      <c r="C580" s="36" t="s">
        <v>4619</v>
      </c>
      <c r="D580" s="36" t="s">
        <v>4430</v>
      </c>
      <c r="E580" s="37">
        <v>3939</v>
      </c>
      <c r="F580" s="38">
        <v>1</v>
      </c>
      <c r="G580" s="39">
        <v>9000</v>
      </c>
      <c r="H580" s="48">
        <v>9000</v>
      </c>
    </row>
    <row r="581" spans="1:8" ht="12.75" x14ac:dyDescent="0.25">
      <c r="A581" s="35" t="s">
        <v>4220</v>
      </c>
      <c r="B581" s="37">
        <v>112</v>
      </c>
      <c r="C581" s="36" t="s">
        <v>4620</v>
      </c>
      <c r="D581" s="36" t="s">
        <v>4430</v>
      </c>
      <c r="E581" s="37">
        <v>3940</v>
      </c>
      <c r="F581" s="38">
        <v>2</v>
      </c>
      <c r="G581" s="39">
        <v>10800</v>
      </c>
      <c r="H581" s="48">
        <v>21600</v>
      </c>
    </row>
    <row r="582" spans="1:8" ht="12.75" x14ac:dyDescent="0.25">
      <c r="A582" s="35" t="s">
        <v>4220</v>
      </c>
      <c r="B582" s="37">
        <v>112</v>
      </c>
      <c r="C582" s="36" t="s">
        <v>4621</v>
      </c>
      <c r="D582" s="36" t="s">
        <v>4430</v>
      </c>
      <c r="E582" s="37">
        <v>3941</v>
      </c>
      <c r="F582" s="38">
        <v>2</v>
      </c>
      <c r="G582" s="39">
        <v>6300</v>
      </c>
      <c r="H582" s="48">
        <v>12600</v>
      </c>
    </row>
    <row r="583" spans="1:8" ht="12.75" x14ac:dyDescent="0.25">
      <c r="A583" s="35" t="s">
        <v>4220</v>
      </c>
      <c r="B583" s="37">
        <v>112</v>
      </c>
      <c r="C583" s="36" t="s">
        <v>4622</v>
      </c>
      <c r="D583" s="36" t="s">
        <v>4430</v>
      </c>
      <c r="E583" s="37">
        <v>3942</v>
      </c>
      <c r="F583" s="38">
        <v>2</v>
      </c>
      <c r="G583" s="39">
        <v>63000</v>
      </c>
      <c r="H583" s="48">
        <v>126000</v>
      </c>
    </row>
    <row r="584" spans="1:8" ht="12.75" x14ac:dyDescent="0.25">
      <c r="A584" s="35" t="s">
        <v>4220</v>
      </c>
      <c r="B584" s="37">
        <v>112</v>
      </c>
      <c r="C584" s="36" t="s">
        <v>4623</v>
      </c>
      <c r="D584" s="36" t="s">
        <v>4430</v>
      </c>
      <c r="E584" s="37">
        <v>3943</v>
      </c>
      <c r="F584" s="38">
        <v>100</v>
      </c>
      <c r="G584" s="39">
        <v>90</v>
      </c>
      <c r="H584" s="48">
        <v>9000</v>
      </c>
    </row>
    <row r="585" spans="1:8" ht="25.5" x14ac:dyDescent="0.25">
      <c r="A585" s="35" t="s">
        <v>4220</v>
      </c>
      <c r="B585" s="37">
        <v>112</v>
      </c>
      <c r="C585" s="36" t="s">
        <v>4624</v>
      </c>
      <c r="D585" s="36" t="s">
        <v>4591</v>
      </c>
      <c r="E585" s="37">
        <v>3944</v>
      </c>
      <c r="F585" s="38">
        <v>70</v>
      </c>
      <c r="G585" s="39">
        <v>42901</v>
      </c>
      <c r="H585" s="48">
        <v>3003070</v>
      </c>
    </row>
    <row r="586" spans="1:8" ht="25.5" x14ac:dyDescent="0.25">
      <c r="A586" s="35" t="s">
        <v>4220</v>
      </c>
      <c r="B586" s="37">
        <v>112</v>
      </c>
      <c r="C586" s="36" t="s">
        <v>4625</v>
      </c>
      <c r="D586" s="36" t="s">
        <v>4591</v>
      </c>
      <c r="E586" s="37">
        <v>3945</v>
      </c>
      <c r="F586" s="38">
        <v>60</v>
      </c>
      <c r="G586" s="39">
        <v>4875</v>
      </c>
      <c r="H586" s="48">
        <v>292500</v>
      </c>
    </row>
    <row r="587" spans="1:8" ht="12.75" x14ac:dyDescent="0.25">
      <c r="A587" s="35" t="s">
        <v>4220</v>
      </c>
      <c r="B587" s="37">
        <v>112</v>
      </c>
      <c r="C587" s="36" t="s">
        <v>4626</v>
      </c>
      <c r="D587" s="36" t="s">
        <v>4430</v>
      </c>
      <c r="E587" s="37">
        <v>3946</v>
      </c>
      <c r="F587" s="38">
        <v>10</v>
      </c>
      <c r="G587" s="39">
        <v>28661</v>
      </c>
      <c r="H587" s="48">
        <v>286610</v>
      </c>
    </row>
    <row r="588" spans="1:8" ht="12.75" x14ac:dyDescent="0.25">
      <c r="A588" s="35" t="s">
        <v>4220</v>
      </c>
      <c r="B588" s="37">
        <v>112</v>
      </c>
      <c r="C588" s="36" t="s">
        <v>4627</v>
      </c>
      <c r="D588" s="36" t="s">
        <v>4430</v>
      </c>
      <c r="E588" s="37">
        <v>3947</v>
      </c>
      <c r="F588" s="38">
        <v>10</v>
      </c>
      <c r="G588" s="39">
        <v>42179</v>
      </c>
      <c r="H588" s="48">
        <v>421790</v>
      </c>
    </row>
    <row r="589" spans="1:8" ht="12.75" x14ac:dyDescent="0.25">
      <c r="A589" s="35" t="s">
        <v>4220</v>
      </c>
      <c r="B589" s="37">
        <v>112</v>
      </c>
      <c r="C589" s="36" t="s">
        <v>4628</v>
      </c>
      <c r="D589" s="36" t="s">
        <v>4430</v>
      </c>
      <c r="E589" s="37">
        <v>3948</v>
      </c>
      <c r="F589" s="38">
        <v>40</v>
      </c>
      <c r="G589" s="39">
        <v>643</v>
      </c>
      <c r="H589" s="48">
        <v>25720</v>
      </c>
    </row>
    <row r="590" spans="1:8" ht="12.75" x14ac:dyDescent="0.25">
      <c r="A590" s="35" t="s">
        <v>4220</v>
      </c>
      <c r="B590" s="37">
        <v>112</v>
      </c>
      <c r="C590" s="36" t="s">
        <v>4629</v>
      </c>
      <c r="D590" s="36" t="s">
        <v>4430</v>
      </c>
      <c r="E590" s="37">
        <v>3949</v>
      </c>
      <c r="F590" s="38">
        <v>20</v>
      </c>
      <c r="G590" s="39">
        <v>640</v>
      </c>
      <c r="H590" s="48">
        <v>12800</v>
      </c>
    </row>
    <row r="591" spans="1:8" ht="12.75" x14ac:dyDescent="0.25">
      <c r="A591" s="35" t="s">
        <v>4220</v>
      </c>
      <c r="B591" s="37">
        <v>112</v>
      </c>
      <c r="C591" s="36" t="s">
        <v>4630</v>
      </c>
      <c r="D591" s="36" t="s">
        <v>4430</v>
      </c>
      <c r="E591" s="37">
        <v>3950</v>
      </c>
      <c r="F591" s="38">
        <v>520</v>
      </c>
      <c r="G591" s="39">
        <v>250</v>
      </c>
      <c r="H591" s="48">
        <v>130000</v>
      </c>
    </row>
    <row r="592" spans="1:8" ht="12.75" x14ac:dyDescent="0.25">
      <c r="A592" s="35" t="s">
        <v>4220</v>
      </c>
      <c r="B592" s="37">
        <v>112</v>
      </c>
      <c r="C592" s="36" t="s">
        <v>4631</v>
      </c>
      <c r="D592" s="36" t="s">
        <v>4430</v>
      </c>
      <c r="E592" s="37">
        <v>3951</v>
      </c>
      <c r="F592" s="38">
        <v>10</v>
      </c>
      <c r="G592" s="39">
        <v>57387</v>
      </c>
      <c r="H592" s="48">
        <v>573870</v>
      </c>
    </row>
    <row r="593" spans="1:8" ht="12.75" x14ac:dyDescent="0.25">
      <c r="A593" s="35" t="s">
        <v>4220</v>
      </c>
      <c r="B593" s="37">
        <v>112</v>
      </c>
      <c r="C593" s="36" t="s">
        <v>4632</v>
      </c>
      <c r="D593" s="36" t="s">
        <v>4430</v>
      </c>
      <c r="E593" s="37">
        <v>3952</v>
      </c>
      <c r="F593" s="38">
        <v>24</v>
      </c>
      <c r="G593" s="39">
        <v>8127</v>
      </c>
      <c r="H593" s="48">
        <v>195048</v>
      </c>
    </row>
    <row r="594" spans="1:8" ht="12.75" x14ac:dyDescent="0.25">
      <c r="A594" s="35" t="s">
        <v>4220</v>
      </c>
      <c r="B594" s="37">
        <v>112</v>
      </c>
      <c r="C594" s="36" t="s">
        <v>4633</v>
      </c>
      <c r="D594" s="36" t="s">
        <v>4430</v>
      </c>
      <c r="E594" s="37">
        <v>3953</v>
      </c>
      <c r="F594" s="38">
        <v>6</v>
      </c>
      <c r="G594" s="39">
        <v>17933</v>
      </c>
      <c r="H594" s="48">
        <v>107598</v>
      </c>
    </row>
    <row r="595" spans="1:8" ht="12.75" x14ac:dyDescent="0.25">
      <c r="A595" s="35" t="s">
        <v>4220</v>
      </c>
      <c r="B595" s="37">
        <v>112</v>
      </c>
      <c r="C595" s="36" t="s">
        <v>4634</v>
      </c>
      <c r="D595" s="36" t="s">
        <v>4430</v>
      </c>
      <c r="E595" s="37">
        <v>3954</v>
      </c>
      <c r="F595" s="38">
        <v>6</v>
      </c>
      <c r="G595" s="39">
        <v>15521</v>
      </c>
      <c r="H595" s="48">
        <v>93126</v>
      </c>
    </row>
    <row r="596" spans="1:8" ht="12.75" x14ac:dyDescent="0.25">
      <c r="A596" s="35" t="s">
        <v>4220</v>
      </c>
      <c r="B596" s="37">
        <v>112</v>
      </c>
      <c r="C596" s="36" t="s">
        <v>4635</v>
      </c>
      <c r="D596" s="36" t="s">
        <v>4430</v>
      </c>
      <c r="E596" s="37">
        <v>3955</v>
      </c>
      <c r="F596" s="38">
        <v>2</v>
      </c>
      <c r="G596" s="39">
        <v>20623</v>
      </c>
      <c r="H596" s="48">
        <v>41246</v>
      </c>
    </row>
    <row r="597" spans="1:8" ht="38.25" x14ac:dyDescent="0.25">
      <c r="A597" s="35" t="s">
        <v>4220</v>
      </c>
      <c r="B597" s="37">
        <v>112</v>
      </c>
      <c r="C597" s="36" t="s">
        <v>4636</v>
      </c>
      <c r="D597" s="36" t="s">
        <v>4430</v>
      </c>
      <c r="E597" s="37">
        <v>3956</v>
      </c>
      <c r="F597" s="38">
        <v>4</v>
      </c>
      <c r="G597" s="39">
        <v>660193</v>
      </c>
      <c r="H597" s="48">
        <v>2640772</v>
      </c>
    </row>
    <row r="598" spans="1:8" ht="12.75" x14ac:dyDescent="0.25">
      <c r="A598" s="35" t="s">
        <v>4220</v>
      </c>
      <c r="B598" s="37">
        <v>112</v>
      </c>
      <c r="C598" s="36" t="s">
        <v>4637</v>
      </c>
      <c r="D598" s="36" t="s">
        <v>4430</v>
      </c>
      <c r="E598" s="37">
        <v>3957</v>
      </c>
      <c r="F598" s="38">
        <v>6</v>
      </c>
      <c r="G598" s="39">
        <v>2347</v>
      </c>
      <c r="H598" s="48">
        <v>14082</v>
      </c>
    </row>
    <row r="599" spans="1:8" ht="12.75" x14ac:dyDescent="0.25">
      <c r="A599" s="35" t="s">
        <v>4220</v>
      </c>
      <c r="B599" s="37">
        <v>112</v>
      </c>
      <c r="C599" s="36" t="s">
        <v>4638</v>
      </c>
      <c r="D599" s="36" t="s">
        <v>4430</v>
      </c>
      <c r="E599" s="37">
        <v>3958</v>
      </c>
      <c r="F599" s="38">
        <v>10</v>
      </c>
      <c r="G599" s="39">
        <v>1440</v>
      </c>
      <c r="H599" s="48">
        <v>14400</v>
      </c>
    </row>
    <row r="600" spans="1:8" ht="12.75" x14ac:dyDescent="0.25">
      <c r="A600" s="35" t="s">
        <v>4220</v>
      </c>
      <c r="B600" s="37">
        <v>112</v>
      </c>
      <c r="C600" s="36" t="s">
        <v>4639</v>
      </c>
      <c r="D600" s="36" t="s">
        <v>4430</v>
      </c>
      <c r="E600" s="37">
        <v>3959</v>
      </c>
      <c r="F600" s="38">
        <v>50</v>
      </c>
      <c r="G600" s="39">
        <v>180</v>
      </c>
      <c r="H600" s="48">
        <v>9000</v>
      </c>
    </row>
    <row r="601" spans="1:8" ht="12.75" x14ac:dyDescent="0.25">
      <c r="A601" s="35" t="s">
        <v>4220</v>
      </c>
      <c r="B601" s="37">
        <v>112</v>
      </c>
      <c r="C601" s="36" t="s">
        <v>4640</v>
      </c>
      <c r="D601" s="36" t="s">
        <v>4430</v>
      </c>
      <c r="E601" s="37">
        <v>3960</v>
      </c>
      <c r="F601" s="38">
        <v>5</v>
      </c>
      <c r="G601" s="39">
        <v>3600</v>
      </c>
      <c r="H601" s="48">
        <v>18000</v>
      </c>
    </row>
    <row r="602" spans="1:8" ht="12.75" x14ac:dyDescent="0.25">
      <c r="A602" s="35" t="s">
        <v>4220</v>
      </c>
      <c r="B602" s="37">
        <v>112</v>
      </c>
      <c r="C602" s="36" t="s">
        <v>4641</v>
      </c>
      <c r="D602" s="36" t="s">
        <v>4430</v>
      </c>
      <c r="E602" s="37">
        <v>3961</v>
      </c>
      <c r="F602" s="38">
        <v>14</v>
      </c>
      <c r="G602" s="39">
        <v>3600</v>
      </c>
      <c r="H602" s="48">
        <v>50400</v>
      </c>
    </row>
    <row r="603" spans="1:8" ht="12.75" x14ac:dyDescent="0.25">
      <c r="A603" s="35" t="s">
        <v>4220</v>
      </c>
      <c r="B603" s="37">
        <v>112</v>
      </c>
      <c r="C603" s="36" t="s">
        <v>4642</v>
      </c>
      <c r="D603" s="36" t="s">
        <v>4430</v>
      </c>
      <c r="E603" s="37">
        <v>3962</v>
      </c>
      <c r="F603" s="38">
        <v>1</v>
      </c>
      <c r="G603" s="39">
        <v>16200</v>
      </c>
      <c r="H603" s="48">
        <v>16200</v>
      </c>
    </row>
    <row r="604" spans="1:8" ht="12.75" x14ac:dyDescent="0.25">
      <c r="A604" s="35" t="s">
        <v>4220</v>
      </c>
      <c r="B604" s="37">
        <v>112</v>
      </c>
      <c r="C604" s="36" t="s">
        <v>4643</v>
      </c>
      <c r="D604" s="36" t="s">
        <v>4430</v>
      </c>
      <c r="E604" s="37">
        <v>3963</v>
      </c>
      <c r="F604" s="38">
        <v>2</v>
      </c>
      <c r="G604" s="39">
        <v>16200</v>
      </c>
      <c r="H604" s="48">
        <v>32400</v>
      </c>
    </row>
    <row r="605" spans="1:8" ht="12.75" x14ac:dyDescent="0.25">
      <c r="A605" s="35" t="s">
        <v>4220</v>
      </c>
      <c r="B605" s="37">
        <v>112</v>
      </c>
      <c r="C605" s="36" t="s">
        <v>4644</v>
      </c>
      <c r="D605" s="36" t="s">
        <v>4430</v>
      </c>
      <c r="E605" s="37">
        <v>3964</v>
      </c>
      <c r="F605" s="38">
        <v>100</v>
      </c>
      <c r="G605" s="39">
        <v>540</v>
      </c>
      <c r="H605" s="48">
        <v>54000</v>
      </c>
    </row>
    <row r="606" spans="1:8" ht="12.75" x14ac:dyDescent="0.25">
      <c r="A606" s="35" t="s">
        <v>4220</v>
      </c>
      <c r="B606" s="37">
        <v>112</v>
      </c>
      <c r="C606" s="36" t="s">
        <v>4645</v>
      </c>
      <c r="D606" s="36" t="s">
        <v>4430</v>
      </c>
      <c r="E606" s="37">
        <v>3965</v>
      </c>
      <c r="F606" s="38">
        <v>100</v>
      </c>
      <c r="G606" s="39">
        <v>630</v>
      </c>
      <c r="H606" s="48">
        <v>63000</v>
      </c>
    </row>
    <row r="607" spans="1:8" ht="12.75" x14ac:dyDescent="0.25">
      <c r="A607" s="35" t="s">
        <v>4220</v>
      </c>
      <c r="B607" s="37">
        <v>112</v>
      </c>
      <c r="C607" s="36" t="s">
        <v>4646</v>
      </c>
      <c r="D607" s="36" t="s">
        <v>4430</v>
      </c>
      <c r="E607" s="37">
        <v>3966</v>
      </c>
      <c r="F607" s="38">
        <v>5</v>
      </c>
      <c r="G607" s="39">
        <v>7200</v>
      </c>
      <c r="H607" s="48">
        <v>36000</v>
      </c>
    </row>
    <row r="608" spans="1:8" ht="13.5" thickBot="1" x14ac:dyDescent="0.3">
      <c r="A608" s="42" t="s">
        <v>4647</v>
      </c>
      <c r="B608" s="43"/>
      <c r="C608" s="43"/>
      <c r="D608" s="43"/>
      <c r="E608" s="43"/>
      <c r="F608" s="44">
        <f>SUM(F6:F607)</f>
        <v>84543.28</v>
      </c>
      <c r="G608" s="44"/>
      <c r="H608" s="44">
        <f>SUM(H6:H607)</f>
        <v>1218741618.5768034</v>
      </c>
    </row>
  </sheetData>
  <mergeCells count="3">
    <mergeCell ref="A1:H1"/>
    <mergeCell ref="A2:H2"/>
    <mergeCell ref="A3:H3"/>
  </mergeCells>
  <printOptions horizontalCentered="1" verticalCentered="1"/>
  <pageMargins left="0.78740157480314965" right="0.78740157480314965" top="0.78740157480314965" bottom="1.1811023622047245" header="0" footer="0"/>
  <pageSetup scale="80" fitToWidth="2" orientation="landscape" verticalDpi="0" r:id="rId1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52B70-008D-4FDC-857B-CDB20B72241C}">
  <dimension ref="A3:J23"/>
  <sheetViews>
    <sheetView workbookViewId="0">
      <selection activeCell="F16" sqref="F16:J23"/>
    </sheetView>
  </sheetViews>
  <sheetFormatPr baseColWidth="10" defaultRowHeight="15" x14ac:dyDescent="0.25"/>
  <cols>
    <col min="1" max="1" width="17.5703125" bestFit="1" customWidth="1"/>
    <col min="2" max="2" width="17.140625" bestFit="1" customWidth="1"/>
    <col min="3" max="3" width="18.42578125" bestFit="1" customWidth="1"/>
    <col min="4" max="4" width="21.28515625" bestFit="1" customWidth="1"/>
    <col min="6" max="6" width="16.140625" customWidth="1"/>
    <col min="7" max="7" width="26.85546875" customWidth="1"/>
    <col min="9" max="9" width="12.7109375" customWidth="1"/>
    <col min="10" max="10" width="16.85546875" customWidth="1"/>
  </cols>
  <sheetData>
    <row r="3" spans="1:10" x14ac:dyDescent="0.25">
      <c r="A3" s="10" t="s">
        <v>1254</v>
      </c>
      <c r="B3" t="s">
        <v>5897</v>
      </c>
      <c r="C3" t="s">
        <v>4650</v>
      </c>
      <c r="D3" t="s">
        <v>4651</v>
      </c>
    </row>
    <row r="4" spans="1:10" x14ac:dyDescent="0.25">
      <c r="A4" s="11" t="s">
        <v>5453</v>
      </c>
      <c r="B4" s="9">
        <v>70</v>
      </c>
      <c r="C4" s="9">
        <v>10059</v>
      </c>
      <c r="D4" s="9">
        <v>82153675.102348998</v>
      </c>
    </row>
    <row r="5" spans="1:10" x14ac:dyDescent="0.25">
      <c r="A5" s="11" t="s">
        <v>4580</v>
      </c>
      <c r="B5" s="9">
        <v>194</v>
      </c>
      <c r="C5" s="9">
        <v>40084</v>
      </c>
      <c r="D5" s="9">
        <v>222024040.75623646</v>
      </c>
    </row>
    <row r="6" spans="1:10" x14ac:dyDescent="0.25">
      <c r="A6" s="11" t="s">
        <v>4220</v>
      </c>
      <c r="B6" s="9">
        <v>292</v>
      </c>
      <c r="C6" s="9">
        <v>2141</v>
      </c>
      <c r="D6" s="9">
        <v>188092218.48333335</v>
      </c>
    </row>
    <row r="7" spans="1:10" x14ac:dyDescent="0.25">
      <c r="A7" s="11" t="s">
        <v>4038</v>
      </c>
      <c r="B7" s="9">
        <v>641</v>
      </c>
      <c r="C7" s="9">
        <v>340151.44</v>
      </c>
      <c r="D7" s="9">
        <v>2627644111.2191687</v>
      </c>
    </row>
    <row r="8" spans="1:10" x14ac:dyDescent="0.25">
      <c r="A8" s="11" t="s">
        <v>4421</v>
      </c>
      <c r="B8" s="9">
        <v>47</v>
      </c>
      <c r="C8" s="9">
        <v>1119</v>
      </c>
      <c r="D8" s="9">
        <v>28272279.293484408</v>
      </c>
    </row>
    <row r="9" spans="1:10" x14ac:dyDescent="0.25">
      <c r="A9" s="11" t="s">
        <v>4652</v>
      </c>
      <c r="B9" s="9">
        <v>3</v>
      </c>
      <c r="C9" s="9">
        <v>5</v>
      </c>
      <c r="D9" s="9">
        <v>9828750</v>
      </c>
    </row>
    <row r="10" spans="1:10" x14ac:dyDescent="0.25">
      <c r="A10" s="11" t="s">
        <v>1255</v>
      </c>
      <c r="B10" s="9">
        <v>1247</v>
      </c>
      <c r="C10" s="9">
        <v>393559.44</v>
      </c>
      <c r="D10" s="9">
        <v>3158015074.8545732</v>
      </c>
    </row>
    <row r="16" spans="1:10" ht="24" x14ac:dyDescent="0.25">
      <c r="F16" s="102" t="s">
        <v>5898</v>
      </c>
      <c r="G16" s="102" t="s">
        <v>5</v>
      </c>
      <c r="H16" s="102" t="s">
        <v>5917</v>
      </c>
      <c r="I16" s="102" t="s">
        <v>5900</v>
      </c>
      <c r="J16" s="104" t="s">
        <v>4037</v>
      </c>
    </row>
    <row r="17" spans="6:10" x14ac:dyDescent="0.25">
      <c r="F17" s="100" t="s">
        <v>5453</v>
      </c>
      <c r="G17" s="101" t="s">
        <v>5918</v>
      </c>
      <c r="H17" s="100">
        <f>+GETPIVOTDATA("Cuenta de GRUPO",$A$3,"CODIGO","5-1-08-04-01-01")</f>
        <v>70</v>
      </c>
      <c r="I17" s="100">
        <f>+GETPIVOTDATA("Suma de CANTIDAD",$A$3,"CODIGO","5-1-08-04-01-01")</f>
        <v>10059</v>
      </c>
      <c r="J17" s="105">
        <f>+GETPIVOTDATA("Suma de VALOR TOTAL",$A$3,"CODIGO","5-1-08-04-01-01")</f>
        <v>82153675.102348998</v>
      </c>
    </row>
    <row r="18" spans="6:10" x14ac:dyDescent="0.25">
      <c r="F18" s="100" t="s">
        <v>4580</v>
      </c>
      <c r="G18" s="101" t="s">
        <v>5919</v>
      </c>
      <c r="H18" s="100">
        <f>+GETPIVOTDATA("Cuenta de GRUPO",$A$3,"CODIGO","5-1-11-14-01-15")</f>
        <v>194</v>
      </c>
      <c r="I18" s="100">
        <f>+GETPIVOTDATA("Suma de CANTIDAD",$A$3,"CODIGO","5-1-11-14-01-15")</f>
        <v>40084</v>
      </c>
      <c r="J18" s="105">
        <f>+GETPIVOTDATA("Suma de VALOR TOTAL",$A$3,"CODIGO","5-1-11-14-01-15")</f>
        <v>222024040.75623646</v>
      </c>
    </row>
    <row r="19" spans="6:10" ht="24" x14ac:dyDescent="0.25">
      <c r="F19" s="100" t="s">
        <v>4220</v>
      </c>
      <c r="G19" s="101" t="s">
        <v>5920</v>
      </c>
      <c r="H19" s="100">
        <f>+GETPIVOTDATA("Cuenta de GRUPO",$A$3,"CODIGO","5-1-11-15-01-10")</f>
        <v>292</v>
      </c>
      <c r="I19" s="100">
        <f>+GETPIVOTDATA("Suma de CANTIDAD",$A$3,"CODIGO","5-1-11-15-01-10")</f>
        <v>2141</v>
      </c>
      <c r="J19" s="105">
        <f>+GETPIVOTDATA("Suma de VALOR TOTAL",$A$3,"CODIGO","5-1-11-15-01-10")</f>
        <v>188092218.48333335</v>
      </c>
    </row>
    <row r="20" spans="6:10" ht="24" x14ac:dyDescent="0.25">
      <c r="F20" s="100" t="s">
        <v>4038</v>
      </c>
      <c r="G20" s="101" t="s">
        <v>5921</v>
      </c>
      <c r="H20" s="100">
        <f>+GETPIVOTDATA("Cuenta de GRUPO",$A$3,"CODIGO","5-1-11-15-01-15")</f>
        <v>641</v>
      </c>
      <c r="I20" s="100">
        <f>+GETPIVOTDATA("Suma de CANTIDAD",$A$3,"CODIGO","5-1-11-15-01-15")</f>
        <v>340151.44</v>
      </c>
      <c r="J20" s="105">
        <f>+GETPIVOTDATA("Suma de VALOR TOTAL",$A$3,"CODIGO","5-1-11-15-01-15")</f>
        <v>2627644111.2191687</v>
      </c>
    </row>
    <row r="21" spans="6:10" x14ac:dyDescent="0.25">
      <c r="F21" s="100" t="s">
        <v>4421</v>
      </c>
      <c r="G21" s="101" t="s">
        <v>5922</v>
      </c>
      <c r="H21" s="100">
        <f>+GETPIVOTDATA("Cuenta de GRUPO",$A$3,"CODIGO","5-1-11-16-01-15")</f>
        <v>47</v>
      </c>
      <c r="I21" s="100">
        <f>+GETPIVOTDATA("Suma de CANTIDAD",$A$3,"CODIGO","5-1-11-16-01-15")</f>
        <v>1119</v>
      </c>
      <c r="J21" s="105">
        <f>+GETPIVOTDATA("Suma de VALOR TOTAL",$A$3,"CODIGO","5-1-11-16-01-15")</f>
        <v>28272279.293484408</v>
      </c>
    </row>
    <row r="22" spans="6:10" x14ac:dyDescent="0.25">
      <c r="F22" s="100" t="s">
        <v>4652</v>
      </c>
      <c r="G22" s="101" t="s">
        <v>5923</v>
      </c>
      <c r="H22" s="100">
        <f>+GETPIVOTDATA("Cuenta de GRUPO",$A$3,"CODIGO","5-1-11-46-01-01")</f>
        <v>3</v>
      </c>
      <c r="I22" s="100">
        <f>+GETPIVOTDATA("Suma de CANTIDAD",$A$3,"CODIGO","5-1-11-46-01-01")</f>
        <v>5</v>
      </c>
      <c r="J22" s="105">
        <f>+GETPIVOTDATA("Suma de VALOR TOTAL",$A$3,"CODIGO","5-1-11-46-01-01")</f>
        <v>9828750</v>
      </c>
    </row>
    <row r="23" spans="6:10" x14ac:dyDescent="0.25">
      <c r="F23" s="103" t="s">
        <v>1255</v>
      </c>
      <c r="G23" s="103"/>
      <c r="H23" s="102">
        <f>SUM(H17:H22)</f>
        <v>1247</v>
      </c>
      <c r="I23" s="102">
        <f t="shared" ref="I23:J23" si="0">SUM(I17:I22)</f>
        <v>393559.44</v>
      </c>
      <c r="J23" s="104">
        <f t="shared" si="0"/>
        <v>3158015074.8545718</v>
      </c>
    </row>
  </sheetData>
  <mergeCells count="1">
    <mergeCell ref="F23:G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F0990-4467-46D0-9168-665321927FEF}">
  <dimension ref="A1:H1253"/>
  <sheetViews>
    <sheetView tabSelected="1" zoomScale="50" zoomScaleNormal="50" zoomScaleSheetLayoutView="100" workbookViewId="0">
      <selection activeCell="L25" sqref="L25"/>
    </sheetView>
  </sheetViews>
  <sheetFormatPr baseColWidth="10" defaultColWidth="25.85546875" defaultRowHeight="18.75" x14ac:dyDescent="0.25"/>
  <cols>
    <col min="1" max="1" width="25.85546875" style="57"/>
    <col min="2" max="2" width="11.5703125" style="57" customWidth="1"/>
    <col min="3" max="3" width="51.5703125" style="57" customWidth="1"/>
    <col min="4" max="4" width="12.140625" style="57" customWidth="1"/>
    <col min="5" max="5" width="11.5703125" style="58" customWidth="1"/>
    <col min="6" max="6" width="21.28515625" style="59" customWidth="1"/>
    <col min="7" max="7" width="24.140625" style="59" customWidth="1"/>
    <col min="8" max="8" width="35.5703125" style="59" customWidth="1"/>
    <col min="9" max="16384" width="25.85546875" style="57"/>
  </cols>
  <sheetData>
    <row r="1" spans="1:8" x14ac:dyDescent="0.25">
      <c r="A1" s="56" t="s">
        <v>4031</v>
      </c>
      <c r="B1" s="56"/>
      <c r="C1" s="56"/>
      <c r="D1" s="56"/>
      <c r="E1" s="56"/>
      <c r="F1" s="56"/>
      <c r="G1" s="56"/>
      <c r="H1" s="56"/>
    </row>
    <row r="2" spans="1:8" x14ac:dyDescent="0.25">
      <c r="A2" s="56" t="s">
        <v>1258</v>
      </c>
      <c r="B2" s="56"/>
      <c r="C2" s="56"/>
      <c r="D2" s="56"/>
      <c r="E2" s="56"/>
      <c r="F2" s="56"/>
      <c r="G2" s="56"/>
      <c r="H2" s="56"/>
    </row>
    <row r="3" spans="1:8" x14ac:dyDescent="0.25">
      <c r="A3" s="56" t="s">
        <v>5896</v>
      </c>
      <c r="B3" s="56"/>
      <c r="C3" s="56"/>
      <c r="D3" s="56"/>
      <c r="E3" s="56"/>
      <c r="F3" s="56"/>
      <c r="G3" s="56"/>
      <c r="H3" s="56"/>
    </row>
    <row r="4" spans="1:8" ht="19.5" thickBot="1" x14ac:dyDescent="0.3"/>
    <row r="5" spans="1:8" s="60" customFormat="1" ht="48" customHeight="1" x14ac:dyDescent="0.25">
      <c r="A5" s="78" t="s">
        <v>4032</v>
      </c>
      <c r="B5" s="79" t="s">
        <v>2</v>
      </c>
      <c r="C5" s="79" t="s">
        <v>5</v>
      </c>
      <c r="D5" s="79" t="s">
        <v>4033</v>
      </c>
      <c r="E5" s="79" t="s">
        <v>4034</v>
      </c>
      <c r="F5" s="80" t="s">
        <v>4035</v>
      </c>
      <c r="G5" s="81" t="s">
        <v>4036</v>
      </c>
      <c r="H5" s="82" t="s">
        <v>4037</v>
      </c>
    </row>
    <row r="6" spans="1:8" ht="36" x14ac:dyDescent="0.25">
      <c r="A6" s="65" t="s">
        <v>4652</v>
      </c>
      <c r="B6" s="66">
        <v>101</v>
      </c>
      <c r="C6" s="67" t="s">
        <v>4653</v>
      </c>
      <c r="D6" s="67" t="s">
        <v>4033</v>
      </c>
      <c r="E6" s="68">
        <v>2504</v>
      </c>
      <c r="F6" s="67">
        <v>1</v>
      </c>
      <c r="G6" s="68">
        <v>2372514</v>
      </c>
      <c r="H6" s="67">
        <v>2372514</v>
      </c>
    </row>
    <row r="7" spans="1:8" ht="36" x14ac:dyDescent="0.25">
      <c r="A7" s="65" t="s">
        <v>4652</v>
      </c>
      <c r="B7" s="66">
        <v>101</v>
      </c>
      <c r="C7" s="67" t="s">
        <v>4654</v>
      </c>
      <c r="D7" s="67" t="s">
        <v>4033</v>
      </c>
      <c r="E7" s="68">
        <v>13</v>
      </c>
      <c r="F7" s="67">
        <v>1</v>
      </c>
      <c r="G7" s="68">
        <v>1843956</v>
      </c>
      <c r="H7" s="67">
        <v>1843956</v>
      </c>
    </row>
    <row r="8" spans="1:8" ht="36" x14ac:dyDescent="0.25">
      <c r="A8" s="65" t="s">
        <v>4652</v>
      </c>
      <c r="B8" s="66">
        <v>101</v>
      </c>
      <c r="C8" s="67" t="s">
        <v>4655</v>
      </c>
      <c r="D8" s="67" t="s">
        <v>4033</v>
      </c>
      <c r="E8" s="68">
        <v>14</v>
      </c>
      <c r="F8" s="67">
        <v>3</v>
      </c>
      <c r="G8" s="68">
        <v>1870760</v>
      </c>
      <c r="H8" s="67">
        <v>5612280</v>
      </c>
    </row>
    <row r="9" spans="1:8" ht="36" x14ac:dyDescent="0.25">
      <c r="A9" s="65" t="s">
        <v>4038</v>
      </c>
      <c r="B9" s="66">
        <v>104</v>
      </c>
      <c r="C9" s="67" t="s">
        <v>4656</v>
      </c>
      <c r="D9" s="67" t="s">
        <v>4033</v>
      </c>
      <c r="E9" s="68">
        <v>2389</v>
      </c>
      <c r="F9" s="67">
        <v>300</v>
      </c>
      <c r="G9" s="68">
        <v>150</v>
      </c>
      <c r="H9" s="67">
        <v>45000</v>
      </c>
    </row>
    <row r="10" spans="1:8" ht="36" x14ac:dyDescent="0.25">
      <c r="A10" s="65" t="s">
        <v>4038</v>
      </c>
      <c r="B10" s="66">
        <v>104</v>
      </c>
      <c r="C10" s="67" t="s">
        <v>4657</v>
      </c>
      <c r="D10" s="67" t="s">
        <v>4033</v>
      </c>
      <c r="E10" s="68">
        <v>2240</v>
      </c>
      <c r="F10" s="67">
        <v>38</v>
      </c>
      <c r="G10" s="68">
        <v>6.5138461538461527</v>
      </c>
      <c r="H10" s="67">
        <v>247.52615384615382</v>
      </c>
    </row>
    <row r="11" spans="1:8" ht="36" x14ac:dyDescent="0.25">
      <c r="A11" s="65" t="s">
        <v>4038</v>
      </c>
      <c r="B11" s="66">
        <v>104</v>
      </c>
      <c r="C11" s="67" t="s">
        <v>4658</v>
      </c>
      <c r="D11" s="67" t="s">
        <v>4033</v>
      </c>
      <c r="E11" s="68">
        <v>1233</v>
      </c>
      <c r="F11" s="67">
        <v>90</v>
      </c>
      <c r="G11" s="68">
        <v>1622</v>
      </c>
      <c r="H11" s="67">
        <v>145980</v>
      </c>
    </row>
    <row r="12" spans="1:8" ht="36" x14ac:dyDescent="0.25">
      <c r="A12" s="65" t="s">
        <v>4038</v>
      </c>
      <c r="B12" s="66">
        <v>104</v>
      </c>
      <c r="C12" s="67" t="s">
        <v>4659</v>
      </c>
      <c r="D12" s="67" t="s">
        <v>4033</v>
      </c>
      <c r="E12" s="68">
        <v>2125</v>
      </c>
      <c r="F12" s="67">
        <v>14</v>
      </c>
      <c r="G12" s="68">
        <v>48944</v>
      </c>
      <c r="H12" s="67">
        <v>685216</v>
      </c>
    </row>
    <row r="13" spans="1:8" ht="36" x14ac:dyDescent="0.25">
      <c r="A13" s="65" t="s">
        <v>4038</v>
      </c>
      <c r="B13" s="66">
        <v>104</v>
      </c>
      <c r="C13" s="67" t="s">
        <v>4660</v>
      </c>
      <c r="D13" s="67" t="s">
        <v>4033</v>
      </c>
      <c r="E13" s="68">
        <v>2241</v>
      </c>
      <c r="F13" s="67">
        <v>6</v>
      </c>
      <c r="G13" s="68">
        <v>116900</v>
      </c>
      <c r="H13" s="67">
        <v>701400</v>
      </c>
    </row>
    <row r="14" spans="1:8" ht="36" x14ac:dyDescent="0.25">
      <c r="A14" s="65" t="s">
        <v>4038</v>
      </c>
      <c r="B14" s="66">
        <v>104</v>
      </c>
      <c r="C14" s="67" t="s">
        <v>4661</v>
      </c>
      <c r="D14" s="67" t="s">
        <v>4033</v>
      </c>
      <c r="E14" s="68">
        <v>1238</v>
      </c>
      <c r="F14" s="67">
        <v>6</v>
      </c>
      <c r="G14" s="68">
        <v>10338</v>
      </c>
      <c r="H14" s="67">
        <v>62028</v>
      </c>
    </row>
    <row r="15" spans="1:8" ht="36" x14ac:dyDescent="0.25">
      <c r="A15" s="65" t="s">
        <v>4038</v>
      </c>
      <c r="B15" s="66">
        <v>104</v>
      </c>
      <c r="C15" s="67" t="s">
        <v>4662</v>
      </c>
      <c r="D15" s="67" t="s">
        <v>4033</v>
      </c>
      <c r="E15" s="68">
        <v>2927</v>
      </c>
      <c r="F15" s="67">
        <v>5</v>
      </c>
      <c r="G15" s="68">
        <v>6271</v>
      </c>
      <c r="H15" s="67">
        <v>31355</v>
      </c>
    </row>
    <row r="16" spans="1:8" ht="36" x14ac:dyDescent="0.25">
      <c r="A16" s="65" t="s">
        <v>4038</v>
      </c>
      <c r="B16" s="66">
        <v>104</v>
      </c>
      <c r="C16" s="67" t="s">
        <v>4663</v>
      </c>
      <c r="D16" s="67" t="s">
        <v>4033</v>
      </c>
      <c r="E16" s="68">
        <v>2086</v>
      </c>
      <c r="F16" s="67">
        <v>4</v>
      </c>
      <c r="G16" s="68">
        <v>6271</v>
      </c>
      <c r="H16" s="67">
        <v>25084</v>
      </c>
    </row>
    <row r="17" spans="1:8" ht="36" x14ac:dyDescent="0.25">
      <c r="A17" s="65" t="s">
        <v>4038</v>
      </c>
      <c r="B17" s="66">
        <v>104</v>
      </c>
      <c r="C17" s="67" t="s">
        <v>4664</v>
      </c>
      <c r="D17" s="67" t="s">
        <v>4033</v>
      </c>
      <c r="E17" s="68">
        <v>1282</v>
      </c>
      <c r="F17" s="67">
        <v>759</v>
      </c>
      <c r="G17" s="68">
        <v>185.34782608695653</v>
      </c>
      <c r="H17" s="67">
        <v>140679</v>
      </c>
    </row>
    <row r="18" spans="1:8" ht="36" x14ac:dyDescent="0.25">
      <c r="A18" s="65" t="s">
        <v>4038</v>
      </c>
      <c r="B18" s="66">
        <v>104</v>
      </c>
      <c r="C18" s="67" t="s">
        <v>4665</v>
      </c>
      <c r="D18" s="67" t="s">
        <v>4033</v>
      </c>
      <c r="E18" s="68">
        <v>1283</v>
      </c>
      <c r="F18" s="67">
        <v>480</v>
      </c>
      <c r="G18" s="68">
        <v>204.60624999999999</v>
      </c>
      <c r="H18" s="67">
        <v>98211</v>
      </c>
    </row>
    <row r="19" spans="1:8" ht="36" x14ac:dyDescent="0.25">
      <c r="A19" s="65" t="s">
        <v>4038</v>
      </c>
      <c r="B19" s="66">
        <v>104</v>
      </c>
      <c r="C19" s="67" t="s">
        <v>4666</v>
      </c>
      <c r="D19" s="67" t="s">
        <v>4033</v>
      </c>
      <c r="E19" s="68">
        <v>2117</v>
      </c>
      <c r="F19" s="67">
        <v>422</v>
      </c>
      <c r="G19" s="68">
        <v>588</v>
      </c>
      <c r="H19" s="67">
        <v>248136</v>
      </c>
    </row>
    <row r="20" spans="1:8" ht="36" x14ac:dyDescent="0.25">
      <c r="A20" s="65" t="s">
        <v>4038</v>
      </c>
      <c r="B20" s="66">
        <v>104</v>
      </c>
      <c r="C20" s="67" t="s">
        <v>4667</v>
      </c>
      <c r="D20" s="67" t="s">
        <v>4033</v>
      </c>
      <c r="E20" s="68">
        <v>2101</v>
      </c>
      <c r="F20" s="67">
        <v>14</v>
      </c>
      <c r="G20" s="68">
        <v>1827</v>
      </c>
      <c r="H20" s="67">
        <v>25578</v>
      </c>
    </row>
    <row r="21" spans="1:8" ht="36" x14ac:dyDescent="0.25">
      <c r="A21" s="65" t="s">
        <v>4038</v>
      </c>
      <c r="B21" s="66">
        <v>104</v>
      </c>
      <c r="C21" s="67" t="s">
        <v>4668</v>
      </c>
      <c r="D21" s="67" t="s">
        <v>4033</v>
      </c>
      <c r="E21" s="68">
        <v>2146</v>
      </c>
      <c r="F21" s="67">
        <v>9</v>
      </c>
      <c r="G21" s="68">
        <v>3915</v>
      </c>
      <c r="H21" s="67">
        <v>35235</v>
      </c>
    </row>
    <row r="22" spans="1:8" ht="36" x14ac:dyDescent="0.25">
      <c r="A22" s="65" t="s">
        <v>4038</v>
      </c>
      <c r="B22" s="66">
        <v>104</v>
      </c>
      <c r="C22" s="67" t="s">
        <v>4669</v>
      </c>
      <c r="D22" s="67" t="s">
        <v>4033</v>
      </c>
      <c r="E22" s="68">
        <v>2100</v>
      </c>
      <c r="F22" s="67">
        <v>12</v>
      </c>
      <c r="G22" s="68">
        <v>1355</v>
      </c>
      <c r="H22" s="67">
        <v>16260</v>
      </c>
    </row>
    <row r="23" spans="1:8" ht="36" x14ac:dyDescent="0.25">
      <c r="A23" s="65" t="s">
        <v>4038</v>
      </c>
      <c r="B23" s="66">
        <v>104</v>
      </c>
      <c r="C23" s="67" t="s">
        <v>4670</v>
      </c>
      <c r="D23" s="67" t="s">
        <v>4033</v>
      </c>
      <c r="E23" s="68">
        <v>2145</v>
      </c>
      <c r="F23" s="67">
        <v>3</v>
      </c>
      <c r="G23" s="68">
        <v>4111</v>
      </c>
      <c r="H23" s="67">
        <v>12333</v>
      </c>
    </row>
    <row r="24" spans="1:8" ht="54" x14ac:dyDescent="0.25">
      <c r="A24" s="65" t="s">
        <v>4038</v>
      </c>
      <c r="B24" s="66">
        <v>104</v>
      </c>
      <c r="C24" s="67" t="s">
        <v>4671</v>
      </c>
      <c r="D24" s="67" t="s">
        <v>4033</v>
      </c>
      <c r="E24" s="68">
        <v>1287</v>
      </c>
      <c r="F24" s="67">
        <v>9</v>
      </c>
      <c r="G24" s="68">
        <v>101599</v>
      </c>
      <c r="H24" s="67">
        <v>914391</v>
      </c>
    </row>
    <row r="25" spans="1:8" ht="36" x14ac:dyDescent="0.25">
      <c r="A25" s="65" t="s">
        <v>4038</v>
      </c>
      <c r="B25" s="66">
        <v>104</v>
      </c>
      <c r="C25" s="67" t="s">
        <v>4672</v>
      </c>
      <c r="D25" s="67" t="s">
        <v>4033</v>
      </c>
      <c r="E25" s="68">
        <v>1290</v>
      </c>
      <c r="F25" s="67">
        <v>366</v>
      </c>
      <c r="G25" s="68">
        <v>792</v>
      </c>
      <c r="H25" s="67">
        <v>289872</v>
      </c>
    </row>
    <row r="26" spans="1:8" ht="36" x14ac:dyDescent="0.25">
      <c r="A26" s="65" t="s">
        <v>4038</v>
      </c>
      <c r="B26" s="66">
        <v>104</v>
      </c>
      <c r="C26" s="67" t="s">
        <v>4673</v>
      </c>
      <c r="D26" s="67" t="s">
        <v>4033</v>
      </c>
      <c r="E26" s="68">
        <v>1291</v>
      </c>
      <c r="F26" s="67">
        <v>1560</v>
      </c>
      <c r="G26" s="68">
        <v>506</v>
      </c>
      <c r="H26" s="67">
        <v>789360</v>
      </c>
    </row>
    <row r="27" spans="1:8" ht="36" x14ac:dyDescent="0.25">
      <c r="A27" s="65" t="s">
        <v>4038</v>
      </c>
      <c r="B27" s="66">
        <v>104</v>
      </c>
      <c r="C27" s="67" t="s">
        <v>4674</v>
      </c>
      <c r="D27" s="67" t="s">
        <v>4033</v>
      </c>
      <c r="E27" s="68">
        <v>1292</v>
      </c>
      <c r="F27" s="67">
        <v>126</v>
      </c>
      <c r="G27" s="68">
        <v>6354</v>
      </c>
      <c r="H27" s="67">
        <v>800604</v>
      </c>
    </row>
    <row r="28" spans="1:8" ht="36" x14ac:dyDescent="0.25">
      <c r="A28" s="65" t="s">
        <v>4038</v>
      </c>
      <c r="B28" s="66">
        <v>104</v>
      </c>
      <c r="C28" s="67" t="s">
        <v>4675</v>
      </c>
      <c r="D28" s="67" t="s">
        <v>4033</v>
      </c>
      <c r="E28" s="68">
        <v>3162</v>
      </c>
      <c r="F28" s="67">
        <v>10</v>
      </c>
      <c r="G28" s="68">
        <v>1360</v>
      </c>
      <c r="H28" s="67">
        <v>13600</v>
      </c>
    </row>
    <row r="29" spans="1:8" ht="36" x14ac:dyDescent="0.25">
      <c r="A29" s="65" t="s">
        <v>4038</v>
      </c>
      <c r="B29" s="66">
        <v>104</v>
      </c>
      <c r="C29" s="67" t="s">
        <v>4676</v>
      </c>
      <c r="D29" s="67" t="s">
        <v>4033</v>
      </c>
      <c r="E29" s="68">
        <v>1293</v>
      </c>
      <c r="F29" s="67">
        <v>30</v>
      </c>
      <c r="G29" s="68">
        <v>6545</v>
      </c>
      <c r="H29" s="67">
        <v>196350</v>
      </c>
    </row>
    <row r="30" spans="1:8" ht="36" x14ac:dyDescent="0.25">
      <c r="A30" s="65" t="s">
        <v>4038</v>
      </c>
      <c r="B30" s="66">
        <v>104</v>
      </c>
      <c r="C30" s="67" t="s">
        <v>4677</v>
      </c>
      <c r="D30" s="67" t="s">
        <v>4033</v>
      </c>
      <c r="E30" s="68">
        <v>1294</v>
      </c>
      <c r="F30" s="67">
        <v>661</v>
      </c>
      <c r="G30" s="68">
        <v>3233</v>
      </c>
      <c r="H30" s="67">
        <v>2137013</v>
      </c>
    </row>
    <row r="31" spans="1:8" ht="36" x14ac:dyDescent="0.25">
      <c r="A31" s="65" t="s">
        <v>4038</v>
      </c>
      <c r="B31" s="66">
        <v>104</v>
      </c>
      <c r="C31" s="67" t="s">
        <v>4678</v>
      </c>
      <c r="D31" s="67" t="s">
        <v>4033</v>
      </c>
      <c r="E31" s="68">
        <v>1295</v>
      </c>
      <c r="F31" s="67">
        <v>266</v>
      </c>
      <c r="G31" s="68">
        <v>13384.702548218371</v>
      </c>
      <c r="H31" s="67">
        <v>3560330.8778260867</v>
      </c>
    </row>
    <row r="32" spans="1:8" ht="36" x14ac:dyDescent="0.25">
      <c r="A32" s="65" t="s">
        <v>4038</v>
      </c>
      <c r="B32" s="66">
        <v>104</v>
      </c>
      <c r="C32" s="67" t="s">
        <v>4679</v>
      </c>
      <c r="D32" s="67" t="s">
        <v>4033</v>
      </c>
      <c r="E32" s="68">
        <v>1296</v>
      </c>
      <c r="F32" s="67">
        <v>157</v>
      </c>
      <c r="G32" s="68">
        <v>48505</v>
      </c>
      <c r="H32" s="67">
        <v>7615285</v>
      </c>
    </row>
    <row r="33" spans="1:8" ht="36" x14ac:dyDescent="0.25">
      <c r="A33" s="65" t="s">
        <v>4038</v>
      </c>
      <c r="B33" s="66">
        <v>104</v>
      </c>
      <c r="C33" s="67" t="s">
        <v>4680</v>
      </c>
      <c r="D33" s="67" t="s">
        <v>4033</v>
      </c>
      <c r="E33" s="68">
        <v>1297</v>
      </c>
      <c r="F33" s="67">
        <v>140</v>
      </c>
      <c r="G33" s="68">
        <v>48244</v>
      </c>
      <c r="H33" s="67">
        <v>6754160</v>
      </c>
    </row>
    <row r="34" spans="1:8" ht="36" x14ac:dyDescent="0.25">
      <c r="A34" s="65" t="s">
        <v>4038</v>
      </c>
      <c r="B34" s="66">
        <v>104</v>
      </c>
      <c r="C34" s="67" t="s">
        <v>4681</v>
      </c>
      <c r="D34" s="67" t="s">
        <v>4033</v>
      </c>
      <c r="E34" s="68">
        <v>1298</v>
      </c>
      <c r="F34" s="67">
        <v>252</v>
      </c>
      <c r="G34" s="68">
        <v>189.55007680491551</v>
      </c>
      <c r="H34" s="67">
        <v>47766.619354838709</v>
      </c>
    </row>
    <row r="35" spans="1:8" ht="36" x14ac:dyDescent="0.25">
      <c r="A35" s="65" t="s">
        <v>4038</v>
      </c>
      <c r="B35" s="66">
        <v>104</v>
      </c>
      <c r="C35" s="67" t="s">
        <v>4682</v>
      </c>
      <c r="D35" s="67" t="s">
        <v>4033</v>
      </c>
      <c r="E35" s="68">
        <v>1302</v>
      </c>
      <c r="F35" s="67">
        <v>519</v>
      </c>
      <c r="G35" s="68">
        <v>16141</v>
      </c>
      <c r="H35" s="67">
        <v>8377179</v>
      </c>
    </row>
    <row r="36" spans="1:8" ht="36" x14ac:dyDescent="0.25">
      <c r="A36" s="65" t="s">
        <v>4038</v>
      </c>
      <c r="B36" s="66">
        <v>104</v>
      </c>
      <c r="C36" s="67" t="s">
        <v>4683</v>
      </c>
      <c r="D36" s="67" t="s">
        <v>4033</v>
      </c>
      <c r="E36" s="68">
        <v>1303</v>
      </c>
      <c r="F36" s="67">
        <v>326</v>
      </c>
      <c r="G36" s="68">
        <v>68797</v>
      </c>
      <c r="H36" s="67">
        <v>22427822</v>
      </c>
    </row>
    <row r="37" spans="1:8" ht="36" x14ac:dyDescent="0.25">
      <c r="A37" s="65" t="s">
        <v>4038</v>
      </c>
      <c r="B37" s="66">
        <v>104</v>
      </c>
      <c r="C37" s="67" t="s">
        <v>4684</v>
      </c>
      <c r="D37" s="67" t="s">
        <v>4033</v>
      </c>
      <c r="E37" s="68">
        <v>1304</v>
      </c>
      <c r="F37" s="67">
        <v>224</v>
      </c>
      <c r="G37" s="68">
        <v>136075</v>
      </c>
      <c r="H37" s="67">
        <v>30480800</v>
      </c>
    </row>
    <row r="38" spans="1:8" ht="36" x14ac:dyDescent="0.25">
      <c r="A38" s="65" t="s">
        <v>4038</v>
      </c>
      <c r="B38" s="66">
        <v>104</v>
      </c>
      <c r="C38" s="67" t="s">
        <v>4685</v>
      </c>
      <c r="D38" s="67" t="s">
        <v>4033</v>
      </c>
      <c r="E38" s="68">
        <v>1306</v>
      </c>
      <c r="F38" s="67">
        <v>26</v>
      </c>
      <c r="G38" s="68">
        <v>31566</v>
      </c>
      <c r="H38" s="67">
        <v>820716</v>
      </c>
    </row>
    <row r="39" spans="1:8" ht="36" x14ac:dyDescent="0.25">
      <c r="A39" s="65" t="s">
        <v>4038</v>
      </c>
      <c r="B39" s="66">
        <v>104</v>
      </c>
      <c r="C39" s="67" t="s">
        <v>4686</v>
      </c>
      <c r="D39" s="67" t="s">
        <v>4033</v>
      </c>
      <c r="E39" s="68">
        <v>1307</v>
      </c>
      <c r="F39" s="67">
        <v>83</v>
      </c>
      <c r="G39" s="68">
        <v>19944</v>
      </c>
      <c r="H39" s="67">
        <v>1655352</v>
      </c>
    </row>
    <row r="40" spans="1:8" ht="36" x14ac:dyDescent="0.25">
      <c r="A40" s="65" t="s">
        <v>4038</v>
      </c>
      <c r="B40" s="66">
        <v>104</v>
      </c>
      <c r="C40" s="67" t="s">
        <v>4687</v>
      </c>
      <c r="D40" s="67" t="s">
        <v>4033</v>
      </c>
      <c r="E40" s="68">
        <v>1308</v>
      </c>
      <c r="F40" s="67">
        <v>87</v>
      </c>
      <c r="G40" s="68">
        <v>30104</v>
      </c>
      <c r="H40" s="67">
        <v>2619048</v>
      </c>
    </row>
    <row r="41" spans="1:8" ht="36" x14ac:dyDescent="0.25">
      <c r="A41" s="65" t="s">
        <v>4038</v>
      </c>
      <c r="B41" s="66">
        <v>104</v>
      </c>
      <c r="C41" s="67" t="s">
        <v>4688</v>
      </c>
      <c r="D41" s="67" t="s">
        <v>4033</v>
      </c>
      <c r="E41" s="68">
        <v>22</v>
      </c>
      <c r="F41" s="67">
        <v>18</v>
      </c>
      <c r="G41" s="68">
        <v>78383.23</v>
      </c>
      <c r="H41" s="67">
        <v>1410898.14</v>
      </c>
    </row>
    <row r="42" spans="1:8" ht="36" x14ac:dyDescent="0.25">
      <c r="A42" s="65" t="s">
        <v>4038</v>
      </c>
      <c r="B42" s="66">
        <v>104</v>
      </c>
      <c r="C42" s="67" t="s">
        <v>4689</v>
      </c>
      <c r="D42" s="67" t="s">
        <v>4033</v>
      </c>
      <c r="E42" s="68">
        <v>23</v>
      </c>
      <c r="F42" s="67">
        <v>5</v>
      </c>
      <c r="G42" s="68">
        <v>29000</v>
      </c>
      <c r="H42" s="67">
        <v>145000</v>
      </c>
    </row>
    <row r="43" spans="1:8" ht="36" x14ac:dyDescent="0.25">
      <c r="A43" s="65" t="s">
        <v>4038</v>
      </c>
      <c r="B43" s="66">
        <v>104</v>
      </c>
      <c r="C43" s="67" t="s">
        <v>4690</v>
      </c>
      <c r="D43" s="67" t="s">
        <v>4033</v>
      </c>
      <c r="E43" s="68">
        <v>24</v>
      </c>
      <c r="F43" s="67">
        <v>1</v>
      </c>
      <c r="G43" s="68">
        <v>22785.72</v>
      </c>
      <c r="H43" s="67">
        <v>22785.72</v>
      </c>
    </row>
    <row r="44" spans="1:8" ht="36" x14ac:dyDescent="0.25">
      <c r="A44" s="65" t="s">
        <v>4038</v>
      </c>
      <c r="B44" s="66">
        <v>104</v>
      </c>
      <c r="C44" s="67" t="s">
        <v>4691</v>
      </c>
      <c r="D44" s="67" t="s">
        <v>4033</v>
      </c>
      <c r="E44" s="68">
        <v>2243</v>
      </c>
      <c r="F44" s="67">
        <v>26</v>
      </c>
      <c r="G44" s="68">
        <v>29000</v>
      </c>
      <c r="H44" s="67">
        <v>754000</v>
      </c>
    </row>
    <row r="45" spans="1:8" ht="36" x14ac:dyDescent="0.25">
      <c r="A45" s="65" t="s">
        <v>4038</v>
      </c>
      <c r="B45" s="66">
        <v>104</v>
      </c>
      <c r="C45" s="67" t="s">
        <v>4692</v>
      </c>
      <c r="D45" s="67" t="s">
        <v>4033</v>
      </c>
      <c r="E45" s="68">
        <v>51</v>
      </c>
      <c r="F45" s="67">
        <v>5</v>
      </c>
      <c r="G45" s="68">
        <v>30000</v>
      </c>
      <c r="H45" s="67">
        <v>150000</v>
      </c>
    </row>
    <row r="46" spans="1:8" ht="36" x14ac:dyDescent="0.25">
      <c r="A46" s="65" t="s">
        <v>4038</v>
      </c>
      <c r="B46" s="66">
        <v>104</v>
      </c>
      <c r="C46" s="67" t="s">
        <v>4693</v>
      </c>
      <c r="D46" s="67" t="s">
        <v>4033</v>
      </c>
      <c r="E46" s="68">
        <v>1310</v>
      </c>
      <c r="F46" s="67">
        <v>208</v>
      </c>
      <c r="G46" s="68">
        <v>2253.7980769230771</v>
      </c>
      <c r="H46" s="67">
        <v>468790</v>
      </c>
    </row>
    <row r="47" spans="1:8" ht="36" x14ac:dyDescent="0.25">
      <c r="A47" s="65" t="s">
        <v>4038</v>
      </c>
      <c r="B47" s="66">
        <v>104</v>
      </c>
      <c r="C47" s="67" t="s">
        <v>4694</v>
      </c>
      <c r="D47" s="67" t="s">
        <v>4033</v>
      </c>
      <c r="E47" s="68">
        <v>1311</v>
      </c>
      <c r="F47" s="67">
        <v>477</v>
      </c>
      <c r="G47" s="68">
        <v>4455.9917610062894</v>
      </c>
      <c r="H47" s="67">
        <v>2125508.0699999998</v>
      </c>
    </row>
    <row r="48" spans="1:8" ht="54" x14ac:dyDescent="0.25">
      <c r="A48" s="65" t="s">
        <v>4038</v>
      </c>
      <c r="B48" s="66">
        <v>104</v>
      </c>
      <c r="C48" s="67" t="s">
        <v>4695</v>
      </c>
      <c r="D48" s="67" t="s">
        <v>4033</v>
      </c>
      <c r="E48" s="68">
        <v>3206</v>
      </c>
      <c r="F48" s="67">
        <v>2</v>
      </c>
      <c r="G48" s="68">
        <v>133476.99999999997</v>
      </c>
      <c r="H48" s="67">
        <v>266953.99999999994</v>
      </c>
    </row>
    <row r="49" spans="1:8" ht="54" x14ac:dyDescent="0.25">
      <c r="A49" s="65" t="s">
        <v>4038</v>
      </c>
      <c r="B49" s="66">
        <v>104</v>
      </c>
      <c r="C49" s="67" t="s">
        <v>4696</v>
      </c>
      <c r="D49" s="67" t="s">
        <v>4033</v>
      </c>
      <c r="E49" s="68">
        <v>2805</v>
      </c>
      <c r="F49" s="67">
        <v>48</v>
      </c>
      <c r="G49" s="68">
        <v>151957.06770833334</v>
      </c>
      <c r="H49" s="67">
        <v>7293939.2500000009</v>
      </c>
    </row>
    <row r="50" spans="1:8" ht="36" x14ac:dyDescent="0.25">
      <c r="A50" s="65" t="s">
        <v>4038</v>
      </c>
      <c r="B50" s="66">
        <v>104</v>
      </c>
      <c r="C50" s="67" t="s">
        <v>4697</v>
      </c>
      <c r="D50" s="67" t="s">
        <v>4033</v>
      </c>
      <c r="E50" s="68">
        <v>1314</v>
      </c>
      <c r="F50" s="67">
        <v>82</v>
      </c>
      <c r="G50" s="68">
        <v>38425.670121951225</v>
      </c>
      <c r="H50" s="67">
        <v>3150904.95</v>
      </c>
    </row>
    <row r="51" spans="1:8" ht="36" x14ac:dyDescent="0.25">
      <c r="A51" s="65" t="s">
        <v>4038</v>
      </c>
      <c r="B51" s="66">
        <v>104</v>
      </c>
      <c r="C51" s="67" t="s">
        <v>4698</v>
      </c>
      <c r="D51" s="67" t="s">
        <v>4033</v>
      </c>
      <c r="E51" s="68">
        <v>1980</v>
      </c>
      <c r="F51" s="67">
        <v>1465</v>
      </c>
      <c r="G51" s="68">
        <v>687</v>
      </c>
      <c r="H51" s="67">
        <v>1006455</v>
      </c>
    </row>
    <row r="52" spans="1:8" ht="36" x14ac:dyDescent="0.25">
      <c r="A52" s="65" t="s">
        <v>4038</v>
      </c>
      <c r="B52" s="66">
        <v>104</v>
      </c>
      <c r="C52" s="67" t="s">
        <v>4699</v>
      </c>
      <c r="D52" s="67" t="s">
        <v>4033</v>
      </c>
      <c r="E52" s="68">
        <v>3186</v>
      </c>
      <c r="F52" s="67">
        <v>40</v>
      </c>
      <c r="G52" s="68">
        <v>223074</v>
      </c>
      <c r="H52" s="67">
        <v>8922960</v>
      </c>
    </row>
    <row r="53" spans="1:8" ht="54" x14ac:dyDescent="0.25">
      <c r="A53" s="65" t="s">
        <v>4038</v>
      </c>
      <c r="B53" s="66">
        <v>104</v>
      </c>
      <c r="C53" s="67" t="s">
        <v>4700</v>
      </c>
      <c r="D53" s="67" t="s">
        <v>4033</v>
      </c>
      <c r="E53" s="68">
        <v>3247</v>
      </c>
      <c r="F53" s="67">
        <v>4</v>
      </c>
      <c r="G53" s="68">
        <v>119571.90499999981</v>
      </c>
      <c r="H53" s="67">
        <v>478287.61999999924</v>
      </c>
    </row>
    <row r="54" spans="1:8" ht="36" x14ac:dyDescent="0.25">
      <c r="A54" s="65" t="s">
        <v>4038</v>
      </c>
      <c r="B54" s="66">
        <v>104</v>
      </c>
      <c r="C54" s="67" t="s">
        <v>4701</v>
      </c>
      <c r="D54" s="67" t="s">
        <v>4033</v>
      </c>
      <c r="E54" s="68">
        <v>2777</v>
      </c>
      <c r="F54" s="67">
        <v>35</v>
      </c>
      <c r="G54" s="68">
        <v>313977.52171428531</v>
      </c>
      <c r="H54" s="67">
        <v>10989213.259999987</v>
      </c>
    </row>
    <row r="55" spans="1:8" ht="36" x14ac:dyDescent="0.25">
      <c r="A55" s="65" t="s">
        <v>4038</v>
      </c>
      <c r="B55" s="66">
        <v>104</v>
      </c>
      <c r="C55" s="67" t="s">
        <v>4702</v>
      </c>
      <c r="D55" s="67" t="s">
        <v>4033</v>
      </c>
      <c r="E55" s="68">
        <v>1317</v>
      </c>
      <c r="F55" s="67">
        <v>305</v>
      </c>
      <c r="G55" s="68">
        <v>2540</v>
      </c>
      <c r="H55" s="67">
        <v>774700</v>
      </c>
    </row>
    <row r="56" spans="1:8" ht="36" x14ac:dyDescent="0.25">
      <c r="A56" s="65" t="s">
        <v>4038</v>
      </c>
      <c r="B56" s="66">
        <v>104</v>
      </c>
      <c r="C56" s="67" t="s">
        <v>4703</v>
      </c>
      <c r="D56" s="67" t="s">
        <v>4033</v>
      </c>
      <c r="E56" s="68">
        <v>1318</v>
      </c>
      <c r="F56" s="67">
        <v>78</v>
      </c>
      <c r="G56" s="68">
        <v>7477</v>
      </c>
      <c r="H56" s="67">
        <v>583206</v>
      </c>
    </row>
    <row r="57" spans="1:8" ht="36" x14ac:dyDescent="0.25">
      <c r="A57" s="65" t="s">
        <v>4038</v>
      </c>
      <c r="B57" s="66">
        <v>104</v>
      </c>
      <c r="C57" s="67" t="s">
        <v>4704</v>
      </c>
      <c r="D57" s="67" t="s">
        <v>4033</v>
      </c>
      <c r="E57" s="68">
        <v>1456</v>
      </c>
      <c r="F57" s="67">
        <v>6</v>
      </c>
      <c r="G57" s="68">
        <v>51472</v>
      </c>
      <c r="H57" s="67">
        <v>308832</v>
      </c>
    </row>
    <row r="58" spans="1:8" ht="36" x14ac:dyDescent="0.25">
      <c r="A58" s="65" t="s">
        <v>4038</v>
      </c>
      <c r="B58" s="66">
        <v>104</v>
      </c>
      <c r="C58" s="67" t="s">
        <v>4705</v>
      </c>
      <c r="D58" s="67" t="s">
        <v>4033</v>
      </c>
      <c r="E58" s="68">
        <v>3148</v>
      </c>
      <c r="F58" s="67">
        <v>1100</v>
      </c>
      <c r="G58" s="68">
        <v>432</v>
      </c>
      <c r="H58" s="67">
        <v>475200</v>
      </c>
    </row>
    <row r="59" spans="1:8" ht="36" x14ac:dyDescent="0.25">
      <c r="A59" s="65" t="s">
        <v>4038</v>
      </c>
      <c r="B59" s="66">
        <v>104</v>
      </c>
      <c r="C59" s="67" t="s">
        <v>4706</v>
      </c>
      <c r="D59" s="67" t="s">
        <v>4033</v>
      </c>
      <c r="E59" s="68">
        <v>3147</v>
      </c>
      <c r="F59" s="67">
        <v>90</v>
      </c>
      <c r="G59" s="68">
        <v>302</v>
      </c>
      <c r="H59" s="67">
        <v>27180</v>
      </c>
    </row>
    <row r="60" spans="1:8" ht="36" x14ac:dyDescent="0.25">
      <c r="A60" s="65" t="s">
        <v>4038</v>
      </c>
      <c r="B60" s="66">
        <v>104</v>
      </c>
      <c r="C60" s="67" t="s">
        <v>4707</v>
      </c>
      <c r="D60" s="67" t="s">
        <v>4033</v>
      </c>
      <c r="E60" s="68">
        <v>2882</v>
      </c>
      <c r="F60" s="67">
        <v>1295</v>
      </c>
      <c r="G60" s="68">
        <v>302</v>
      </c>
      <c r="H60" s="67">
        <v>391090</v>
      </c>
    </row>
    <row r="61" spans="1:8" ht="36" x14ac:dyDescent="0.25">
      <c r="A61" s="65" t="s">
        <v>4038</v>
      </c>
      <c r="B61" s="66">
        <v>104</v>
      </c>
      <c r="C61" s="67" t="s">
        <v>4708</v>
      </c>
      <c r="D61" s="67" t="s">
        <v>4033</v>
      </c>
      <c r="E61" s="68">
        <v>1321</v>
      </c>
      <c r="F61" s="67">
        <v>1430</v>
      </c>
      <c r="G61" s="68">
        <v>96</v>
      </c>
      <c r="H61" s="67">
        <v>137280</v>
      </c>
    </row>
    <row r="62" spans="1:8" ht="54" x14ac:dyDescent="0.25">
      <c r="A62" s="65" t="s">
        <v>4038</v>
      </c>
      <c r="B62" s="66">
        <v>104</v>
      </c>
      <c r="C62" s="67" t="s">
        <v>4709</v>
      </c>
      <c r="D62" s="67" t="s">
        <v>4033</v>
      </c>
      <c r="E62" s="68">
        <v>1322</v>
      </c>
      <c r="F62" s="67">
        <v>250</v>
      </c>
      <c r="G62" s="68">
        <v>168</v>
      </c>
      <c r="H62" s="67">
        <v>42000</v>
      </c>
    </row>
    <row r="63" spans="1:8" ht="36" x14ac:dyDescent="0.25">
      <c r="A63" s="65" t="s">
        <v>4038</v>
      </c>
      <c r="B63" s="66">
        <v>104</v>
      </c>
      <c r="C63" s="67" t="s">
        <v>4710</v>
      </c>
      <c r="D63" s="67" t="s">
        <v>4033</v>
      </c>
      <c r="E63" s="68">
        <v>1323</v>
      </c>
      <c r="F63" s="67">
        <v>1500</v>
      </c>
      <c r="G63" s="68">
        <v>163</v>
      </c>
      <c r="H63" s="67">
        <v>244500</v>
      </c>
    </row>
    <row r="64" spans="1:8" ht="36" x14ac:dyDescent="0.25">
      <c r="A64" s="65" t="s">
        <v>4038</v>
      </c>
      <c r="B64" s="66">
        <v>104</v>
      </c>
      <c r="C64" s="67" t="s">
        <v>4711</v>
      </c>
      <c r="D64" s="67" t="s">
        <v>4033</v>
      </c>
      <c r="E64" s="68">
        <v>2245</v>
      </c>
      <c r="F64" s="67">
        <v>1</v>
      </c>
      <c r="G64" s="68">
        <v>11000</v>
      </c>
      <c r="H64" s="67">
        <v>11000</v>
      </c>
    </row>
    <row r="65" spans="1:8" ht="36" x14ac:dyDescent="0.25">
      <c r="A65" s="65" t="s">
        <v>4038</v>
      </c>
      <c r="B65" s="66">
        <v>104</v>
      </c>
      <c r="C65" s="67" t="s">
        <v>4712</v>
      </c>
      <c r="D65" s="67" t="s">
        <v>4033</v>
      </c>
      <c r="E65" s="68">
        <v>25</v>
      </c>
      <c r="F65" s="67">
        <v>13</v>
      </c>
      <c r="G65" s="68">
        <v>1852.4</v>
      </c>
      <c r="H65" s="67">
        <v>24081.200000000001</v>
      </c>
    </row>
    <row r="66" spans="1:8" ht="36" x14ac:dyDescent="0.25">
      <c r="A66" s="65" t="s">
        <v>4038</v>
      </c>
      <c r="B66" s="66">
        <v>104</v>
      </c>
      <c r="C66" s="67" t="s">
        <v>4713</v>
      </c>
      <c r="D66" s="67" t="s">
        <v>4033</v>
      </c>
      <c r="E66" s="68">
        <v>2110</v>
      </c>
      <c r="F66" s="67">
        <v>19</v>
      </c>
      <c r="G66" s="68">
        <v>19578</v>
      </c>
      <c r="H66" s="67">
        <v>371982</v>
      </c>
    </row>
    <row r="67" spans="1:8" ht="36" x14ac:dyDescent="0.25">
      <c r="A67" s="65" t="s">
        <v>4038</v>
      </c>
      <c r="B67" s="66">
        <v>104</v>
      </c>
      <c r="C67" s="67" t="s">
        <v>4714</v>
      </c>
      <c r="D67" s="67" t="s">
        <v>4033</v>
      </c>
      <c r="E67" s="68">
        <v>2078</v>
      </c>
      <c r="F67" s="67">
        <v>6</v>
      </c>
      <c r="G67" s="68">
        <v>60320</v>
      </c>
      <c r="H67" s="67">
        <v>361920</v>
      </c>
    </row>
    <row r="68" spans="1:8" ht="36" x14ac:dyDescent="0.25">
      <c r="A68" s="65" t="s">
        <v>4038</v>
      </c>
      <c r="B68" s="66">
        <v>104</v>
      </c>
      <c r="C68" s="67" t="s">
        <v>4715</v>
      </c>
      <c r="D68" s="67" t="s">
        <v>4033</v>
      </c>
      <c r="E68" s="68">
        <v>1324</v>
      </c>
      <c r="F68" s="67">
        <v>88</v>
      </c>
      <c r="G68" s="68">
        <v>35701</v>
      </c>
      <c r="H68" s="67">
        <v>3141688</v>
      </c>
    </row>
    <row r="69" spans="1:8" ht="36" x14ac:dyDescent="0.25">
      <c r="A69" s="65" t="s">
        <v>4038</v>
      </c>
      <c r="B69" s="66">
        <v>104</v>
      </c>
      <c r="C69" s="67" t="s">
        <v>4716</v>
      </c>
      <c r="D69" s="67" t="s">
        <v>4033</v>
      </c>
      <c r="E69" s="68">
        <v>1987</v>
      </c>
      <c r="F69" s="67">
        <v>2</v>
      </c>
      <c r="G69" s="68">
        <v>266775</v>
      </c>
      <c r="H69" s="67">
        <v>533550</v>
      </c>
    </row>
    <row r="70" spans="1:8" ht="36" x14ac:dyDescent="0.25">
      <c r="A70" s="65" t="s">
        <v>4038</v>
      </c>
      <c r="B70" s="66">
        <v>104</v>
      </c>
      <c r="C70" s="67" t="s">
        <v>4717</v>
      </c>
      <c r="D70" s="67" t="s">
        <v>4033</v>
      </c>
      <c r="E70" s="68">
        <v>2246</v>
      </c>
      <c r="F70" s="67">
        <v>3</v>
      </c>
      <c r="G70" s="68">
        <v>114000</v>
      </c>
      <c r="H70" s="67">
        <v>342000</v>
      </c>
    </row>
    <row r="71" spans="1:8" ht="36" x14ac:dyDescent="0.25">
      <c r="A71" s="65" t="s">
        <v>4038</v>
      </c>
      <c r="B71" s="66">
        <v>104</v>
      </c>
      <c r="C71" s="67" t="s">
        <v>4718</v>
      </c>
      <c r="D71" s="67" t="s">
        <v>4033</v>
      </c>
      <c r="E71" s="68">
        <v>2076</v>
      </c>
      <c r="F71" s="67">
        <v>1</v>
      </c>
      <c r="G71" s="68">
        <v>319970</v>
      </c>
      <c r="H71" s="67">
        <v>319970</v>
      </c>
    </row>
    <row r="72" spans="1:8" ht="36" x14ac:dyDescent="0.25">
      <c r="A72" s="65" t="s">
        <v>4038</v>
      </c>
      <c r="B72" s="66">
        <v>104</v>
      </c>
      <c r="C72" s="67" t="s">
        <v>4719</v>
      </c>
      <c r="D72" s="67" t="s">
        <v>4033</v>
      </c>
      <c r="E72" s="68">
        <v>2393</v>
      </c>
      <c r="F72" s="67">
        <v>96</v>
      </c>
      <c r="G72" s="68">
        <v>3500</v>
      </c>
      <c r="H72" s="67">
        <v>336000</v>
      </c>
    </row>
    <row r="73" spans="1:8" ht="36" x14ac:dyDescent="0.25">
      <c r="A73" s="65" t="s">
        <v>4038</v>
      </c>
      <c r="B73" s="66">
        <v>104</v>
      </c>
      <c r="C73" s="67" t="s">
        <v>4720</v>
      </c>
      <c r="D73" s="67" t="s">
        <v>4033</v>
      </c>
      <c r="E73" s="68">
        <v>2396</v>
      </c>
      <c r="F73" s="67">
        <v>7</v>
      </c>
      <c r="G73" s="68">
        <v>82.228571428571428</v>
      </c>
      <c r="H73" s="67">
        <v>575.6</v>
      </c>
    </row>
    <row r="74" spans="1:8" ht="36" x14ac:dyDescent="0.25">
      <c r="A74" s="65" t="s">
        <v>4038</v>
      </c>
      <c r="B74" s="66">
        <v>104</v>
      </c>
      <c r="C74" s="67" t="s">
        <v>4721</v>
      </c>
      <c r="D74" s="67" t="s">
        <v>4033</v>
      </c>
      <c r="E74" s="68">
        <v>2137</v>
      </c>
      <c r="F74" s="67">
        <v>18</v>
      </c>
      <c r="G74" s="68">
        <v>9984</v>
      </c>
      <c r="H74" s="67">
        <v>179712</v>
      </c>
    </row>
    <row r="75" spans="1:8" ht="36" x14ac:dyDescent="0.25">
      <c r="A75" s="65" t="s">
        <v>4038</v>
      </c>
      <c r="B75" s="66">
        <v>104</v>
      </c>
      <c r="C75" s="67" t="s">
        <v>4722</v>
      </c>
      <c r="D75" s="67" t="s">
        <v>4033</v>
      </c>
      <c r="E75" s="68">
        <v>2135</v>
      </c>
      <c r="F75" s="67">
        <v>7</v>
      </c>
      <c r="G75" s="68">
        <v>9789</v>
      </c>
      <c r="H75" s="67">
        <v>68523</v>
      </c>
    </row>
    <row r="76" spans="1:8" ht="36" x14ac:dyDescent="0.25">
      <c r="A76" s="65" t="s">
        <v>4038</v>
      </c>
      <c r="B76" s="66">
        <v>104</v>
      </c>
      <c r="C76" s="67" t="s">
        <v>4723</v>
      </c>
      <c r="D76" s="67" t="s">
        <v>4033</v>
      </c>
      <c r="E76" s="68">
        <v>2136</v>
      </c>
      <c r="F76" s="67">
        <v>49</v>
      </c>
      <c r="G76" s="68">
        <v>39155</v>
      </c>
      <c r="H76" s="67">
        <v>1918595</v>
      </c>
    </row>
    <row r="77" spans="1:8" ht="36" x14ac:dyDescent="0.25">
      <c r="A77" s="65" t="s">
        <v>4038</v>
      </c>
      <c r="B77" s="66">
        <v>104</v>
      </c>
      <c r="C77" s="67" t="s">
        <v>4724</v>
      </c>
      <c r="D77" s="67" t="s">
        <v>4033</v>
      </c>
      <c r="E77" s="68">
        <v>2124</v>
      </c>
      <c r="F77" s="67">
        <v>18</v>
      </c>
      <c r="G77" s="68">
        <v>9789</v>
      </c>
      <c r="H77" s="67">
        <v>176202</v>
      </c>
    </row>
    <row r="78" spans="1:8" ht="36" x14ac:dyDescent="0.25">
      <c r="A78" s="65" t="s">
        <v>4038</v>
      </c>
      <c r="B78" s="66">
        <v>104</v>
      </c>
      <c r="C78" s="67" t="s">
        <v>4725</v>
      </c>
      <c r="D78" s="67" t="s">
        <v>4033</v>
      </c>
      <c r="E78" s="68">
        <v>2122</v>
      </c>
      <c r="F78" s="67">
        <v>3</v>
      </c>
      <c r="G78" s="68">
        <v>4111</v>
      </c>
      <c r="H78" s="67">
        <v>12333</v>
      </c>
    </row>
    <row r="79" spans="1:8" ht="36" x14ac:dyDescent="0.25">
      <c r="A79" s="65" t="s">
        <v>4038</v>
      </c>
      <c r="B79" s="66">
        <v>104</v>
      </c>
      <c r="C79" s="67" t="s">
        <v>4726</v>
      </c>
      <c r="D79" s="67" t="s">
        <v>4033</v>
      </c>
      <c r="E79" s="68">
        <v>2435</v>
      </c>
      <c r="F79" s="67">
        <v>36</v>
      </c>
      <c r="G79" s="68">
        <v>20361</v>
      </c>
      <c r="H79" s="67">
        <v>732996</v>
      </c>
    </row>
    <row r="80" spans="1:8" ht="36" x14ac:dyDescent="0.25">
      <c r="A80" s="65" t="s">
        <v>4038</v>
      </c>
      <c r="B80" s="66">
        <v>104</v>
      </c>
      <c r="C80" s="67" t="s">
        <v>4727</v>
      </c>
      <c r="D80" s="67" t="s">
        <v>4033</v>
      </c>
      <c r="E80" s="68">
        <v>2398</v>
      </c>
      <c r="F80" s="67">
        <v>8</v>
      </c>
      <c r="G80" s="68">
        <v>2500</v>
      </c>
      <c r="H80" s="67">
        <v>20000</v>
      </c>
    </row>
    <row r="81" spans="1:8" ht="36" x14ac:dyDescent="0.25">
      <c r="A81" s="65" t="s">
        <v>4038</v>
      </c>
      <c r="B81" s="66">
        <v>104</v>
      </c>
      <c r="C81" s="67" t="s">
        <v>4728</v>
      </c>
      <c r="D81" s="67" t="s">
        <v>4033</v>
      </c>
      <c r="E81" s="68">
        <v>2399</v>
      </c>
      <c r="F81" s="67">
        <v>15</v>
      </c>
      <c r="G81" s="68">
        <v>2833</v>
      </c>
      <c r="H81" s="67">
        <v>42495</v>
      </c>
    </row>
    <row r="82" spans="1:8" ht="36" x14ac:dyDescent="0.25">
      <c r="A82" s="65" t="s">
        <v>4038</v>
      </c>
      <c r="B82" s="66">
        <v>104</v>
      </c>
      <c r="C82" s="67" t="s">
        <v>4729</v>
      </c>
      <c r="D82" s="67" t="s">
        <v>4033</v>
      </c>
      <c r="E82" s="68">
        <v>2400</v>
      </c>
      <c r="F82" s="67">
        <v>18</v>
      </c>
      <c r="G82" s="68">
        <v>1500</v>
      </c>
      <c r="H82" s="67">
        <v>27000</v>
      </c>
    </row>
    <row r="83" spans="1:8" ht="36" x14ac:dyDescent="0.25">
      <c r="A83" s="65" t="s">
        <v>4038</v>
      </c>
      <c r="B83" s="66">
        <v>104</v>
      </c>
      <c r="C83" s="67" t="s">
        <v>4730</v>
      </c>
      <c r="D83" s="67" t="s">
        <v>4033</v>
      </c>
      <c r="E83" s="68">
        <v>1330</v>
      </c>
      <c r="F83" s="67">
        <v>53</v>
      </c>
      <c r="G83" s="68">
        <v>34175</v>
      </c>
      <c r="H83" s="67">
        <v>1811275</v>
      </c>
    </row>
    <row r="84" spans="1:8" ht="36" x14ac:dyDescent="0.25">
      <c r="A84" s="65" t="s">
        <v>4038</v>
      </c>
      <c r="B84" s="66">
        <v>104</v>
      </c>
      <c r="C84" s="67" t="s">
        <v>4731</v>
      </c>
      <c r="D84" s="67" t="s">
        <v>4033</v>
      </c>
      <c r="E84" s="68">
        <v>1331</v>
      </c>
      <c r="F84" s="67">
        <v>17</v>
      </c>
      <c r="G84" s="68">
        <v>17516.882352941175</v>
      </c>
      <c r="H84" s="67">
        <v>297787</v>
      </c>
    </row>
    <row r="85" spans="1:8" ht="36" x14ac:dyDescent="0.25">
      <c r="A85" s="65" t="s">
        <v>4038</v>
      </c>
      <c r="B85" s="66">
        <v>104</v>
      </c>
      <c r="C85" s="67" t="s">
        <v>4732</v>
      </c>
      <c r="D85" s="67" t="s">
        <v>4033</v>
      </c>
      <c r="E85" s="68">
        <v>1333</v>
      </c>
      <c r="F85" s="67">
        <v>19</v>
      </c>
      <c r="G85" s="68">
        <v>2104</v>
      </c>
      <c r="H85" s="67">
        <v>39976</v>
      </c>
    </row>
    <row r="86" spans="1:8" ht="36" x14ac:dyDescent="0.25">
      <c r="A86" s="65" t="s">
        <v>4038</v>
      </c>
      <c r="B86" s="66">
        <v>104</v>
      </c>
      <c r="C86" s="67" t="s">
        <v>4733</v>
      </c>
      <c r="D86" s="67" t="s">
        <v>4033</v>
      </c>
      <c r="E86" s="68">
        <v>1334</v>
      </c>
      <c r="F86" s="67">
        <v>20</v>
      </c>
      <c r="G86" s="68">
        <v>4444</v>
      </c>
      <c r="H86" s="67">
        <v>88880</v>
      </c>
    </row>
    <row r="87" spans="1:8" ht="36" x14ac:dyDescent="0.25">
      <c r="A87" s="65" t="s">
        <v>4038</v>
      </c>
      <c r="B87" s="66">
        <v>104</v>
      </c>
      <c r="C87" s="67" t="s">
        <v>4734</v>
      </c>
      <c r="D87" s="67" t="s">
        <v>4033</v>
      </c>
      <c r="E87" s="68">
        <v>1335</v>
      </c>
      <c r="F87" s="67">
        <v>35</v>
      </c>
      <c r="G87" s="68">
        <v>5743</v>
      </c>
      <c r="H87" s="67">
        <v>201005</v>
      </c>
    </row>
    <row r="88" spans="1:8" ht="36" x14ac:dyDescent="0.25">
      <c r="A88" s="65" t="s">
        <v>4038</v>
      </c>
      <c r="B88" s="66">
        <v>104</v>
      </c>
      <c r="C88" s="67" t="s">
        <v>4735</v>
      </c>
      <c r="D88" s="67" t="s">
        <v>4033</v>
      </c>
      <c r="E88" s="68">
        <v>28</v>
      </c>
      <c r="F88" s="67">
        <v>1</v>
      </c>
      <c r="G88" s="68">
        <v>4120</v>
      </c>
      <c r="H88" s="67">
        <v>4120</v>
      </c>
    </row>
    <row r="89" spans="1:8" ht="36" x14ac:dyDescent="0.25">
      <c r="A89" s="65" t="s">
        <v>4038</v>
      </c>
      <c r="B89" s="66">
        <v>104</v>
      </c>
      <c r="C89" s="67" t="s">
        <v>4736</v>
      </c>
      <c r="D89" s="67" t="s">
        <v>4033</v>
      </c>
      <c r="E89" s="68">
        <v>1336</v>
      </c>
      <c r="F89" s="67">
        <v>34</v>
      </c>
      <c r="G89" s="68">
        <v>81429</v>
      </c>
      <c r="H89" s="67">
        <v>2768586</v>
      </c>
    </row>
    <row r="90" spans="1:8" ht="36" x14ac:dyDescent="0.25">
      <c r="A90" s="65" t="s">
        <v>4038</v>
      </c>
      <c r="B90" s="66">
        <v>104</v>
      </c>
      <c r="C90" s="67" t="s">
        <v>4737</v>
      </c>
      <c r="D90" s="67" t="s">
        <v>4033</v>
      </c>
      <c r="E90" s="68">
        <v>3277</v>
      </c>
      <c r="F90" s="67">
        <v>19</v>
      </c>
      <c r="G90" s="68">
        <v>4400</v>
      </c>
      <c r="H90" s="67">
        <v>83600</v>
      </c>
    </row>
    <row r="91" spans="1:8" ht="36" x14ac:dyDescent="0.25">
      <c r="A91" s="65" t="s">
        <v>4038</v>
      </c>
      <c r="B91" s="66">
        <v>104</v>
      </c>
      <c r="C91" s="67" t="s">
        <v>4738</v>
      </c>
      <c r="D91" s="67" t="s">
        <v>4033</v>
      </c>
      <c r="E91" s="68">
        <v>2572</v>
      </c>
      <c r="F91" s="67">
        <v>1</v>
      </c>
      <c r="G91" s="68">
        <v>1300</v>
      </c>
      <c r="H91" s="67">
        <v>1300</v>
      </c>
    </row>
    <row r="92" spans="1:8" ht="36" x14ac:dyDescent="0.25">
      <c r="A92" s="65" t="s">
        <v>4038</v>
      </c>
      <c r="B92" s="66">
        <v>104</v>
      </c>
      <c r="C92" s="67" t="s">
        <v>4739</v>
      </c>
      <c r="D92" s="67" t="s">
        <v>4033</v>
      </c>
      <c r="E92" s="68">
        <v>29</v>
      </c>
      <c r="F92" s="67">
        <v>1</v>
      </c>
      <c r="G92" s="68">
        <v>320</v>
      </c>
      <c r="H92" s="67">
        <v>320</v>
      </c>
    </row>
    <row r="93" spans="1:8" ht="36" x14ac:dyDescent="0.25">
      <c r="A93" s="65" t="s">
        <v>4038</v>
      </c>
      <c r="B93" s="66">
        <v>104</v>
      </c>
      <c r="C93" s="67" t="s">
        <v>4740</v>
      </c>
      <c r="D93" s="67" t="s">
        <v>4033</v>
      </c>
      <c r="E93" s="68">
        <v>2913</v>
      </c>
      <c r="F93" s="67">
        <v>20</v>
      </c>
      <c r="G93" s="68">
        <v>500</v>
      </c>
      <c r="H93" s="67">
        <v>10000</v>
      </c>
    </row>
    <row r="94" spans="1:8" ht="36" x14ac:dyDescent="0.25">
      <c r="A94" s="65" t="s">
        <v>4038</v>
      </c>
      <c r="B94" s="66">
        <v>104</v>
      </c>
      <c r="C94" s="67" t="s">
        <v>4741</v>
      </c>
      <c r="D94" s="67" t="s">
        <v>4033</v>
      </c>
      <c r="E94" s="68">
        <v>2084</v>
      </c>
      <c r="F94" s="67">
        <v>20</v>
      </c>
      <c r="G94" s="68">
        <v>7831</v>
      </c>
      <c r="H94" s="67">
        <v>156620</v>
      </c>
    </row>
    <row r="95" spans="1:8" ht="36" x14ac:dyDescent="0.25">
      <c r="A95" s="65" t="s">
        <v>4038</v>
      </c>
      <c r="B95" s="66">
        <v>104</v>
      </c>
      <c r="C95" s="67" t="s">
        <v>4742</v>
      </c>
      <c r="D95" s="67" t="s">
        <v>4033</v>
      </c>
      <c r="E95" s="68">
        <v>1337</v>
      </c>
      <c r="F95" s="67">
        <v>200</v>
      </c>
      <c r="G95" s="68">
        <v>13000</v>
      </c>
      <c r="H95" s="67">
        <v>2600000</v>
      </c>
    </row>
    <row r="96" spans="1:8" ht="36" x14ac:dyDescent="0.25">
      <c r="A96" s="65" t="s">
        <v>4038</v>
      </c>
      <c r="B96" s="66">
        <v>104</v>
      </c>
      <c r="C96" s="67" t="s">
        <v>4743</v>
      </c>
      <c r="D96" s="67" t="s">
        <v>4033</v>
      </c>
      <c r="E96" s="68">
        <v>1341</v>
      </c>
      <c r="F96" s="67">
        <v>1530</v>
      </c>
      <c r="G96" s="68">
        <v>1665</v>
      </c>
      <c r="H96" s="67">
        <v>2547450</v>
      </c>
    </row>
    <row r="97" spans="1:8" ht="36" x14ac:dyDescent="0.25">
      <c r="A97" s="65" t="s">
        <v>4038</v>
      </c>
      <c r="B97" s="66">
        <v>104</v>
      </c>
      <c r="C97" s="67" t="s">
        <v>4744</v>
      </c>
      <c r="D97" s="67" t="s">
        <v>4033</v>
      </c>
      <c r="E97" s="68">
        <v>1342</v>
      </c>
      <c r="F97" s="67">
        <v>542</v>
      </c>
      <c r="G97" s="68">
        <v>3441</v>
      </c>
      <c r="H97" s="67">
        <v>1865022</v>
      </c>
    </row>
    <row r="98" spans="1:8" ht="36" x14ac:dyDescent="0.25">
      <c r="A98" s="65" t="s">
        <v>4038</v>
      </c>
      <c r="B98" s="66">
        <v>104</v>
      </c>
      <c r="C98" s="67" t="s">
        <v>4745</v>
      </c>
      <c r="D98" s="67" t="s">
        <v>4033</v>
      </c>
      <c r="E98" s="68">
        <v>1981</v>
      </c>
      <c r="F98" s="67">
        <v>48</v>
      </c>
      <c r="G98" s="68">
        <v>5347</v>
      </c>
      <c r="H98" s="67">
        <v>256656</v>
      </c>
    </row>
    <row r="99" spans="1:8" ht="36" x14ac:dyDescent="0.25">
      <c r="A99" s="65" t="s">
        <v>4038</v>
      </c>
      <c r="B99" s="66">
        <v>104</v>
      </c>
      <c r="C99" s="67" t="s">
        <v>4746</v>
      </c>
      <c r="D99" s="67" t="s">
        <v>4033</v>
      </c>
      <c r="E99" s="68">
        <v>1344</v>
      </c>
      <c r="F99" s="67">
        <v>99</v>
      </c>
      <c r="G99" s="68">
        <v>3797.6642268842284</v>
      </c>
      <c r="H99" s="67">
        <v>375968.75846153859</v>
      </c>
    </row>
    <row r="100" spans="1:8" ht="36" x14ac:dyDescent="0.25">
      <c r="A100" s="65" t="s">
        <v>4038</v>
      </c>
      <c r="B100" s="66">
        <v>104</v>
      </c>
      <c r="C100" s="67" t="s">
        <v>4747</v>
      </c>
      <c r="D100" s="67" t="s">
        <v>4033</v>
      </c>
      <c r="E100" s="68">
        <v>1345</v>
      </c>
      <c r="F100" s="67">
        <v>180</v>
      </c>
      <c r="G100" s="68">
        <v>6087</v>
      </c>
      <c r="H100" s="67">
        <v>1095660</v>
      </c>
    </row>
    <row r="101" spans="1:8" ht="36" x14ac:dyDescent="0.25">
      <c r="A101" s="65" t="s">
        <v>4038</v>
      </c>
      <c r="B101" s="66">
        <v>104</v>
      </c>
      <c r="C101" s="67" t="s">
        <v>4748</v>
      </c>
      <c r="D101" s="67" t="s">
        <v>4033</v>
      </c>
      <c r="E101" s="68">
        <v>1346</v>
      </c>
      <c r="F101" s="67">
        <v>183</v>
      </c>
      <c r="G101" s="68">
        <v>12606</v>
      </c>
      <c r="H101" s="67">
        <v>2306898</v>
      </c>
    </row>
    <row r="102" spans="1:8" ht="36" x14ac:dyDescent="0.25">
      <c r="A102" s="65" t="s">
        <v>4038</v>
      </c>
      <c r="B102" s="66">
        <v>104</v>
      </c>
      <c r="C102" s="67" t="s">
        <v>4749</v>
      </c>
      <c r="D102" s="67" t="s">
        <v>4033</v>
      </c>
      <c r="E102" s="68">
        <v>1347</v>
      </c>
      <c r="F102" s="67">
        <v>245</v>
      </c>
      <c r="G102" s="68">
        <v>13024</v>
      </c>
      <c r="H102" s="67">
        <v>3190880</v>
      </c>
    </row>
    <row r="103" spans="1:8" ht="36" x14ac:dyDescent="0.25">
      <c r="A103" s="65" t="s">
        <v>4038</v>
      </c>
      <c r="B103" s="66">
        <v>104</v>
      </c>
      <c r="C103" s="67" t="s">
        <v>4750</v>
      </c>
      <c r="D103" s="67" t="s">
        <v>4033</v>
      </c>
      <c r="E103" s="68">
        <v>31</v>
      </c>
      <c r="F103" s="67">
        <v>149</v>
      </c>
      <c r="G103" s="68">
        <v>2928.5</v>
      </c>
      <c r="H103" s="67">
        <v>436346.5</v>
      </c>
    </row>
    <row r="104" spans="1:8" ht="36" x14ac:dyDescent="0.25">
      <c r="A104" s="65" t="s">
        <v>4038</v>
      </c>
      <c r="B104" s="66">
        <v>104</v>
      </c>
      <c r="C104" s="67" t="s">
        <v>4751</v>
      </c>
      <c r="D104" s="67" t="s">
        <v>4033</v>
      </c>
      <c r="E104" s="68">
        <v>1349</v>
      </c>
      <c r="F104" s="67">
        <v>172</v>
      </c>
      <c r="G104" s="68">
        <v>1046</v>
      </c>
      <c r="H104" s="67">
        <v>179912</v>
      </c>
    </row>
    <row r="105" spans="1:8" ht="36" x14ac:dyDescent="0.25">
      <c r="A105" s="65" t="s">
        <v>4038</v>
      </c>
      <c r="B105" s="66">
        <v>104</v>
      </c>
      <c r="C105" s="67" t="s">
        <v>4752</v>
      </c>
      <c r="D105" s="67" t="s">
        <v>4033</v>
      </c>
      <c r="E105" s="68">
        <v>2115</v>
      </c>
      <c r="F105" s="67">
        <v>9</v>
      </c>
      <c r="G105" s="68">
        <v>4568</v>
      </c>
      <c r="H105" s="67">
        <v>41112</v>
      </c>
    </row>
    <row r="106" spans="1:8" ht="36" x14ac:dyDescent="0.25">
      <c r="A106" s="65" t="s">
        <v>4038</v>
      </c>
      <c r="B106" s="66">
        <v>104</v>
      </c>
      <c r="C106" s="67" t="s">
        <v>4753</v>
      </c>
      <c r="D106" s="67" t="s">
        <v>4033</v>
      </c>
      <c r="E106" s="68">
        <v>1350</v>
      </c>
      <c r="F106" s="67">
        <v>160</v>
      </c>
      <c r="G106" s="68">
        <v>2081</v>
      </c>
      <c r="H106" s="67">
        <v>332960</v>
      </c>
    </row>
    <row r="107" spans="1:8" ht="36" x14ac:dyDescent="0.25">
      <c r="A107" s="65" t="s">
        <v>4038</v>
      </c>
      <c r="B107" s="66">
        <v>104</v>
      </c>
      <c r="C107" s="67" t="s">
        <v>4754</v>
      </c>
      <c r="D107" s="67" t="s">
        <v>4033</v>
      </c>
      <c r="E107" s="68">
        <v>1351</v>
      </c>
      <c r="F107" s="67">
        <v>226</v>
      </c>
      <c r="G107" s="68">
        <v>886</v>
      </c>
      <c r="H107" s="67">
        <v>200236</v>
      </c>
    </row>
    <row r="108" spans="1:8" ht="36" x14ac:dyDescent="0.25">
      <c r="A108" s="65" t="s">
        <v>4038</v>
      </c>
      <c r="B108" s="66">
        <v>104</v>
      </c>
      <c r="C108" s="67" t="s">
        <v>4755</v>
      </c>
      <c r="D108" s="67" t="s">
        <v>4033</v>
      </c>
      <c r="E108" s="68">
        <v>1352</v>
      </c>
      <c r="F108" s="67">
        <v>14</v>
      </c>
      <c r="G108" s="68">
        <v>9443</v>
      </c>
      <c r="H108" s="67">
        <v>132202</v>
      </c>
    </row>
    <row r="109" spans="1:8" ht="36" x14ac:dyDescent="0.25">
      <c r="A109" s="65" t="s">
        <v>4038</v>
      </c>
      <c r="B109" s="66">
        <v>104</v>
      </c>
      <c r="C109" s="67" t="s">
        <v>4756</v>
      </c>
      <c r="D109" s="67" t="s">
        <v>4033</v>
      </c>
      <c r="E109" s="68">
        <v>1354</v>
      </c>
      <c r="F109" s="67">
        <v>6</v>
      </c>
      <c r="G109" s="68">
        <v>26678</v>
      </c>
      <c r="H109" s="67">
        <v>160068</v>
      </c>
    </row>
    <row r="110" spans="1:8" ht="54" x14ac:dyDescent="0.25">
      <c r="A110" s="65" t="s">
        <v>4038</v>
      </c>
      <c r="B110" s="66">
        <v>104</v>
      </c>
      <c r="C110" s="67" t="s">
        <v>4757</v>
      </c>
      <c r="D110" s="67" t="s">
        <v>4033</v>
      </c>
      <c r="E110" s="68">
        <v>1991</v>
      </c>
      <c r="F110" s="67">
        <v>2440.6</v>
      </c>
      <c r="G110" s="68">
        <v>31327.125116478819</v>
      </c>
      <c r="H110" s="67">
        <v>76456981.559278205</v>
      </c>
    </row>
    <row r="111" spans="1:8" ht="54" x14ac:dyDescent="0.25">
      <c r="A111" s="65" t="s">
        <v>4038</v>
      </c>
      <c r="B111" s="66">
        <v>104</v>
      </c>
      <c r="C111" s="67" t="s">
        <v>4758</v>
      </c>
      <c r="D111" s="67" t="s">
        <v>4033</v>
      </c>
      <c r="E111" s="68">
        <v>1358</v>
      </c>
      <c r="F111" s="67">
        <v>1</v>
      </c>
      <c r="G111" s="68">
        <v>12212.793809316587</v>
      </c>
      <c r="H111" s="67">
        <v>12212.793809316587</v>
      </c>
    </row>
    <row r="112" spans="1:8" ht="36" x14ac:dyDescent="0.25">
      <c r="A112" s="65" t="s">
        <v>4038</v>
      </c>
      <c r="B112" s="66">
        <v>104</v>
      </c>
      <c r="C112" s="67" t="s">
        <v>4759</v>
      </c>
      <c r="D112" s="67" t="s">
        <v>4033</v>
      </c>
      <c r="E112" s="68">
        <v>1359</v>
      </c>
      <c r="F112" s="67">
        <v>387</v>
      </c>
      <c r="G112" s="68">
        <v>4684.9772499428573</v>
      </c>
      <c r="H112" s="67">
        <v>1813086.1957278859</v>
      </c>
    </row>
    <row r="113" spans="1:8" ht="36" x14ac:dyDescent="0.25">
      <c r="A113" s="65" t="s">
        <v>4038</v>
      </c>
      <c r="B113" s="66">
        <v>104</v>
      </c>
      <c r="C113" s="67" t="s">
        <v>4760</v>
      </c>
      <c r="D113" s="67" t="s">
        <v>4033</v>
      </c>
      <c r="E113" s="68">
        <v>1360</v>
      </c>
      <c r="F113" s="67">
        <v>254</v>
      </c>
      <c r="G113" s="68">
        <v>8883</v>
      </c>
      <c r="H113" s="67">
        <v>2256282</v>
      </c>
    </row>
    <row r="114" spans="1:8" ht="36" x14ac:dyDescent="0.25">
      <c r="A114" s="65" t="s">
        <v>4038</v>
      </c>
      <c r="B114" s="66">
        <v>104</v>
      </c>
      <c r="C114" s="67" t="s">
        <v>4761</v>
      </c>
      <c r="D114" s="67" t="s">
        <v>4033</v>
      </c>
      <c r="E114" s="68">
        <v>1361</v>
      </c>
      <c r="F114" s="67">
        <v>59</v>
      </c>
      <c r="G114" s="68">
        <v>75300.995708474569</v>
      </c>
      <c r="H114" s="67">
        <v>4442758.7467999998</v>
      </c>
    </row>
    <row r="115" spans="1:8" ht="36" x14ac:dyDescent="0.25">
      <c r="A115" s="65" t="s">
        <v>4038</v>
      </c>
      <c r="B115" s="66">
        <v>104</v>
      </c>
      <c r="C115" s="67" t="s">
        <v>4762</v>
      </c>
      <c r="D115" s="67" t="s">
        <v>4033</v>
      </c>
      <c r="E115" s="68">
        <v>3177</v>
      </c>
      <c r="F115" s="67">
        <v>88</v>
      </c>
      <c r="G115" s="68">
        <v>24931</v>
      </c>
      <c r="H115" s="67">
        <v>2193928</v>
      </c>
    </row>
    <row r="116" spans="1:8" ht="36" x14ac:dyDescent="0.25">
      <c r="A116" s="65" t="s">
        <v>4038</v>
      </c>
      <c r="B116" s="66">
        <v>104</v>
      </c>
      <c r="C116" s="67" t="s">
        <v>4763</v>
      </c>
      <c r="D116" s="67" t="s">
        <v>4033</v>
      </c>
      <c r="E116" s="68">
        <v>1363</v>
      </c>
      <c r="F116" s="67">
        <v>9</v>
      </c>
      <c r="G116" s="68">
        <v>6316</v>
      </c>
      <c r="H116" s="67">
        <v>56844</v>
      </c>
    </row>
    <row r="117" spans="1:8" ht="36" x14ac:dyDescent="0.25">
      <c r="A117" s="65" t="s">
        <v>4038</v>
      </c>
      <c r="B117" s="66">
        <v>104</v>
      </c>
      <c r="C117" s="67" t="s">
        <v>4764</v>
      </c>
      <c r="D117" s="67" t="s">
        <v>4033</v>
      </c>
      <c r="E117" s="68">
        <v>1364</v>
      </c>
      <c r="F117" s="67">
        <v>3</v>
      </c>
      <c r="G117" s="68">
        <v>174578</v>
      </c>
      <c r="H117" s="67">
        <v>523734</v>
      </c>
    </row>
    <row r="118" spans="1:8" ht="36" x14ac:dyDescent="0.25">
      <c r="A118" s="65" t="s">
        <v>4038</v>
      </c>
      <c r="B118" s="66">
        <v>104</v>
      </c>
      <c r="C118" s="67" t="s">
        <v>4765</v>
      </c>
      <c r="D118" s="67" t="s">
        <v>4033</v>
      </c>
      <c r="E118" s="68">
        <v>1365</v>
      </c>
      <c r="F118" s="67">
        <v>197</v>
      </c>
      <c r="G118" s="68">
        <v>90819.447040048864</v>
      </c>
      <c r="H118" s="67">
        <v>17891431.066889625</v>
      </c>
    </row>
    <row r="119" spans="1:8" ht="36" x14ac:dyDescent="0.25">
      <c r="A119" s="65" t="s">
        <v>4038</v>
      </c>
      <c r="B119" s="66">
        <v>104</v>
      </c>
      <c r="C119" s="67" t="s">
        <v>4766</v>
      </c>
      <c r="D119" s="67" t="s">
        <v>4033</v>
      </c>
      <c r="E119" s="68">
        <v>1368</v>
      </c>
      <c r="F119" s="67">
        <v>14</v>
      </c>
      <c r="G119" s="68">
        <v>5215</v>
      </c>
      <c r="H119" s="67">
        <v>73010</v>
      </c>
    </row>
    <row r="120" spans="1:8" ht="54" x14ac:dyDescent="0.25">
      <c r="A120" s="65" t="s">
        <v>4038</v>
      </c>
      <c r="B120" s="66">
        <v>104</v>
      </c>
      <c r="C120" s="67" t="s">
        <v>4768</v>
      </c>
      <c r="D120" s="67" t="s">
        <v>4033</v>
      </c>
      <c r="E120" s="68">
        <v>1369</v>
      </c>
      <c r="F120" s="67">
        <v>217</v>
      </c>
      <c r="G120" s="68">
        <v>4600.0396777357128</v>
      </c>
      <c r="H120" s="67">
        <v>998208.61006864975</v>
      </c>
    </row>
    <row r="121" spans="1:8" ht="36" x14ac:dyDescent="0.25">
      <c r="A121" s="65" t="s">
        <v>4038</v>
      </c>
      <c r="B121" s="66">
        <v>104</v>
      </c>
      <c r="C121" s="67" t="s">
        <v>4769</v>
      </c>
      <c r="D121" s="67" t="s">
        <v>4033</v>
      </c>
      <c r="E121" s="68">
        <v>2461</v>
      </c>
      <c r="F121" s="67">
        <v>41</v>
      </c>
      <c r="G121" s="68">
        <v>52206</v>
      </c>
      <c r="H121" s="67">
        <v>2140446</v>
      </c>
    </row>
    <row r="122" spans="1:8" ht="36" x14ac:dyDescent="0.25">
      <c r="A122" s="65" t="s">
        <v>4038</v>
      </c>
      <c r="B122" s="66">
        <v>104</v>
      </c>
      <c r="C122" s="67" t="s">
        <v>4770</v>
      </c>
      <c r="D122" s="67" t="s">
        <v>4033</v>
      </c>
      <c r="E122" s="68">
        <v>2885</v>
      </c>
      <c r="F122" s="67">
        <v>71</v>
      </c>
      <c r="G122" s="68">
        <v>1500</v>
      </c>
      <c r="H122" s="67">
        <v>106500</v>
      </c>
    </row>
    <row r="123" spans="1:8" ht="36" x14ac:dyDescent="0.25">
      <c r="A123" s="65" t="s">
        <v>4038</v>
      </c>
      <c r="B123" s="66">
        <v>104</v>
      </c>
      <c r="C123" s="67" t="s">
        <v>4771</v>
      </c>
      <c r="D123" s="67" t="s">
        <v>4033</v>
      </c>
      <c r="E123" s="68">
        <v>2254</v>
      </c>
      <c r="F123" s="67">
        <v>1250</v>
      </c>
      <c r="G123" s="68">
        <v>1500</v>
      </c>
      <c r="H123" s="67">
        <v>1875000</v>
      </c>
    </row>
    <row r="124" spans="1:8" ht="36" x14ac:dyDescent="0.25">
      <c r="A124" s="65" t="s">
        <v>4038</v>
      </c>
      <c r="B124" s="66">
        <v>104</v>
      </c>
      <c r="C124" s="67" t="s">
        <v>4772</v>
      </c>
      <c r="D124" s="67" t="s">
        <v>4033</v>
      </c>
      <c r="E124" s="68">
        <v>2255</v>
      </c>
      <c r="F124" s="67">
        <v>499</v>
      </c>
      <c r="G124" s="68">
        <v>1500</v>
      </c>
      <c r="H124" s="67">
        <v>748500</v>
      </c>
    </row>
    <row r="125" spans="1:8" ht="36" x14ac:dyDescent="0.25">
      <c r="A125" s="65" t="s">
        <v>4038</v>
      </c>
      <c r="B125" s="66">
        <v>104</v>
      </c>
      <c r="C125" s="67" t="s">
        <v>4773</v>
      </c>
      <c r="D125" s="67" t="s">
        <v>4033</v>
      </c>
      <c r="E125" s="68">
        <v>2256</v>
      </c>
      <c r="F125" s="67">
        <v>990</v>
      </c>
      <c r="G125" s="68">
        <v>1500</v>
      </c>
      <c r="H125" s="67">
        <v>1485000</v>
      </c>
    </row>
    <row r="126" spans="1:8" ht="36" x14ac:dyDescent="0.25">
      <c r="A126" s="65" t="s">
        <v>4038</v>
      </c>
      <c r="B126" s="66">
        <v>104</v>
      </c>
      <c r="C126" s="67" t="s">
        <v>4774</v>
      </c>
      <c r="D126" s="67" t="s">
        <v>4033</v>
      </c>
      <c r="E126" s="68">
        <v>2655</v>
      </c>
      <c r="F126" s="67">
        <v>35</v>
      </c>
      <c r="G126" s="68">
        <v>101.14</v>
      </c>
      <c r="H126" s="67">
        <v>3539.9</v>
      </c>
    </row>
    <row r="127" spans="1:8" ht="36" x14ac:dyDescent="0.25">
      <c r="A127" s="65" t="s">
        <v>4038</v>
      </c>
      <c r="B127" s="66">
        <v>104</v>
      </c>
      <c r="C127" s="67" t="s">
        <v>4775</v>
      </c>
      <c r="D127" s="67" t="s">
        <v>4033</v>
      </c>
      <c r="E127" s="68">
        <v>1982</v>
      </c>
      <c r="F127" s="67">
        <v>160</v>
      </c>
      <c r="G127" s="68">
        <v>373</v>
      </c>
      <c r="H127" s="67">
        <v>59680</v>
      </c>
    </row>
    <row r="128" spans="1:8" ht="36" x14ac:dyDescent="0.25">
      <c r="A128" s="65" t="s">
        <v>4038</v>
      </c>
      <c r="B128" s="66">
        <v>104</v>
      </c>
      <c r="C128" s="67" t="s">
        <v>4776</v>
      </c>
      <c r="D128" s="67" t="s">
        <v>4033</v>
      </c>
      <c r="E128" s="68">
        <v>2103</v>
      </c>
      <c r="F128" s="67">
        <v>15</v>
      </c>
      <c r="G128" s="68">
        <v>114202</v>
      </c>
      <c r="H128" s="67">
        <v>1713030</v>
      </c>
    </row>
    <row r="129" spans="1:8" ht="36" x14ac:dyDescent="0.25">
      <c r="A129" s="65" t="s">
        <v>4038</v>
      </c>
      <c r="B129" s="66">
        <v>104</v>
      </c>
      <c r="C129" s="67" t="s">
        <v>4777</v>
      </c>
      <c r="D129" s="67" t="s">
        <v>4033</v>
      </c>
      <c r="E129" s="68">
        <v>2102</v>
      </c>
      <c r="F129" s="67">
        <v>12</v>
      </c>
      <c r="G129" s="68">
        <v>63953</v>
      </c>
      <c r="H129" s="67">
        <v>767436</v>
      </c>
    </row>
    <row r="130" spans="1:8" ht="36" x14ac:dyDescent="0.25">
      <c r="A130" s="65" t="s">
        <v>4038</v>
      </c>
      <c r="B130" s="66">
        <v>104</v>
      </c>
      <c r="C130" s="67" t="s">
        <v>4778</v>
      </c>
      <c r="D130" s="67" t="s">
        <v>4033</v>
      </c>
      <c r="E130" s="68">
        <v>2433</v>
      </c>
      <c r="F130" s="67">
        <v>13</v>
      </c>
      <c r="G130" s="68">
        <v>78309</v>
      </c>
      <c r="H130" s="67">
        <v>1018017</v>
      </c>
    </row>
    <row r="131" spans="1:8" ht="36" x14ac:dyDescent="0.25">
      <c r="A131" s="65" t="s">
        <v>4038</v>
      </c>
      <c r="B131" s="66">
        <v>104</v>
      </c>
      <c r="C131" s="67" t="s">
        <v>4779</v>
      </c>
      <c r="D131" s="67" t="s">
        <v>4033</v>
      </c>
      <c r="E131" s="68">
        <v>1371</v>
      </c>
      <c r="F131" s="67">
        <v>322</v>
      </c>
      <c r="G131" s="68">
        <v>6333</v>
      </c>
      <c r="H131" s="67">
        <v>2039226</v>
      </c>
    </row>
    <row r="132" spans="1:8" ht="36" x14ac:dyDescent="0.25">
      <c r="A132" s="65" t="s">
        <v>4038</v>
      </c>
      <c r="B132" s="66">
        <v>104</v>
      </c>
      <c r="C132" s="67" t="s">
        <v>4780</v>
      </c>
      <c r="D132" s="67" t="s">
        <v>4033</v>
      </c>
      <c r="E132" s="68">
        <v>1348</v>
      </c>
      <c r="F132" s="67">
        <v>5</v>
      </c>
      <c r="G132" s="68">
        <v>8943.5820000000003</v>
      </c>
      <c r="H132" s="67">
        <v>44717.91</v>
      </c>
    </row>
    <row r="133" spans="1:8" ht="36" x14ac:dyDescent="0.25">
      <c r="A133" s="65" t="s">
        <v>4038</v>
      </c>
      <c r="B133" s="66">
        <v>104</v>
      </c>
      <c r="C133" s="67" t="s">
        <v>4781</v>
      </c>
      <c r="D133" s="67" t="s">
        <v>4033</v>
      </c>
      <c r="E133" s="68">
        <v>1372</v>
      </c>
      <c r="F133" s="67">
        <v>114</v>
      </c>
      <c r="G133" s="68">
        <v>7527</v>
      </c>
      <c r="H133" s="67">
        <v>858078</v>
      </c>
    </row>
    <row r="134" spans="1:8" ht="36" x14ac:dyDescent="0.25">
      <c r="A134" s="65" t="s">
        <v>4038</v>
      </c>
      <c r="B134" s="66">
        <v>104</v>
      </c>
      <c r="C134" s="67" t="s">
        <v>4782</v>
      </c>
      <c r="D134" s="67" t="s">
        <v>4033</v>
      </c>
      <c r="E134" s="68">
        <v>1373</v>
      </c>
      <c r="F134" s="67">
        <v>201</v>
      </c>
      <c r="G134" s="68">
        <v>2229.9035525888144</v>
      </c>
      <c r="H134" s="67">
        <v>448210.6140703517</v>
      </c>
    </row>
    <row r="135" spans="1:8" ht="36" x14ac:dyDescent="0.25">
      <c r="A135" s="65" t="s">
        <v>4038</v>
      </c>
      <c r="B135" s="66">
        <v>104</v>
      </c>
      <c r="C135" s="67" t="s">
        <v>4783</v>
      </c>
      <c r="D135" s="67" t="s">
        <v>4033</v>
      </c>
      <c r="E135" s="68">
        <v>1374</v>
      </c>
      <c r="F135" s="67">
        <v>545</v>
      </c>
      <c r="G135" s="68">
        <v>3098.0733944954127</v>
      </c>
      <c r="H135" s="67">
        <v>1688450</v>
      </c>
    </row>
    <row r="136" spans="1:8" ht="36" x14ac:dyDescent="0.25">
      <c r="A136" s="65" t="s">
        <v>4038</v>
      </c>
      <c r="B136" s="66">
        <v>104</v>
      </c>
      <c r="C136" s="67" t="s">
        <v>4784</v>
      </c>
      <c r="D136" s="67" t="s">
        <v>4033</v>
      </c>
      <c r="E136" s="68">
        <v>1375</v>
      </c>
      <c r="F136" s="67">
        <v>29</v>
      </c>
      <c r="G136" s="68">
        <v>5300</v>
      </c>
      <c r="H136" s="67">
        <v>153700</v>
      </c>
    </row>
    <row r="137" spans="1:8" ht="36" x14ac:dyDescent="0.25">
      <c r="A137" s="65" t="s">
        <v>4038</v>
      </c>
      <c r="B137" s="66">
        <v>104</v>
      </c>
      <c r="C137" s="67" t="s">
        <v>4785</v>
      </c>
      <c r="D137" s="67" t="s">
        <v>4033</v>
      </c>
      <c r="E137" s="68">
        <v>1376</v>
      </c>
      <c r="F137" s="67">
        <v>21</v>
      </c>
      <c r="G137" s="68">
        <v>3466.1428571428573</v>
      </c>
      <c r="H137" s="67">
        <v>72789</v>
      </c>
    </row>
    <row r="138" spans="1:8" ht="36" x14ac:dyDescent="0.25">
      <c r="A138" s="65" t="s">
        <v>4038</v>
      </c>
      <c r="B138" s="66">
        <v>104</v>
      </c>
      <c r="C138" s="67" t="s">
        <v>4786</v>
      </c>
      <c r="D138" s="67" t="s">
        <v>4033</v>
      </c>
      <c r="E138" s="68">
        <v>1377</v>
      </c>
      <c r="F138" s="67">
        <v>1653</v>
      </c>
      <c r="G138" s="68">
        <v>16927.01909274151</v>
      </c>
      <c r="H138" s="67">
        <v>27980362.560301717</v>
      </c>
    </row>
    <row r="139" spans="1:8" ht="54" x14ac:dyDescent="0.25">
      <c r="A139" s="65" t="s">
        <v>4038</v>
      </c>
      <c r="B139" s="66">
        <v>104</v>
      </c>
      <c r="C139" s="67" t="s">
        <v>4787</v>
      </c>
      <c r="D139" s="67" t="s">
        <v>4033</v>
      </c>
      <c r="E139" s="68">
        <v>3236</v>
      </c>
      <c r="F139" s="67">
        <v>4</v>
      </c>
      <c r="G139" s="68">
        <v>119571.47999999998</v>
      </c>
      <c r="H139" s="67">
        <v>478285.91999999993</v>
      </c>
    </row>
    <row r="140" spans="1:8" ht="36" x14ac:dyDescent="0.25">
      <c r="A140" s="65" t="s">
        <v>4038</v>
      </c>
      <c r="B140" s="66">
        <v>104</v>
      </c>
      <c r="C140" s="67" t="s">
        <v>4788</v>
      </c>
      <c r="D140" s="67" t="s">
        <v>4033</v>
      </c>
      <c r="E140" s="68">
        <v>1378</v>
      </c>
      <c r="F140" s="67">
        <v>38</v>
      </c>
      <c r="G140" s="68">
        <v>65824.078947368427</v>
      </c>
      <c r="H140" s="67">
        <v>2501315</v>
      </c>
    </row>
    <row r="141" spans="1:8" ht="36" x14ac:dyDescent="0.25">
      <c r="A141" s="65" t="s">
        <v>4038</v>
      </c>
      <c r="B141" s="66">
        <v>104</v>
      </c>
      <c r="C141" s="67" t="s">
        <v>4789</v>
      </c>
      <c r="D141" s="67" t="s">
        <v>4033</v>
      </c>
      <c r="E141" s="68">
        <v>1379</v>
      </c>
      <c r="F141" s="67">
        <v>85</v>
      </c>
      <c r="G141" s="68">
        <v>28682</v>
      </c>
      <c r="H141" s="67">
        <v>2437970</v>
      </c>
    </row>
    <row r="142" spans="1:8" ht="36" x14ac:dyDescent="0.25">
      <c r="A142" s="65" t="s">
        <v>4038</v>
      </c>
      <c r="B142" s="66">
        <v>104</v>
      </c>
      <c r="C142" s="67" t="s">
        <v>4790</v>
      </c>
      <c r="D142" s="67" t="s">
        <v>4033</v>
      </c>
      <c r="E142" s="68">
        <v>32</v>
      </c>
      <c r="F142" s="67">
        <v>58</v>
      </c>
      <c r="G142" s="68">
        <v>3480</v>
      </c>
      <c r="H142" s="67">
        <v>201840</v>
      </c>
    </row>
    <row r="143" spans="1:8" ht="36" x14ac:dyDescent="0.25">
      <c r="A143" s="65" t="s">
        <v>4038</v>
      </c>
      <c r="B143" s="66">
        <v>104</v>
      </c>
      <c r="C143" s="67" t="s">
        <v>4791</v>
      </c>
      <c r="D143" s="67" t="s">
        <v>4033</v>
      </c>
      <c r="E143" s="68">
        <v>1995</v>
      </c>
      <c r="F143" s="67">
        <v>7</v>
      </c>
      <c r="G143" s="68">
        <v>9319</v>
      </c>
      <c r="H143" s="67">
        <v>65233</v>
      </c>
    </row>
    <row r="144" spans="1:8" ht="36" x14ac:dyDescent="0.25">
      <c r="A144" s="65" t="s">
        <v>4038</v>
      </c>
      <c r="B144" s="66">
        <v>104</v>
      </c>
      <c r="C144" s="67" t="s">
        <v>4792</v>
      </c>
      <c r="D144" s="67" t="s">
        <v>4033</v>
      </c>
      <c r="E144" s="68">
        <v>1380</v>
      </c>
      <c r="F144" s="67">
        <v>363</v>
      </c>
      <c r="G144" s="68">
        <v>277.09090909090907</v>
      </c>
      <c r="H144" s="67">
        <v>100584</v>
      </c>
    </row>
    <row r="145" spans="1:8" ht="36" x14ac:dyDescent="0.25">
      <c r="A145" s="65" t="s">
        <v>4038</v>
      </c>
      <c r="B145" s="66">
        <v>104</v>
      </c>
      <c r="C145" s="67" t="s">
        <v>4793</v>
      </c>
      <c r="D145" s="67" t="s">
        <v>4033</v>
      </c>
      <c r="E145" s="68">
        <v>2257</v>
      </c>
      <c r="F145" s="67">
        <v>22</v>
      </c>
      <c r="G145" s="68">
        <v>414</v>
      </c>
      <c r="H145" s="67">
        <v>9108</v>
      </c>
    </row>
    <row r="146" spans="1:8" ht="36" x14ac:dyDescent="0.25">
      <c r="A146" s="65" t="s">
        <v>4038</v>
      </c>
      <c r="B146" s="66">
        <v>104</v>
      </c>
      <c r="C146" s="67" t="s">
        <v>4794</v>
      </c>
      <c r="D146" s="67" t="s">
        <v>4033</v>
      </c>
      <c r="E146" s="68">
        <v>1382</v>
      </c>
      <c r="F146" s="67">
        <v>196</v>
      </c>
      <c r="G146" s="68">
        <v>6262</v>
      </c>
      <c r="H146" s="67">
        <v>1227352</v>
      </c>
    </row>
    <row r="147" spans="1:8" ht="36" x14ac:dyDescent="0.25">
      <c r="A147" s="65" t="s">
        <v>4038</v>
      </c>
      <c r="B147" s="66">
        <v>104</v>
      </c>
      <c r="C147" s="67" t="s">
        <v>4795</v>
      </c>
      <c r="D147" s="67" t="s">
        <v>4033</v>
      </c>
      <c r="E147" s="68">
        <v>1383</v>
      </c>
      <c r="F147" s="67">
        <v>58</v>
      </c>
      <c r="G147" s="68">
        <v>46328</v>
      </c>
      <c r="H147" s="67">
        <v>2687024</v>
      </c>
    </row>
    <row r="148" spans="1:8" ht="36" x14ac:dyDescent="0.25">
      <c r="A148" s="65" t="s">
        <v>4038</v>
      </c>
      <c r="B148" s="66">
        <v>104</v>
      </c>
      <c r="C148" s="67" t="s">
        <v>4796</v>
      </c>
      <c r="D148" s="67" t="s">
        <v>4033</v>
      </c>
      <c r="E148" s="68">
        <v>2095</v>
      </c>
      <c r="F148" s="67">
        <v>11</v>
      </c>
      <c r="G148" s="68">
        <v>1821</v>
      </c>
      <c r="H148" s="67">
        <v>20031</v>
      </c>
    </row>
    <row r="149" spans="1:8" ht="36" x14ac:dyDescent="0.25">
      <c r="A149" s="65" t="s">
        <v>4038</v>
      </c>
      <c r="B149" s="66">
        <v>104</v>
      </c>
      <c r="C149" s="67" t="s">
        <v>4797</v>
      </c>
      <c r="D149" s="67" t="s">
        <v>4033</v>
      </c>
      <c r="E149" s="68">
        <v>2142</v>
      </c>
      <c r="F149" s="67">
        <v>20</v>
      </c>
      <c r="G149" s="68">
        <v>39155</v>
      </c>
      <c r="H149" s="67">
        <v>783100</v>
      </c>
    </row>
    <row r="150" spans="1:8" ht="36" x14ac:dyDescent="0.25">
      <c r="A150" s="65" t="s">
        <v>4038</v>
      </c>
      <c r="B150" s="66">
        <v>104</v>
      </c>
      <c r="C150" s="67" t="s">
        <v>4798</v>
      </c>
      <c r="D150" s="67" t="s">
        <v>4033</v>
      </c>
      <c r="E150" s="68">
        <v>1384</v>
      </c>
      <c r="F150" s="67">
        <v>63</v>
      </c>
      <c r="G150" s="68">
        <v>11597</v>
      </c>
      <c r="H150" s="67">
        <v>730611</v>
      </c>
    </row>
    <row r="151" spans="1:8" ht="72" x14ac:dyDescent="0.25">
      <c r="A151" s="65" t="s">
        <v>4038</v>
      </c>
      <c r="B151" s="66">
        <v>104</v>
      </c>
      <c r="C151" s="67" t="s">
        <v>4799</v>
      </c>
      <c r="D151" s="67" t="s">
        <v>4033</v>
      </c>
      <c r="E151" s="68">
        <v>3164</v>
      </c>
      <c r="F151" s="67">
        <v>6</v>
      </c>
      <c r="G151" s="68">
        <v>218363</v>
      </c>
      <c r="H151" s="67">
        <v>1310178</v>
      </c>
    </row>
    <row r="152" spans="1:8" ht="54" x14ac:dyDescent="0.25">
      <c r="A152" s="65" t="s">
        <v>4038</v>
      </c>
      <c r="B152" s="66">
        <v>104</v>
      </c>
      <c r="C152" s="67" t="s">
        <v>4800</v>
      </c>
      <c r="D152" s="67" t="s">
        <v>4033</v>
      </c>
      <c r="E152" s="68">
        <v>1386</v>
      </c>
      <c r="F152" s="67">
        <v>6</v>
      </c>
      <c r="G152" s="68">
        <v>212375</v>
      </c>
      <c r="H152" s="67">
        <v>1274250</v>
      </c>
    </row>
    <row r="153" spans="1:8" ht="36" x14ac:dyDescent="0.25">
      <c r="A153" s="65" t="s">
        <v>4038</v>
      </c>
      <c r="B153" s="66">
        <v>104</v>
      </c>
      <c r="C153" s="67" t="s">
        <v>4801</v>
      </c>
      <c r="D153" s="67" t="s">
        <v>4033</v>
      </c>
      <c r="E153" s="68">
        <v>1387</v>
      </c>
      <c r="F153" s="67">
        <v>300</v>
      </c>
      <c r="G153" s="68">
        <v>444</v>
      </c>
      <c r="H153" s="67">
        <v>133200</v>
      </c>
    </row>
    <row r="154" spans="1:8" ht="36" x14ac:dyDescent="0.25">
      <c r="A154" s="65" t="s">
        <v>4038</v>
      </c>
      <c r="B154" s="66">
        <v>104</v>
      </c>
      <c r="C154" s="67" t="s">
        <v>4802</v>
      </c>
      <c r="D154" s="67" t="s">
        <v>4033</v>
      </c>
      <c r="E154" s="68">
        <v>2915</v>
      </c>
      <c r="F154" s="67">
        <v>7</v>
      </c>
      <c r="G154" s="68">
        <v>11268</v>
      </c>
      <c r="H154" s="67">
        <v>78876</v>
      </c>
    </row>
    <row r="155" spans="1:8" ht="36" x14ac:dyDescent="0.25">
      <c r="A155" s="65" t="s">
        <v>4038</v>
      </c>
      <c r="B155" s="66">
        <v>104</v>
      </c>
      <c r="C155" s="67" t="s">
        <v>4803</v>
      </c>
      <c r="D155" s="67" t="s">
        <v>4033</v>
      </c>
      <c r="E155" s="68">
        <v>2916</v>
      </c>
      <c r="F155" s="67">
        <v>11</v>
      </c>
      <c r="G155" s="68">
        <v>11268</v>
      </c>
      <c r="H155" s="67">
        <v>123948</v>
      </c>
    </row>
    <row r="156" spans="1:8" ht="54" x14ac:dyDescent="0.25">
      <c r="A156" s="65" t="s">
        <v>4038</v>
      </c>
      <c r="B156" s="66">
        <v>104</v>
      </c>
      <c r="C156" s="67" t="s">
        <v>4804</v>
      </c>
      <c r="D156" s="67" t="s">
        <v>4033</v>
      </c>
      <c r="E156" s="68">
        <v>2779</v>
      </c>
      <c r="F156" s="67">
        <v>811</v>
      </c>
      <c r="G156" s="68">
        <v>46285.173625154144</v>
      </c>
      <c r="H156" s="67">
        <v>37537275.81000001</v>
      </c>
    </row>
    <row r="157" spans="1:8" ht="36" x14ac:dyDescent="0.25">
      <c r="A157" s="65" t="s">
        <v>4038</v>
      </c>
      <c r="B157" s="66">
        <v>104</v>
      </c>
      <c r="C157" s="67" t="s">
        <v>4805</v>
      </c>
      <c r="D157" s="67" t="s">
        <v>4033</v>
      </c>
      <c r="E157" s="68">
        <v>2258</v>
      </c>
      <c r="F157" s="67">
        <v>252</v>
      </c>
      <c r="G157" s="68">
        <v>51689.204761904759</v>
      </c>
      <c r="H157" s="67">
        <v>13025679.6</v>
      </c>
    </row>
    <row r="158" spans="1:8" ht="36" x14ac:dyDescent="0.25">
      <c r="A158" s="65" t="s">
        <v>4038</v>
      </c>
      <c r="B158" s="66">
        <v>104</v>
      </c>
      <c r="C158" s="67" t="s">
        <v>4806</v>
      </c>
      <c r="D158" s="67" t="s">
        <v>4033</v>
      </c>
      <c r="E158" s="68">
        <v>2259</v>
      </c>
      <c r="F158" s="67">
        <v>1</v>
      </c>
      <c r="G158" s="68">
        <v>9174</v>
      </c>
      <c r="H158" s="67">
        <v>9174</v>
      </c>
    </row>
    <row r="159" spans="1:8" ht="36" x14ac:dyDescent="0.25">
      <c r="A159" s="65" t="s">
        <v>4038</v>
      </c>
      <c r="B159" s="66">
        <v>104</v>
      </c>
      <c r="C159" s="67" t="s">
        <v>4807</v>
      </c>
      <c r="D159" s="67" t="s">
        <v>4033</v>
      </c>
      <c r="E159" s="68">
        <v>58</v>
      </c>
      <c r="F159" s="67">
        <v>1</v>
      </c>
      <c r="G159" s="68">
        <v>5173.84</v>
      </c>
      <c r="H159" s="67">
        <v>5173.84</v>
      </c>
    </row>
    <row r="160" spans="1:8" ht="36" x14ac:dyDescent="0.25">
      <c r="A160" s="65" t="s">
        <v>4038</v>
      </c>
      <c r="B160" s="66">
        <v>104</v>
      </c>
      <c r="C160" s="67" t="s">
        <v>4808</v>
      </c>
      <c r="D160" s="67" t="s">
        <v>4033</v>
      </c>
      <c r="E160" s="68">
        <v>3180</v>
      </c>
      <c r="F160" s="67">
        <v>49</v>
      </c>
      <c r="G160" s="68">
        <v>392796</v>
      </c>
      <c r="H160" s="67">
        <v>19247004</v>
      </c>
    </row>
    <row r="161" spans="1:8" ht="54" x14ac:dyDescent="0.25">
      <c r="A161" s="65" t="s">
        <v>4038</v>
      </c>
      <c r="B161" s="66">
        <v>104</v>
      </c>
      <c r="C161" s="67" t="s">
        <v>4809</v>
      </c>
      <c r="D161" s="67" t="s">
        <v>4033</v>
      </c>
      <c r="E161" s="68">
        <v>1992</v>
      </c>
      <c r="F161" s="67">
        <v>43</v>
      </c>
      <c r="G161" s="68">
        <v>50988</v>
      </c>
      <c r="H161" s="67">
        <v>2192484</v>
      </c>
    </row>
    <row r="162" spans="1:8" ht="36" x14ac:dyDescent="0.25">
      <c r="A162" s="65" t="s">
        <v>4038</v>
      </c>
      <c r="B162" s="66">
        <v>104</v>
      </c>
      <c r="C162" s="67" t="s">
        <v>4810</v>
      </c>
      <c r="D162" s="67" t="s">
        <v>4033</v>
      </c>
      <c r="E162" s="68">
        <v>1389</v>
      </c>
      <c r="F162" s="67">
        <v>24</v>
      </c>
      <c r="G162" s="68">
        <v>9473.4599999999991</v>
      </c>
      <c r="H162" s="67">
        <v>227363.03999999998</v>
      </c>
    </row>
    <row r="163" spans="1:8" ht="36" x14ac:dyDescent="0.25">
      <c r="A163" s="65" t="s">
        <v>4038</v>
      </c>
      <c r="B163" s="66">
        <v>104</v>
      </c>
      <c r="C163" s="67" t="s">
        <v>4811</v>
      </c>
      <c r="D163" s="67" t="s">
        <v>4033</v>
      </c>
      <c r="E163" s="68">
        <v>1391</v>
      </c>
      <c r="F163" s="67">
        <v>264</v>
      </c>
      <c r="G163" s="68">
        <v>16617.628787878788</v>
      </c>
      <c r="H163" s="67">
        <v>4387054</v>
      </c>
    </row>
    <row r="164" spans="1:8" ht="36" x14ac:dyDescent="0.25">
      <c r="A164" s="65" t="s">
        <v>4038</v>
      </c>
      <c r="B164" s="66">
        <v>104</v>
      </c>
      <c r="C164" s="67" t="s">
        <v>4812</v>
      </c>
      <c r="D164" s="67" t="s">
        <v>4033</v>
      </c>
      <c r="E164" s="68">
        <v>1392</v>
      </c>
      <c r="F164" s="67">
        <v>45</v>
      </c>
      <c r="G164" s="68">
        <v>15385</v>
      </c>
      <c r="H164" s="67">
        <v>692325</v>
      </c>
    </row>
    <row r="165" spans="1:8" ht="36" x14ac:dyDescent="0.25">
      <c r="A165" s="65" t="s">
        <v>4038</v>
      </c>
      <c r="B165" s="66">
        <v>104</v>
      </c>
      <c r="C165" s="67" t="s">
        <v>4813</v>
      </c>
      <c r="D165" s="67" t="s">
        <v>4033</v>
      </c>
      <c r="E165" s="68">
        <v>2786</v>
      </c>
      <c r="F165" s="67">
        <v>27</v>
      </c>
      <c r="G165" s="68">
        <v>68339.512222222198</v>
      </c>
      <c r="H165" s="67">
        <v>1845166.8299999994</v>
      </c>
    </row>
    <row r="166" spans="1:8" ht="36" x14ac:dyDescent="0.25">
      <c r="A166" s="65" t="s">
        <v>4038</v>
      </c>
      <c r="B166" s="66">
        <v>104</v>
      </c>
      <c r="C166" s="67" t="s">
        <v>4814</v>
      </c>
      <c r="D166" s="67" t="s">
        <v>4033</v>
      </c>
      <c r="E166" s="68">
        <v>2271</v>
      </c>
      <c r="F166" s="67">
        <v>17</v>
      </c>
      <c r="G166" s="68">
        <v>68339.509999999951</v>
      </c>
      <c r="H166" s="67">
        <v>1161771.6699999992</v>
      </c>
    </row>
    <row r="167" spans="1:8" ht="36" x14ac:dyDescent="0.25">
      <c r="A167" s="65" t="s">
        <v>4038</v>
      </c>
      <c r="B167" s="66">
        <v>104</v>
      </c>
      <c r="C167" s="67" t="s">
        <v>4815</v>
      </c>
      <c r="D167" s="67" t="s">
        <v>4033</v>
      </c>
      <c r="E167" s="68">
        <v>1393</v>
      </c>
      <c r="F167" s="67">
        <v>143</v>
      </c>
      <c r="G167" s="68">
        <v>20499</v>
      </c>
      <c r="H167" s="67">
        <v>2931357</v>
      </c>
    </row>
    <row r="168" spans="1:8" ht="36" x14ac:dyDescent="0.25">
      <c r="A168" s="65" t="s">
        <v>4038</v>
      </c>
      <c r="B168" s="66">
        <v>104</v>
      </c>
      <c r="C168" s="67" t="s">
        <v>4816</v>
      </c>
      <c r="D168" s="67" t="s">
        <v>4033</v>
      </c>
      <c r="E168" s="68">
        <v>2151</v>
      </c>
      <c r="F168" s="67">
        <v>418</v>
      </c>
      <c r="G168" s="68">
        <v>7739.1000198754728</v>
      </c>
      <c r="H168" s="67">
        <v>3234943.8083079476</v>
      </c>
    </row>
    <row r="169" spans="1:8" ht="54" x14ac:dyDescent="0.25">
      <c r="A169" s="65" t="s">
        <v>4038</v>
      </c>
      <c r="B169" s="66">
        <v>104</v>
      </c>
      <c r="C169" s="67" t="s">
        <v>4817</v>
      </c>
      <c r="D169" s="67" t="s">
        <v>4033</v>
      </c>
      <c r="E169" s="68">
        <v>1395</v>
      </c>
      <c r="F169" s="67">
        <v>1123</v>
      </c>
      <c r="G169" s="68">
        <v>258869</v>
      </c>
      <c r="H169" s="67">
        <v>290709887</v>
      </c>
    </row>
    <row r="170" spans="1:8" ht="54" x14ac:dyDescent="0.25">
      <c r="A170" s="65" t="s">
        <v>4038</v>
      </c>
      <c r="B170" s="66">
        <v>104</v>
      </c>
      <c r="C170" s="67" t="s">
        <v>4818</v>
      </c>
      <c r="D170" s="67" t="s">
        <v>4033</v>
      </c>
      <c r="E170" s="68">
        <v>1396</v>
      </c>
      <c r="F170" s="67">
        <v>2</v>
      </c>
      <c r="G170" s="68">
        <v>19680</v>
      </c>
      <c r="H170" s="67">
        <v>39360</v>
      </c>
    </row>
    <row r="171" spans="1:8" ht="36" x14ac:dyDescent="0.25">
      <c r="A171" s="65" t="s">
        <v>4038</v>
      </c>
      <c r="B171" s="66">
        <v>104</v>
      </c>
      <c r="C171" s="67" t="s">
        <v>4819</v>
      </c>
      <c r="D171" s="67" t="s">
        <v>4033</v>
      </c>
      <c r="E171" s="68">
        <v>2904</v>
      </c>
      <c r="F171" s="67">
        <v>3</v>
      </c>
      <c r="G171" s="68">
        <v>20000</v>
      </c>
      <c r="H171" s="67">
        <v>60000</v>
      </c>
    </row>
    <row r="172" spans="1:8" ht="36" x14ac:dyDescent="0.25">
      <c r="A172" s="65" t="s">
        <v>4038</v>
      </c>
      <c r="B172" s="66">
        <v>104</v>
      </c>
      <c r="C172" s="67" t="s">
        <v>4820</v>
      </c>
      <c r="D172" s="67" t="s">
        <v>4033</v>
      </c>
      <c r="E172" s="68">
        <v>2276</v>
      </c>
      <c r="F172" s="67">
        <v>1</v>
      </c>
      <c r="G172" s="68">
        <v>390000</v>
      </c>
      <c r="H172" s="67">
        <v>390000</v>
      </c>
    </row>
    <row r="173" spans="1:8" ht="36" x14ac:dyDescent="0.25">
      <c r="A173" s="65" t="s">
        <v>4038</v>
      </c>
      <c r="B173" s="66">
        <v>104</v>
      </c>
      <c r="C173" s="67" t="s">
        <v>4821</v>
      </c>
      <c r="D173" s="67" t="s">
        <v>4033</v>
      </c>
      <c r="E173" s="68">
        <v>1398</v>
      </c>
      <c r="F173" s="67">
        <v>20</v>
      </c>
      <c r="G173" s="68">
        <v>5653</v>
      </c>
      <c r="H173" s="67">
        <v>113060</v>
      </c>
    </row>
    <row r="174" spans="1:8" ht="36" x14ac:dyDescent="0.25">
      <c r="A174" s="65" t="s">
        <v>4038</v>
      </c>
      <c r="B174" s="66">
        <v>104</v>
      </c>
      <c r="C174" s="67" t="s">
        <v>4822</v>
      </c>
      <c r="D174" s="67" t="s">
        <v>4033</v>
      </c>
      <c r="E174" s="68">
        <v>2444</v>
      </c>
      <c r="F174" s="67">
        <v>43</v>
      </c>
      <c r="G174" s="68">
        <v>20836.678133333335</v>
      </c>
      <c r="H174" s="67">
        <v>895977.15973333339</v>
      </c>
    </row>
    <row r="175" spans="1:8" ht="36" x14ac:dyDescent="0.25">
      <c r="A175" s="65" t="s">
        <v>4038</v>
      </c>
      <c r="B175" s="66">
        <v>104</v>
      </c>
      <c r="C175" s="67" t="s">
        <v>4823</v>
      </c>
      <c r="D175" s="67" t="s">
        <v>4033</v>
      </c>
      <c r="E175" s="68">
        <v>2210</v>
      </c>
      <c r="F175" s="67">
        <v>11</v>
      </c>
      <c r="G175" s="68">
        <v>53512</v>
      </c>
      <c r="H175" s="67">
        <v>588632</v>
      </c>
    </row>
    <row r="176" spans="1:8" ht="36" x14ac:dyDescent="0.25">
      <c r="A176" s="65" t="s">
        <v>4038</v>
      </c>
      <c r="B176" s="66">
        <v>104</v>
      </c>
      <c r="C176" s="67" t="s">
        <v>4824</v>
      </c>
      <c r="D176" s="67" t="s">
        <v>4033</v>
      </c>
      <c r="E176" s="68">
        <v>1399</v>
      </c>
      <c r="F176" s="67">
        <v>20</v>
      </c>
      <c r="G176" s="68">
        <v>1399</v>
      </c>
      <c r="H176" s="67">
        <v>27980</v>
      </c>
    </row>
    <row r="177" spans="1:8" ht="36" x14ac:dyDescent="0.25">
      <c r="A177" s="65" t="s">
        <v>4038</v>
      </c>
      <c r="B177" s="66">
        <v>104</v>
      </c>
      <c r="C177" s="67" t="s">
        <v>4825</v>
      </c>
      <c r="D177" s="67" t="s">
        <v>4033</v>
      </c>
      <c r="E177" s="68">
        <v>1405</v>
      </c>
      <c r="F177" s="67">
        <v>109</v>
      </c>
      <c r="G177" s="68">
        <v>2408</v>
      </c>
      <c r="H177" s="67">
        <v>262472</v>
      </c>
    </row>
    <row r="178" spans="1:8" ht="36" x14ac:dyDescent="0.25">
      <c r="A178" s="65" t="s">
        <v>4038</v>
      </c>
      <c r="B178" s="66">
        <v>104</v>
      </c>
      <c r="C178" s="67" t="s">
        <v>4826</v>
      </c>
      <c r="D178" s="67" t="s">
        <v>4033</v>
      </c>
      <c r="E178" s="68">
        <v>1406</v>
      </c>
      <c r="F178" s="67">
        <v>153</v>
      </c>
      <c r="G178" s="68">
        <v>8323</v>
      </c>
      <c r="H178" s="67">
        <v>1273419</v>
      </c>
    </row>
    <row r="179" spans="1:8" ht="36" x14ac:dyDescent="0.25">
      <c r="A179" s="65" t="s">
        <v>4038</v>
      </c>
      <c r="B179" s="66">
        <v>104</v>
      </c>
      <c r="C179" s="67" t="s">
        <v>4827</v>
      </c>
      <c r="D179" s="67" t="s">
        <v>4033</v>
      </c>
      <c r="E179" s="68">
        <v>2901</v>
      </c>
      <c r="F179" s="67">
        <v>1</v>
      </c>
      <c r="G179" s="68">
        <v>20500</v>
      </c>
      <c r="H179" s="67">
        <v>20500</v>
      </c>
    </row>
    <row r="180" spans="1:8" ht="36" x14ac:dyDescent="0.25">
      <c r="A180" s="65" t="s">
        <v>4038</v>
      </c>
      <c r="B180" s="66">
        <v>104</v>
      </c>
      <c r="C180" s="67" t="s">
        <v>4828</v>
      </c>
      <c r="D180" s="67" t="s">
        <v>4033</v>
      </c>
      <c r="E180" s="68">
        <v>1408</v>
      </c>
      <c r="F180" s="67">
        <v>21</v>
      </c>
      <c r="G180" s="68">
        <v>21646.696369932597</v>
      </c>
      <c r="H180" s="67">
        <v>454580.62376858457</v>
      </c>
    </row>
    <row r="181" spans="1:8" ht="36" x14ac:dyDescent="0.25">
      <c r="A181" s="65" t="s">
        <v>4038</v>
      </c>
      <c r="B181" s="66">
        <v>104</v>
      </c>
      <c r="C181" s="67" t="s">
        <v>4829</v>
      </c>
      <c r="D181" s="67" t="s">
        <v>4033</v>
      </c>
      <c r="E181" s="68">
        <v>1409</v>
      </c>
      <c r="F181" s="67">
        <v>35</v>
      </c>
      <c r="G181" s="68">
        <v>16973</v>
      </c>
      <c r="H181" s="67">
        <v>594055</v>
      </c>
    </row>
    <row r="182" spans="1:8" ht="36" x14ac:dyDescent="0.25">
      <c r="A182" s="65" t="s">
        <v>4038</v>
      </c>
      <c r="B182" s="66">
        <v>104</v>
      </c>
      <c r="C182" s="67" t="s">
        <v>4830</v>
      </c>
      <c r="D182" s="67" t="s">
        <v>4033</v>
      </c>
      <c r="E182" s="68">
        <v>1411</v>
      </c>
      <c r="F182" s="67">
        <v>82</v>
      </c>
      <c r="G182" s="68">
        <v>27402.383272357718</v>
      </c>
      <c r="H182" s="67">
        <v>2246995.4283333328</v>
      </c>
    </row>
    <row r="183" spans="1:8" ht="36" x14ac:dyDescent="0.25">
      <c r="A183" s="65" t="s">
        <v>4038</v>
      </c>
      <c r="B183" s="66">
        <v>104</v>
      </c>
      <c r="C183" s="67" t="s">
        <v>4831</v>
      </c>
      <c r="D183" s="67" t="s">
        <v>4033</v>
      </c>
      <c r="E183" s="68">
        <v>1412</v>
      </c>
      <c r="F183" s="67">
        <v>207</v>
      </c>
      <c r="G183" s="68">
        <v>3291</v>
      </c>
      <c r="H183" s="67">
        <v>681237</v>
      </c>
    </row>
    <row r="184" spans="1:8" ht="36" x14ac:dyDescent="0.25">
      <c r="A184" s="65" t="s">
        <v>4038</v>
      </c>
      <c r="B184" s="66">
        <v>104</v>
      </c>
      <c r="C184" s="67" t="s">
        <v>4832</v>
      </c>
      <c r="D184" s="67" t="s">
        <v>4033</v>
      </c>
      <c r="E184" s="68">
        <v>1413</v>
      </c>
      <c r="F184" s="67">
        <v>12</v>
      </c>
      <c r="G184" s="68">
        <v>1191</v>
      </c>
      <c r="H184" s="67">
        <v>14292</v>
      </c>
    </row>
    <row r="185" spans="1:8" ht="36" x14ac:dyDescent="0.25">
      <c r="A185" s="65" t="s">
        <v>4038</v>
      </c>
      <c r="B185" s="66">
        <v>104</v>
      </c>
      <c r="C185" s="67" t="s">
        <v>4833</v>
      </c>
      <c r="D185" s="67" t="s">
        <v>4033</v>
      </c>
      <c r="E185" s="68">
        <v>1414</v>
      </c>
      <c r="F185" s="67">
        <v>19</v>
      </c>
      <c r="G185" s="68">
        <v>6134</v>
      </c>
      <c r="H185" s="67">
        <v>116546</v>
      </c>
    </row>
    <row r="186" spans="1:8" ht="36" x14ac:dyDescent="0.25">
      <c r="A186" s="65" t="s">
        <v>4038</v>
      </c>
      <c r="B186" s="66">
        <v>104</v>
      </c>
      <c r="C186" s="67" t="s">
        <v>4834</v>
      </c>
      <c r="D186" s="67" t="s">
        <v>4033</v>
      </c>
      <c r="E186" s="68">
        <v>1415</v>
      </c>
      <c r="F186" s="67">
        <v>15</v>
      </c>
      <c r="G186" s="68">
        <v>33690</v>
      </c>
      <c r="H186" s="67">
        <v>505350</v>
      </c>
    </row>
    <row r="187" spans="1:8" ht="36" x14ac:dyDescent="0.25">
      <c r="A187" s="65" t="s">
        <v>4038</v>
      </c>
      <c r="B187" s="66">
        <v>104</v>
      </c>
      <c r="C187" s="67" t="s">
        <v>4835</v>
      </c>
      <c r="D187" s="67" t="s">
        <v>4033</v>
      </c>
      <c r="E187" s="68">
        <v>2278</v>
      </c>
      <c r="F187" s="67">
        <v>1</v>
      </c>
      <c r="G187" s="68">
        <v>187632</v>
      </c>
      <c r="H187" s="67">
        <v>187632</v>
      </c>
    </row>
    <row r="188" spans="1:8" ht="36" x14ac:dyDescent="0.25">
      <c r="A188" s="65" t="s">
        <v>4038</v>
      </c>
      <c r="B188" s="66">
        <v>104</v>
      </c>
      <c r="C188" s="67" t="s">
        <v>4836</v>
      </c>
      <c r="D188" s="67" t="s">
        <v>4033</v>
      </c>
      <c r="E188" s="68">
        <v>2280</v>
      </c>
      <c r="F188" s="67">
        <v>19</v>
      </c>
      <c r="G188" s="68">
        <v>187632</v>
      </c>
      <c r="H188" s="67">
        <v>3565008</v>
      </c>
    </row>
    <row r="189" spans="1:8" ht="36" x14ac:dyDescent="0.25">
      <c r="A189" s="65" t="s">
        <v>4038</v>
      </c>
      <c r="B189" s="66">
        <v>104</v>
      </c>
      <c r="C189" s="67" t="s">
        <v>4837</v>
      </c>
      <c r="D189" s="67" t="s">
        <v>4033</v>
      </c>
      <c r="E189" s="68">
        <v>1416</v>
      </c>
      <c r="F189" s="67">
        <v>6</v>
      </c>
      <c r="G189" s="68">
        <v>3028</v>
      </c>
      <c r="H189" s="67">
        <v>18168</v>
      </c>
    </row>
    <row r="190" spans="1:8" ht="36" x14ac:dyDescent="0.25">
      <c r="A190" s="65" t="s">
        <v>4038</v>
      </c>
      <c r="B190" s="66">
        <v>104</v>
      </c>
      <c r="C190" s="67" t="s">
        <v>4838</v>
      </c>
      <c r="D190" s="67" t="s">
        <v>4033</v>
      </c>
      <c r="E190" s="68">
        <v>1417</v>
      </c>
      <c r="F190" s="67">
        <v>109</v>
      </c>
      <c r="G190" s="68">
        <v>9329</v>
      </c>
      <c r="H190" s="67">
        <v>1016861</v>
      </c>
    </row>
    <row r="191" spans="1:8" ht="36" x14ac:dyDescent="0.25">
      <c r="A191" s="65" t="s">
        <v>4038</v>
      </c>
      <c r="B191" s="66">
        <v>104</v>
      </c>
      <c r="C191" s="67" t="s">
        <v>4839</v>
      </c>
      <c r="D191" s="67" t="s">
        <v>4033</v>
      </c>
      <c r="E191" s="68">
        <v>1418</v>
      </c>
      <c r="F191" s="67">
        <v>195</v>
      </c>
      <c r="G191" s="68">
        <v>10632.563883265791</v>
      </c>
      <c r="H191" s="67">
        <v>2073349.9572368294</v>
      </c>
    </row>
    <row r="192" spans="1:8" ht="36" x14ac:dyDescent="0.25">
      <c r="A192" s="65" t="s">
        <v>4038</v>
      </c>
      <c r="B192" s="66">
        <v>104</v>
      </c>
      <c r="C192" s="67" t="s">
        <v>4841</v>
      </c>
      <c r="D192" s="67" t="s">
        <v>4033</v>
      </c>
      <c r="E192" s="68">
        <v>1419</v>
      </c>
      <c r="F192" s="67">
        <v>17</v>
      </c>
      <c r="G192" s="68">
        <v>134169</v>
      </c>
      <c r="H192" s="67">
        <v>2280873</v>
      </c>
    </row>
    <row r="193" spans="1:8" ht="36" x14ac:dyDescent="0.25">
      <c r="A193" s="65" t="s">
        <v>4038</v>
      </c>
      <c r="B193" s="66">
        <v>104</v>
      </c>
      <c r="C193" s="67" t="s">
        <v>4842</v>
      </c>
      <c r="D193" s="67" t="s">
        <v>4033</v>
      </c>
      <c r="E193" s="68">
        <v>1420</v>
      </c>
      <c r="F193" s="67">
        <v>126</v>
      </c>
      <c r="G193" s="68">
        <v>11317</v>
      </c>
      <c r="H193" s="67">
        <v>1425942</v>
      </c>
    </row>
    <row r="194" spans="1:8" ht="36" x14ac:dyDescent="0.25">
      <c r="A194" s="65" t="s">
        <v>4038</v>
      </c>
      <c r="B194" s="66">
        <v>104</v>
      </c>
      <c r="C194" s="67" t="s">
        <v>4843</v>
      </c>
      <c r="D194" s="67" t="s">
        <v>4033</v>
      </c>
      <c r="E194" s="68">
        <v>1421</v>
      </c>
      <c r="F194" s="67">
        <v>1577</v>
      </c>
      <c r="G194" s="68">
        <v>337</v>
      </c>
      <c r="H194" s="67">
        <v>531449</v>
      </c>
    </row>
    <row r="195" spans="1:8" ht="36" x14ac:dyDescent="0.25">
      <c r="A195" s="65" t="s">
        <v>4038</v>
      </c>
      <c r="B195" s="66">
        <v>104</v>
      </c>
      <c r="C195" s="67" t="s">
        <v>4844</v>
      </c>
      <c r="D195" s="67" t="s">
        <v>4033</v>
      </c>
      <c r="E195" s="68">
        <v>1422</v>
      </c>
      <c r="F195" s="67">
        <v>26</v>
      </c>
      <c r="G195" s="68">
        <v>818</v>
      </c>
      <c r="H195" s="67">
        <v>21268</v>
      </c>
    </row>
    <row r="196" spans="1:8" ht="36" x14ac:dyDescent="0.25">
      <c r="A196" s="65" t="s">
        <v>4038</v>
      </c>
      <c r="B196" s="66">
        <v>104</v>
      </c>
      <c r="C196" s="67" t="s">
        <v>4845</v>
      </c>
      <c r="D196" s="67" t="s">
        <v>4033</v>
      </c>
      <c r="E196" s="68">
        <v>3170</v>
      </c>
      <c r="F196" s="67">
        <v>2800</v>
      </c>
      <c r="G196" s="68">
        <v>24162.749367088607</v>
      </c>
      <c r="H196" s="67">
        <v>67655698.227848098</v>
      </c>
    </row>
    <row r="197" spans="1:8" ht="18" x14ac:dyDescent="0.25">
      <c r="A197" s="65" t="s">
        <v>4038</v>
      </c>
      <c r="B197" s="66">
        <v>104</v>
      </c>
      <c r="C197" s="67" t="s">
        <v>4846</v>
      </c>
      <c r="D197" s="67" t="s">
        <v>4847</v>
      </c>
      <c r="E197" s="68">
        <v>1891</v>
      </c>
      <c r="F197" s="67">
        <v>11431</v>
      </c>
      <c r="G197" s="68">
        <v>2039</v>
      </c>
      <c r="H197" s="67">
        <v>23307809</v>
      </c>
    </row>
    <row r="198" spans="1:8" ht="36" x14ac:dyDescent="0.25">
      <c r="A198" s="65" t="s">
        <v>4038</v>
      </c>
      <c r="B198" s="66">
        <v>104</v>
      </c>
      <c r="C198" s="67" t="s">
        <v>4848</v>
      </c>
      <c r="D198" s="67" t="s">
        <v>4847</v>
      </c>
      <c r="E198" s="68">
        <v>1424</v>
      </c>
      <c r="F198" s="67">
        <v>4143</v>
      </c>
      <c r="G198" s="68">
        <v>3202.1723388848659</v>
      </c>
      <c r="H198" s="67">
        <v>13266600</v>
      </c>
    </row>
    <row r="199" spans="1:8" ht="18" x14ac:dyDescent="0.25">
      <c r="A199" s="65" t="s">
        <v>4038</v>
      </c>
      <c r="B199" s="66">
        <v>104</v>
      </c>
      <c r="C199" s="67" t="s">
        <v>4849</v>
      </c>
      <c r="D199" s="67" t="s">
        <v>4847</v>
      </c>
      <c r="E199" s="68">
        <v>1425</v>
      </c>
      <c r="F199" s="67">
        <v>5698</v>
      </c>
      <c r="G199" s="68">
        <v>2721</v>
      </c>
      <c r="H199" s="67">
        <v>15504258</v>
      </c>
    </row>
    <row r="200" spans="1:8" ht="18" x14ac:dyDescent="0.25">
      <c r="A200" s="65" t="s">
        <v>4038</v>
      </c>
      <c r="B200" s="66">
        <v>104</v>
      </c>
      <c r="C200" s="67" t="s">
        <v>4850</v>
      </c>
      <c r="D200" s="67" t="s">
        <v>4847</v>
      </c>
      <c r="E200" s="68">
        <v>1426</v>
      </c>
      <c r="F200" s="67">
        <v>5178</v>
      </c>
      <c r="G200" s="68">
        <v>7307</v>
      </c>
      <c r="H200" s="67">
        <v>37835646</v>
      </c>
    </row>
    <row r="201" spans="1:8" ht="36" x14ac:dyDescent="0.25">
      <c r="A201" s="65" t="s">
        <v>4038</v>
      </c>
      <c r="B201" s="66">
        <v>104</v>
      </c>
      <c r="C201" s="67" t="s">
        <v>4851</v>
      </c>
      <c r="D201" s="67" t="s">
        <v>4847</v>
      </c>
      <c r="E201" s="68">
        <v>3161</v>
      </c>
      <c r="F201" s="67">
        <v>15884</v>
      </c>
      <c r="G201" s="68">
        <v>6982</v>
      </c>
      <c r="H201" s="67">
        <v>110902088</v>
      </c>
    </row>
    <row r="202" spans="1:8" ht="36" x14ac:dyDescent="0.25">
      <c r="A202" s="65" t="s">
        <v>4038</v>
      </c>
      <c r="B202" s="66">
        <v>104</v>
      </c>
      <c r="C202" s="67" t="s">
        <v>4852</v>
      </c>
      <c r="D202" s="67" t="s">
        <v>4033</v>
      </c>
      <c r="E202" s="68">
        <v>2283</v>
      </c>
      <c r="F202" s="67">
        <v>2</v>
      </c>
      <c r="G202" s="68">
        <v>1500</v>
      </c>
      <c r="H202" s="67">
        <v>3000</v>
      </c>
    </row>
    <row r="203" spans="1:8" ht="36" x14ac:dyDescent="0.25">
      <c r="A203" s="65" t="s">
        <v>4038</v>
      </c>
      <c r="B203" s="66">
        <v>104</v>
      </c>
      <c r="C203" s="67" t="s">
        <v>4853</v>
      </c>
      <c r="D203" s="67" t="s">
        <v>4033</v>
      </c>
      <c r="E203" s="68">
        <v>1430</v>
      </c>
      <c r="F203" s="67">
        <v>65</v>
      </c>
      <c r="G203" s="68">
        <v>5626</v>
      </c>
      <c r="H203" s="67">
        <v>365690</v>
      </c>
    </row>
    <row r="204" spans="1:8" ht="36" x14ac:dyDescent="0.25">
      <c r="A204" s="65" t="s">
        <v>4038</v>
      </c>
      <c r="B204" s="66">
        <v>104</v>
      </c>
      <c r="C204" s="67" t="s">
        <v>4854</v>
      </c>
      <c r="D204" s="67" t="s">
        <v>4033</v>
      </c>
      <c r="E204" s="68">
        <v>1993</v>
      </c>
      <c r="F204" s="67">
        <v>77</v>
      </c>
      <c r="G204" s="68">
        <v>405</v>
      </c>
      <c r="H204" s="67">
        <v>31185</v>
      </c>
    </row>
    <row r="205" spans="1:8" ht="36" x14ac:dyDescent="0.25">
      <c r="A205" s="65" t="s">
        <v>4038</v>
      </c>
      <c r="B205" s="66">
        <v>104</v>
      </c>
      <c r="C205" s="67" t="s">
        <v>4855</v>
      </c>
      <c r="D205" s="67" t="s">
        <v>4033</v>
      </c>
      <c r="E205" s="68">
        <v>2284</v>
      </c>
      <c r="F205" s="67">
        <v>2</v>
      </c>
      <c r="G205" s="68">
        <v>29900</v>
      </c>
      <c r="H205" s="67">
        <v>59800</v>
      </c>
    </row>
    <row r="206" spans="1:8" ht="54" x14ac:dyDescent="0.25">
      <c r="A206" s="65" t="s">
        <v>4038</v>
      </c>
      <c r="B206" s="66">
        <v>104</v>
      </c>
      <c r="C206" s="67" t="s">
        <v>4856</v>
      </c>
      <c r="D206" s="67" t="s">
        <v>4033</v>
      </c>
      <c r="E206" s="68">
        <v>1432</v>
      </c>
      <c r="F206" s="67">
        <v>1</v>
      </c>
      <c r="G206" s="68">
        <v>156987</v>
      </c>
      <c r="H206" s="67">
        <v>156987</v>
      </c>
    </row>
    <row r="207" spans="1:8" ht="36" x14ac:dyDescent="0.25">
      <c r="A207" s="65" t="s">
        <v>4038</v>
      </c>
      <c r="B207" s="66">
        <v>104</v>
      </c>
      <c r="C207" s="67" t="s">
        <v>4857</v>
      </c>
      <c r="D207" s="67" t="s">
        <v>4033</v>
      </c>
      <c r="E207" s="68">
        <v>2285</v>
      </c>
      <c r="F207" s="67">
        <v>40</v>
      </c>
      <c r="G207" s="68">
        <v>4500</v>
      </c>
      <c r="H207" s="67">
        <v>180000</v>
      </c>
    </row>
    <row r="208" spans="1:8" ht="36" x14ac:dyDescent="0.25">
      <c r="A208" s="65" t="s">
        <v>4038</v>
      </c>
      <c r="B208" s="66">
        <v>104</v>
      </c>
      <c r="C208" s="67" t="s">
        <v>4858</v>
      </c>
      <c r="D208" s="67" t="s">
        <v>4033</v>
      </c>
      <c r="E208" s="68">
        <v>1433</v>
      </c>
      <c r="F208" s="67">
        <v>407</v>
      </c>
      <c r="G208" s="68">
        <v>8184</v>
      </c>
      <c r="H208" s="67">
        <v>3330888</v>
      </c>
    </row>
    <row r="209" spans="1:8" ht="36" x14ac:dyDescent="0.25">
      <c r="A209" s="65" t="s">
        <v>4038</v>
      </c>
      <c r="B209" s="66">
        <v>104</v>
      </c>
      <c r="C209" s="67" t="s">
        <v>4859</v>
      </c>
      <c r="D209" s="67" t="s">
        <v>4033</v>
      </c>
      <c r="E209" s="68">
        <v>1434</v>
      </c>
      <c r="F209" s="67">
        <v>975</v>
      </c>
      <c r="G209" s="68">
        <v>3390</v>
      </c>
      <c r="H209" s="67">
        <v>3305250</v>
      </c>
    </row>
    <row r="210" spans="1:8" ht="36" x14ac:dyDescent="0.25">
      <c r="A210" s="65" t="s">
        <v>4038</v>
      </c>
      <c r="B210" s="66">
        <v>104</v>
      </c>
      <c r="C210" s="67" t="s">
        <v>4860</v>
      </c>
      <c r="D210" s="67" t="s">
        <v>4033</v>
      </c>
      <c r="E210" s="68">
        <v>1435</v>
      </c>
      <c r="F210" s="67">
        <v>190</v>
      </c>
      <c r="G210" s="68">
        <v>23854</v>
      </c>
      <c r="H210" s="67">
        <v>4532260</v>
      </c>
    </row>
    <row r="211" spans="1:8" ht="36" x14ac:dyDescent="0.25">
      <c r="A211" s="65" t="s">
        <v>4038</v>
      </c>
      <c r="B211" s="66">
        <v>104</v>
      </c>
      <c r="C211" s="67" t="s">
        <v>4861</v>
      </c>
      <c r="D211" s="67" t="s">
        <v>4033</v>
      </c>
      <c r="E211" s="68">
        <v>1436</v>
      </c>
      <c r="F211" s="67">
        <v>2203</v>
      </c>
      <c r="G211" s="68">
        <v>2223.6055808487517</v>
      </c>
      <c r="H211" s="67">
        <v>4898603.0946097998</v>
      </c>
    </row>
    <row r="212" spans="1:8" ht="36" x14ac:dyDescent="0.25">
      <c r="A212" s="65" t="s">
        <v>4038</v>
      </c>
      <c r="B212" s="66">
        <v>104</v>
      </c>
      <c r="C212" s="67" t="s">
        <v>4862</v>
      </c>
      <c r="D212" s="67" t="s">
        <v>4033</v>
      </c>
      <c r="E212" s="68">
        <v>36</v>
      </c>
      <c r="F212" s="67">
        <v>3</v>
      </c>
      <c r="G212" s="68">
        <v>3650</v>
      </c>
      <c r="H212" s="67">
        <v>10950</v>
      </c>
    </row>
    <row r="213" spans="1:8" ht="36" x14ac:dyDescent="0.25">
      <c r="A213" s="65" t="s">
        <v>4038</v>
      </c>
      <c r="B213" s="66">
        <v>104</v>
      </c>
      <c r="C213" s="67" t="s">
        <v>4863</v>
      </c>
      <c r="D213" s="67" t="s">
        <v>4033</v>
      </c>
      <c r="E213" s="68">
        <v>2761</v>
      </c>
      <c r="F213" s="67">
        <v>2</v>
      </c>
      <c r="G213" s="68">
        <v>59098.44</v>
      </c>
      <c r="H213" s="67">
        <v>118196.88</v>
      </c>
    </row>
    <row r="214" spans="1:8" ht="36" x14ac:dyDescent="0.25">
      <c r="A214" s="65" t="s">
        <v>4038</v>
      </c>
      <c r="B214" s="66">
        <v>104</v>
      </c>
      <c r="C214" s="67" t="s">
        <v>4864</v>
      </c>
      <c r="D214" s="67" t="s">
        <v>4033</v>
      </c>
      <c r="E214" s="68">
        <v>1437</v>
      </c>
      <c r="F214" s="67">
        <v>252</v>
      </c>
      <c r="G214" s="68">
        <v>27140</v>
      </c>
      <c r="H214" s="67">
        <v>6839280</v>
      </c>
    </row>
    <row r="215" spans="1:8" ht="36" x14ac:dyDescent="0.25">
      <c r="A215" s="65" t="s">
        <v>4038</v>
      </c>
      <c r="B215" s="66">
        <v>104</v>
      </c>
      <c r="C215" s="67" t="s">
        <v>4865</v>
      </c>
      <c r="D215" s="67" t="s">
        <v>4033</v>
      </c>
      <c r="E215" s="68">
        <v>2050</v>
      </c>
      <c r="F215" s="67">
        <v>35</v>
      </c>
      <c r="G215" s="68">
        <v>16315</v>
      </c>
      <c r="H215" s="67">
        <v>571025</v>
      </c>
    </row>
    <row r="216" spans="1:8" ht="36" x14ac:dyDescent="0.25">
      <c r="A216" s="65" t="s">
        <v>4038</v>
      </c>
      <c r="B216" s="66">
        <v>104</v>
      </c>
      <c r="C216" s="67" t="s">
        <v>4866</v>
      </c>
      <c r="D216" s="67" t="s">
        <v>4033</v>
      </c>
      <c r="E216" s="68">
        <v>1440</v>
      </c>
      <c r="F216" s="67">
        <v>33</v>
      </c>
      <c r="G216" s="68">
        <v>44818</v>
      </c>
      <c r="H216" s="67">
        <v>1478994</v>
      </c>
    </row>
    <row r="217" spans="1:8" ht="36" x14ac:dyDescent="0.25">
      <c r="A217" s="65" t="s">
        <v>4038</v>
      </c>
      <c r="B217" s="66">
        <v>104</v>
      </c>
      <c r="C217" s="67" t="s">
        <v>4867</v>
      </c>
      <c r="D217" s="67" t="s">
        <v>4033</v>
      </c>
      <c r="E217" s="68">
        <v>2288</v>
      </c>
      <c r="F217" s="67">
        <v>6</v>
      </c>
      <c r="G217" s="68">
        <v>8200</v>
      </c>
      <c r="H217" s="67">
        <v>49200</v>
      </c>
    </row>
    <row r="218" spans="1:8" ht="36" x14ac:dyDescent="0.25">
      <c r="A218" s="65" t="s">
        <v>4038</v>
      </c>
      <c r="B218" s="66">
        <v>104</v>
      </c>
      <c r="C218" s="67" t="s">
        <v>4868</v>
      </c>
      <c r="D218" s="67" t="s">
        <v>4033</v>
      </c>
      <c r="E218" s="68">
        <v>1441</v>
      </c>
      <c r="F218" s="67">
        <v>93</v>
      </c>
      <c r="G218" s="68">
        <v>54344</v>
      </c>
      <c r="H218" s="67">
        <v>5053992</v>
      </c>
    </row>
    <row r="219" spans="1:8" ht="36" x14ac:dyDescent="0.25">
      <c r="A219" s="65" t="s">
        <v>4038</v>
      </c>
      <c r="B219" s="66">
        <v>104</v>
      </c>
      <c r="C219" s="67" t="s">
        <v>4869</v>
      </c>
      <c r="D219" s="67" t="s">
        <v>4033</v>
      </c>
      <c r="E219" s="68">
        <v>1442</v>
      </c>
      <c r="F219" s="67">
        <v>34</v>
      </c>
      <c r="G219" s="68">
        <v>120958</v>
      </c>
      <c r="H219" s="67">
        <v>4112572</v>
      </c>
    </row>
    <row r="220" spans="1:8" ht="36" x14ac:dyDescent="0.25">
      <c r="A220" s="65" t="s">
        <v>4038</v>
      </c>
      <c r="B220" s="66">
        <v>104</v>
      </c>
      <c r="C220" s="67" t="s">
        <v>4870</v>
      </c>
      <c r="D220" s="67" t="s">
        <v>4033</v>
      </c>
      <c r="E220" s="68">
        <v>1443</v>
      </c>
      <c r="F220" s="67">
        <v>62</v>
      </c>
      <c r="G220" s="68">
        <v>19250</v>
      </c>
      <c r="H220" s="67">
        <v>1193500</v>
      </c>
    </row>
    <row r="221" spans="1:8" ht="36" x14ac:dyDescent="0.25">
      <c r="A221" s="65" t="s">
        <v>4038</v>
      </c>
      <c r="B221" s="66">
        <v>104</v>
      </c>
      <c r="C221" s="67" t="s">
        <v>4871</v>
      </c>
      <c r="D221" s="67" t="s">
        <v>4033</v>
      </c>
      <c r="E221" s="68">
        <v>1444</v>
      </c>
      <c r="F221" s="67">
        <v>43</v>
      </c>
      <c r="G221" s="68">
        <v>124097</v>
      </c>
      <c r="H221" s="67">
        <v>5336171</v>
      </c>
    </row>
    <row r="222" spans="1:8" ht="36" x14ac:dyDescent="0.25">
      <c r="A222" s="65" t="s">
        <v>4038</v>
      </c>
      <c r="B222" s="66">
        <v>104</v>
      </c>
      <c r="C222" s="67" t="s">
        <v>4872</v>
      </c>
      <c r="D222" s="67" t="s">
        <v>4033</v>
      </c>
      <c r="E222" s="68">
        <v>1445</v>
      </c>
      <c r="F222" s="67">
        <v>9</v>
      </c>
      <c r="G222" s="68">
        <v>28958</v>
      </c>
      <c r="H222" s="67">
        <v>260622</v>
      </c>
    </row>
    <row r="223" spans="1:8" ht="36" x14ac:dyDescent="0.25">
      <c r="A223" s="65" t="s">
        <v>4038</v>
      </c>
      <c r="B223" s="66">
        <v>104</v>
      </c>
      <c r="C223" s="67" t="s">
        <v>4873</v>
      </c>
      <c r="D223" s="67" t="s">
        <v>4033</v>
      </c>
      <c r="E223" s="68">
        <v>2077</v>
      </c>
      <c r="F223" s="67">
        <v>2</v>
      </c>
      <c r="G223" s="68">
        <v>103000</v>
      </c>
      <c r="H223" s="67">
        <v>206000</v>
      </c>
    </row>
    <row r="224" spans="1:8" ht="36" x14ac:dyDescent="0.25">
      <c r="A224" s="65" t="s">
        <v>4038</v>
      </c>
      <c r="B224" s="66">
        <v>104</v>
      </c>
      <c r="C224" s="67" t="s">
        <v>4874</v>
      </c>
      <c r="D224" s="67" t="s">
        <v>4033</v>
      </c>
      <c r="E224" s="68">
        <v>1988</v>
      </c>
      <c r="F224" s="67">
        <v>14</v>
      </c>
      <c r="G224" s="68">
        <v>188232.94</v>
      </c>
      <c r="H224" s="67">
        <v>2635261.16</v>
      </c>
    </row>
    <row r="225" spans="1:8" ht="36" x14ac:dyDescent="0.25">
      <c r="A225" s="65" t="s">
        <v>4038</v>
      </c>
      <c r="B225" s="66">
        <v>104</v>
      </c>
      <c r="C225" s="67" t="s">
        <v>4875</v>
      </c>
      <c r="D225" s="67" t="s">
        <v>4033</v>
      </c>
      <c r="E225" s="68">
        <v>3282</v>
      </c>
      <c r="F225" s="67">
        <v>19</v>
      </c>
      <c r="G225" s="68">
        <v>188232</v>
      </c>
      <c r="H225" s="67">
        <v>3576408</v>
      </c>
    </row>
    <row r="226" spans="1:8" ht="36" x14ac:dyDescent="0.25">
      <c r="A226" s="65" t="s">
        <v>4038</v>
      </c>
      <c r="B226" s="66">
        <v>104</v>
      </c>
      <c r="C226" s="67" t="s">
        <v>4876</v>
      </c>
      <c r="D226" s="67" t="s">
        <v>4033</v>
      </c>
      <c r="E226" s="68">
        <v>1997</v>
      </c>
      <c r="F226" s="67">
        <v>28</v>
      </c>
      <c r="G226" s="68">
        <v>87651</v>
      </c>
      <c r="H226" s="67">
        <v>2454228</v>
      </c>
    </row>
    <row r="227" spans="1:8" ht="36" x14ac:dyDescent="0.25">
      <c r="A227" s="65" t="s">
        <v>4038</v>
      </c>
      <c r="B227" s="66">
        <v>104</v>
      </c>
      <c r="C227" s="67" t="s">
        <v>4877</v>
      </c>
      <c r="D227" s="67" t="s">
        <v>4033</v>
      </c>
      <c r="E227" s="68">
        <v>1449</v>
      </c>
      <c r="F227" s="67">
        <v>29830</v>
      </c>
      <c r="G227" s="68">
        <v>597.55217741428248</v>
      </c>
      <c r="H227" s="67">
        <v>17824981.452268045</v>
      </c>
    </row>
    <row r="228" spans="1:8" ht="36" x14ac:dyDescent="0.25">
      <c r="A228" s="65" t="s">
        <v>4038</v>
      </c>
      <c r="B228" s="66">
        <v>104</v>
      </c>
      <c r="C228" s="67" t="s">
        <v>4878</v>
      </c>
      <c r="D228" s="67" t="s">
        <v>4033</v>
      </c>
      <c r="E228" s="68">
        <v>2892</v>
      </c>
      <c r="F228" s="67">
        <v>4</v>
      </c>
      <c r="G228" s="68">
        <v>16068</v>
      </c>
      <c r="H228" s="67">
        <v>64272</v>
      </c>
    </row>
    <row r="229" spans="1:8" ht="36" x14ac:dyDescent="0.25">
      <c r="A229" s="65" t="s">
        <v>4038</v>
      </c>
      <c r="B229" s="66">
        <v>104</v>
      </c>
      <c r="C229" s="67" t="s">
        <v>4879</v>
      </c>
      <c r="D229" s="67" t="s">
        <v>4033</v>
      </c>
      <c r="E229" s="68">
        <v>1451</v>
      </c>
      <c r="F229" s="67">
        <v>935</v>
      </c>
      <c r="G229" s="68">
        <v>1381.1266430020285</v>
      </c>
      <c r="H229" s="67">
        <v>1291353.4112068966</v>
      </c>
    </row>
    <row r="230" spans="1:8" ht="36" x14ac:dyDescent="0.25">
      <c r="A230" s="65" t="s">
        <v>4038</v>
      </c>
      <c r="B230" s="66">
        <v>104</v>
      </c>
      <c r="C230" s="67" t="s">
        <v>4880</v>
      </c>
      <c r="D230" s="67" t="s">
        <v>4033</v>
      </c>
      <c r="E230" s="68">
        <v>1240</v>
      </c>
      <c r="F230" s="67">
        <v>30</v>
      </c>
      <c r="G230" s="68">
        <v>153327</v>
      </c>
      <c r="H230" s="67">
        <v>4599810</v>
      </c>
    </row>
    <row r="231" spans="1:8" ht="72" x14ac:dyDescent="0.25">
      <c r="A231" s="65" t="s">
        <v>4038</v>
      </c>
      <c r="B231" s="66">
        <v>104</v>
      </c>
      <c r="C231" s="67" t="s">
        <v>4881</v>
      </c>
      <c r="D231" s="67" t="s">
        <v>4033</v>
      </c>
      <c r="E231" s="68">
        <v>2089</v>
      </c>
      <c r="F231" s="67">
        <v>7</v>
      </c>
      <c r="G231" s="68">
        <v>339342</v>
      </c>
      <c r="H231" s="67">
        <v>2375394</v>
      </c>
    </row>
    <row r="232" spans="1:8" ht="36" x14ac:dyDescent="0.25">
      <c r="A232" s="65" t="s">
        <v>4038</v>
      </c>
      <c r="B232" s="66">
        <v>104</v>
      </c>
      <c r="C232" s="67" t="s">
        <v>4882</v>
      </c>
      <c r="D232" s="67" t="s">
        <v>4033</v>
      </c>
      <c r="E232" s="68">
        <v>53</v>
      </c>
      <c r="F232" s="67">
        <v>1</v>
      </c>
      <c r="G232" s="68">
        <v>220400</v>
      </c>
      <c r="H232" s="67">
        <v>220400</v>
      </c>
    </row>
    <row r="233" spans="1:8" ht="36" x14ac:dyDescent="0.25">
      <c r="A233" s="65" t="s">
        <v>4038</v>
      </c>
      <c r="B233" s="66">
        <v>104</v>
      </c>
      <c r="C233" s="67" t="s">
        <v>4883</v>
      </c>
      <c r="D233" s="67" t="s">
        <v>4033</v>
      </c>
      <c r="E233" s="68">
        <v>1458</v>
      </c>
      <c r="F233" s="67">
        <v>474</v>
      </c>
      <c r="G233" s="68">
        <v>1046</v>
      </c>
      <c r="H233" s="67">
        <v>495804</v>
      </c>
    </row>
    <row r="234" spans="1:8" ht="36" x14ac:dyDescent="0.25">
      <c r="A234" s="65" t="s">
        <v>4038</v>
      </c>
      <c r="B234" s="66">
        <v>104</v>
      </c>
      <c r="C234" s="67" t="s">
        <v>4884</v>
      </c>
      <c r="D234" s="67" t="s">
        <v>4033</v>
      </c>
      <c r="E234" s="68">
        <v>2922</v>
      </c>
      <c r="F234" s="67">
        <v>2</v>
      </c>
      <c r="G234" s="68">
        <v>79800</v>
      </c>
      <c r="H234" s="67">
        <v>159600</v>
      </c>
    </row>
    <row r="235" spans="1:8" ht="36" x14ac:dyDescent="0.25">
      <c r="A235" s="65" t="s">
        <v>4038</v>
      </c>
      <c r="B235" s="66">
        <v>104</v>
      </c>
      <c r="C235" s="67" t="s">
        <v>4885</v>
      </c>
      <c r="D235" s="67" t="s">
        <v>4033</v>
      </c>
      <c r="E235" s="68">
        <v>1459</v>
      </c>
      <c r="F235" s="67">
        <v>50</v>
      </c>
      <c r="G235" s="68">
        <v>33685</v>
      </c>
      <c r="H235" s="67">
        <v>1684250</v>
      </c>
    </row>
    <row r="236" spans="1:8" ht="36" x14ac:dyDescent="0.25">
      <c r="A236" s="65" t="s">
        <v>4038</v>
      </c>
      <c r="B236" s="66">
        <v>104</v>
      </c>
      <c r="C236" s="67" t="s">
        <v>4886</v>
      </c>
      <c r="D236" s="67" t="s">
        <v>4033</v>
      </c>
      <c r="E236" s="68">
        <v>1460</v>
      </c>
      <c r="F236" s="67">
        <v>33</v>
      </c>
      <c r="G236" s="68">
        <v>20695</v>
      </c>
      <c r="H236" s="67">
        <v>682935</v>
      </c>
    </row>
    <row r="237" spans="1:8" ht="36" x14ac:dyDescent="0.25">
      <c r="A237" s="65" t="s">
        <v>4038</v>
      </c>
      <c r="B237" s="66">
        <v>104</v>
      </c>
      <c r="C237" s="67" t="s">
        <v>4887</v>
      </c>
      <c r="D237" s="67" t="s">
        <v>4033</v>
      </c>
      <c r="E237" s="68">
        <v>1461</v>
      </c>
      <c r="F237" s="67">
        <v>61</v>
      </c>
      <c r="G237" s="68">
        <v>22132</v>
      </c>
      <c r="H237" s="67">
        <v>1350052</v>
      </c>
    </row>
    <row r="238" spans="1:8" ht="36" x14ac:dyDescent="0.25">
      <c r="A238" s="65" t="s">
        <v>4038</v>
      </c>
      <c r="B238" s="66">
        <v>104</v>
      </c>
      <c r="C238" s="67" t="s">
        <v>4888</v>
      </c>
      <c r="D238" s="67" t="s">
        <v>4033</v>
      </c>
      <c r="E238" s="68">
        <v>3271</v>
      </c>
      <c r="F238" s="67">
        <v>7</v>
      </c>
      <c r="G238" s="68">
        <v>57551</v>
      </c>
      <c r="H238" s="67">
        <v>402857</v>
      </c>
    </row>
    <row r="239" spans="1:8" ht="36" x14ac:dyDescent="0.25">
      <c r="A239" s="65" t="s">
        <v>4038</v>
      </c>
      <c r="B239" s="66">
        <v>104</v>
      </c>
      <c r="C239" s="67" t="s">
        <v>4889</v>
      </c>
      <c r="D239" s="67" t="s">
        <v>4033</v>
      </c>
      <c r="E239" s="68">
        <v>1462</v>
      </c>
      <c r="F239" s="67">
        <v>43</v>
      </c>
      <c r="G239" s="68">
        <v>16457</v>
      </c>
      <c r="H239" s="67">
        <v>707651</v>
      </c>
    </row>
    <row r="240" spans="1:8" ht="36" x14ac:dyDescent="0.25">
      <c r="A240" s="65" t="s">
        <v>4038</v>
      </c>
      <c r="B240" s="66">
        <v>104</v>
      </c>
      <c r="C240" s="67" t="s">
        <v>4890</v>
      </c>
      <c r="D240" s="67" t="s">
        <v>4033</v>
      </c>
      <c r="E240" s="68">
        <v>1463</v>
      </c>
      <c r="F240" s="67">
        <v>6</v>
      </c>
      <c r="G240" s="68">
        <v>8291</v>
      </c>
      <c r="H240" s="67">
        <v>49746</v>
      </c>
    </row>
    <row r="241" spans="1:8" ht="36" x14ac:dyDescent="0.25">
      <c r="A241" s="65" t="s">
        <v>4038</v>
      </c>
      <c r="B241" s="66">
        <v>104</v>
      </c>
      <c r="C241" s="67" t="s">
        <v>4891</v>
      </c>
      <c r="D241" s="67" t="s">
        <v>4033</v>
      </c>
      <c r="E241" s="68">
        <v>1464</v>
      </c>
      <c r="F241" s="67">
        <v>65</v>
      </c>
      <c r="G241" s="68">
        <v>7723</v>
      </c>
      <c r="H241" s="67">
        <v>501995</v>
      </c>
    </row>
    <row r="242" spans="1:8" ht="36" x14ac:dyDescent="0.25">
      <c r="A242" s="65" t="s">
        <v>4038</v>
      </c>
      <c r="B242" s="66">
        <v>104</v>
      </c>
      <c r="C242" s="67" t="s">
        <v>4892</v>
      </c>
      <c r="D242" s="67" t="s">
        <v>4033</v>
      </c>
      <c r="E242" s="68">
        <v>2290</v>
      </c>
      <c r="F242" s="67">
        <v>57</v>
      </c>
      <c r="G242" s="68">
        <v>9500</v>
      </c>
      <c r="H242" s="67">
        <v>541500</v>
      </c>
    </row>
    <row r="243" spans="1:8" ht="36" x14ac:dyDescent="0.25">
      <c r="A243" s="65" t="s">
        <v>4038</v>
      </c>
      <c r="B243" s="66">
        <v>104</v>
      </c>
      <c r="C243" s="67" t="s">
        <v>4893</v>
      </c>
      <c r="D243" s="67" t="s">
        <v>4033</v>
      </c>
      <c r="E243" s="68">
        <v>1465</v>
      </c>
      <c r="F243" s="67">
        <v>191</v>
      </c>
      <c r="G243" s="68">
        <v>6502</v>
      </c>
      <c r="H243" s="67">
        <v>1241882</v>
      </c>
    </row>
    <row r="244" spans="1:8" ht="36" x14ac:dyDescent="0.25">
      <c r="A244" s="65" t="s">
        <v>4038</v>
      </c>
      <c r="B244" s="66">
        <v>104</v>
      </c>
      <c r="C244" s="67" t="s">
        <v>4894</v>
      </c>
      <c r="D244" s="67" t="s">
        <v>4033</v>
      </c>
      <c r="E244" s="68">
        <v>1466</v>
      </c>
      <c r="F244" s="67">
        <v>59</v>
      </c>
      <c r="G244" s="68">
        <v>5657</v>
      </c>
      <c r="H244" s="67">
        <v>333763</v>
      </c>
    </row>
    <row r="245" spans="1:8" ht="36" x14ac:dyDescent="0.25">
      <c r="A245" s="65" t="s">
        <v>4038</v>
      </c>
      <c r="B245" s="66">
        <v>104</v>
      </c>
      <c r="C245" s="67" t="s">
        <v>4895</v>
      </c>
      <c r="D245" s="67" t="s">
        <v>4033</v>
      </c>
      <c r="E245" s="68">
        <v>1467</v>
      </c>
      <c r="F245" s="67">
        <v>16</v>
      </c>
      <c r="G245" s="68">
        <v>17824.425110294116</v>
      </c>
      <c r="H245" s="67">
        <v>285190.80176470586</v>
      </c>
    </row>
    <row r="246" spans="1:8" ht="36" x14ac:dyDescent="0.25">
      <c r="A246" s="65" t="s">
        <v>4038</v>
      </c>
      <c r="B246" s="66">
        <v>104</v>
      </c>
      <c r="C246" s="67" t="s">
        <v>4896</v>
      </c>
      <c r="D246" s="67" t="s">
        <v>4033</v>
      </c>
      <c r="E246" s="68">
        <v>1986</v>
      </c>
      <c r="F246" s="67">
        <v>1446</v>
      </c>
      <c r="G246" s="68">
        <v>814</v>
      </c>
      <c r="H246" s="67">
        <v>1177044</v>
      </c>
    </row>
    <row r="247" spans="1:8" ht="36" x14ac:dyDescent="0.25">
      <c r="A247" s="65" t="s">
        <v>4038</v>
      </c>
      <c r="B247" s="66">
        <v>104</v>
      </c>
      <c r="C247" s="67" t="s">
        <v>4897</v>
      </c>
      <c r="D247" s="67" t="s">
        <v>4033</v>
      </c>
      <c r="E247" s="68">
        <v>1468</v>
      </c>
      <c r="F247" s="67">
        <v>383</v>
      </c>
      <c r="G247" s="68">
        <v>9496.1697127937332</v>
      </c>
      <c r="H247" s="67">
        <v>3637033</v>
      </c>
    </row>
    <row r="248" spans="1:8" ht="36" x14ac:dyDescent="0.25">
      <c r="A248" s="65" t="s">
        <v>4038</v>
      </c>
      <c r="B248" s="66">
        <v>104</v>
      </c>
      <c r="C248" s="67" t="s">
        <v>4898</v>
      </c>
      <c r="D248" s="67" t="s">
        <v>4033</v>
      </c>
      <c r="E248" s="68">
        <v>2751</v>
      </c>
      <c r="F248" s="67">
        <v>6</v>
      </c>
      <c r="G248" s="68">
        <v>17000</v>
      </c>
      <c r="H248" s="67">
        <v>102000</v>
      </c>
    </row>
    <row r="249" spans="1:8" ht="36" x14ac:dyDescent="0.25">
      <c r="A249" s="65" t="s">
        <v>4038</v>
      </c>
      <c r="B249" s="66">
        <v>104</v>
      </c>
      <c r="C249" s="67" t="s">
        <v>4899</v>
      </c>
      <c r="D249" s="67" t="s">
        <v>4033</v>
      </c>
      <c r="E249" s="68">
        <v>1469</v>
      </c>
      <c r="F249" s="67">
        <v>32</v>
      </c>
      <c r="G249" s="68">
        <v>8537</v>
      </c>
      <c r="H249" s="67">
        <v>273184</v>
      </c>
    </row>
    <row r="250" spans="1:8" ht="36" x14ac:dyDescent="0.25">
      <c r="A250" s="65" t="s">
        <v>4038</v>
      </c>
      <c r="B250" s="66">
        <v>104</v>
      </c>
      <c r="C250" s="67" t="s">
        <v>4900</v>
      </c>
      <c r="D250" s="67" t="s">
        <v>4033</v>
      </c>
      <c r="E250" s="68">
        <v>2291</v>
      </c>
      <c r="F250" s="67">
        <v>300</v>
      </c>
      <c r="G250" s="68">
        <v>800</v>
      </c>
      <c r="H250" s="67">
        <v>240000</v>
      </c>
    </row>
    <row r="251" spans="1:8" ht="36" x14ac:dyDescent="0.25">
      <c r="A251" s="65" t="s">
        <v>4038</v>
      </c>
      <c r="B251" s="66">
        <v>104</v>
      </c>
      <c r="C251" s="67" t="s">
        <v>4901</v>
      </c>
      <c r="D251" s="67" t="s">
        <v>4033</v>
      </c>
      <c r="E251" s="68">
        <v>2112</v>
      </c>
      <c r="F251" s="67">
        <v>8</v>
      </c>
      <c r="G251" s="68">
        <v>247981</v>
      </c>
      <c r="H251" s="67">
        <v>1983848</v>
      </c>
    </row>
    <row r="252" spans="1:8" ht="36" x14ac:dyDescent="0.25">
      <c r="A252" s="65" t="s">
        <v>4038</v>
      </c>
      <c r="B252" s="66">
        <v>104</v>
      </c>
      <c r="C252" s="67" t="s">
        <v>4902</v>
      </c>
      <c r="D252" s="67" t="s">
        <v>4033</v>
      </c>
      <c r="E252" s="68">
        <v>1470</v>
      </c>
      <c r="F252" s="67">
        <v>2043</v>
      </c>
      <c r="G252" s="68">
        <v>1184</v>
      </c>
      <c r="H252" s="67">
        <v>2418912</v>
      </c>
    </row>
    <row r="253" spans="1:8" ht="36" x14ac:dyDescent="0.25">
      <c r="A253" s="65" t="s">
        <v>4038</v>
      </c>
      <c r="B253" s="66">
        <v>104</v>
      </c>
      <c r="C253" s="67" t="s">
        <v>4903</v>
      </c>
      <c r="D253" s="67" t="s">
        <v>4033</v>
      </c>
      <c r="E253" s="68">
        <v>1471</v>
      </c>
      <c r="F253" s="67">
        <v>169</v>
      </c>
      <c r="G253" s="68">
        <v>7357</v>
      </c>
      <c r="H253" s="67">
        <v>1243333</v>
      </c>
    </row>
    <row r="254" spans="1:8" ht="36" x14ac:dyDescent="0.25">
      <c r="A254" s="65" t="s">
        <v>4038</v>
      </c>
      <c r="B254" s="66">
        <v>104</v>
      </c>
      <c r="C254" s="67" t="s">
        <v>4904</v>
      </c>
      <c r="D254" s="67" t="s">
        <v>4033</v>
      </c>
      <c r="E254" s="68">
        <v>1473</v>
      </c>
      <c r="F254" s="67">
        <v>30</v>
      </c>
      <c r="G254" s="68">
        <v>13822</v>
      </c>
      <c r="H254" s="67">
        <v>414660</v>
      </c>
    </row>
    <row r="255" spans="1:8" ht="36" x14ac:dyDescent="0.25">
      <c r="A255" s="65" t="s">
        <v>4038</v>
      </c>
      <c r="B255" s="66">
        <v>104</v>
      </c>
      <c r="C255" s="67" t="s">
        <v>4905</v>
      </c>
      <c r="D255" s="67" t="s">
        <v>4033</v>
      </c>
      <c r="E255" s="68">
        <v>1474</v>
      </c>
      <c r="F255" s="67">
        <v>20</v>
      </c>
      <c r="G255" s="68">
        <v>25220</v>
      </c>
      <c r="H255" s="67">
        <v>504400</v>
      </c>
    </row>
    <row r="256" spans="1:8" ht="36" x14ac:dyDescent="0.25">
      <c r="A256" s="65" t="s">
        <v>4038</v>
      </c>
      <c r="B256" s="66">
        <v>104</v>
      </c>
      <c r="C256" s="67" t="s">
        <v>4906</v>
      </c>
      <c r="D256" s="67" t="s">
        <v>4033</v>
      </c>
      <c r="E256" s="68">
        <v>1475</v>
      </c>
      <c r="F256" s="67">
        <v>181</v>
      </c>
      <c r="G256" s="68">
        <v>14459.465690607734</v>
      </c>
      <c r="H256" s="67">
        <v>2617163.29</v>
      </c>
    </row>
    <row r="257" spans="1:8" ht="90" x14ac:dyDescent="0.25">
      <c r="A257" s="65" t="s">
        <v>4038</v>
      </c>
      <c r="B257" s="66">
        <v>104</v>
      </c>
      <c r="C257" s="67" t="s">
        <v>4907</v>
      </c>
      <c r="D257" s="67" t="s">
        <v>4033</v>
      </c>
      <c r="E257" s="68">
        <v>2781</v>
      </c>
      <c r="F257" s="67">
        <v>94</v>
      </c>
      <c r="G257" s="68">
        <v>210598</v>
      </c>
      <c r="H257" s="67">
        <v>19796212</v>
      </c>
    </row>
    <row r="258" spans="1:8" ht="36" x14ac:dyDescent="0.25">
      <c r="A258" s="65" t="s">
        <v>4038</v>
      </c>
      <c r="B258" s="66">
        <v>104</v>
      </c>
      <c r="C258" s="67" t="s">
        <v>4908</v>
      </c>
      <c r="D258" s="67" t="s">
        <v>4033</v>
      </c>
      <c r="E258" s="68">
        <v>1476</v>
      </c>
      <c r="F258" s="67">
        <v>172</v>
      </c>
      <c r="G258" s="68">
        <v>109337</v>
      </c>
      <c r="H258" s="67">
        <v>18805964</v>
      </c>
    </row>
    <row r="259" spans="1:8" ht="54" x14ac:dyDescent="0.25">
      <c r="A259" s="65" t="s">
        <v>4038</v>
      </c>
      <c r="B259" s="66">
        <v>104</v>
      </c>
      <c r="C259" s="67" t="s">
        <v>4909</v>
      </c>
      <c r="D259" s="67" t="s">
        <v>4033</v>
      </c>
      <c r="E259" s="68">
        <v>1477</v>
      </c>
      <c r="F259" s="67">
        <v>53</v>
      </c>
      <c r="G259" s="68">
        <v>41484</v>
      </c>
      <c r="H259" s="67">
        <v>2198652</v>
      </c>
    </row>
    <row r="260" spans="1:8" ht="36" x14ac:dyDescent="0.25">
      <c r="A260" s="65" t="s">
        <v>4038</v>
      </c>
      <c r="B260" s="66">
        <v>104</v>
      </c>
      <c r="C260" s="67" t="s">
        <v>4910</v>
      </c>
      <c r="D260" s="67" t="s">
        <v>4033</v>
      </c>
      <c r="E260" s="68">
        <v>3163</v>
      </c>
      <c r="F260" s="67">
        <v>59</v>
      </c>
      <c r="G260" s="68">
        <v>64948</v>
      </c>
      <c r="H260" s="67">
        <v>3831932</v>
      </c>
    </row>
    <row r="261" spans="1:8" ht="36" x14ac:dyDescent="0.25">
      <c r="A261" s="65" t="s">
        <v>4038</v>
      </c>
      <c r="B261" s="66">
        <v>104</v>
      </c>
      <c r="C261" s="67" t="s">
        <v>4911</v>
      </c>
      <c r="D261" s="67" t="s">
        <v>4033</v>
      </c>
      <c r="E261" s="68">
        <v>1478</v>
      </c>
      <c r="F261" s="67">
        <v>5219</v>
      </c>
      <c r="G261" s="68">
        <v>2134</v>
      </c>
      <c r="H261" s="67">
        <v>11137346</v>
      </c>
    </row>
    <row r="262" spans="1:8" ht="36" x14ac:dyDescent="0.25">
      <c r="A262" s="65" t="s">
        <v>4038</v>
      </c>
      <c r="B262" s="66">
        <v>104</v>
      </c>
      <c r="C262" s="67" t="s">
        <v>4912</v>
      </c>
      <c r="D262" s="67" t="s">
        <v>4033</v>
      </c>
      <c r="E262" s="68">
        <v>1479</v>
      </c>
      <c r="F262" s="67">
        <v>35750</v>
      </c>
      <c r="G262" s="68">
        <v>1206.3814142500057</v>
      </c>
      <c r="H262" s="67">
        <v>43128135.559437707</v>
      </c>
    </row>
    <row r="263" spans="1:8" ht="36" x14ac:dyDescent="0.25">
      <c r="A263" s="65" t="s">
        <v>4038</v>
      </c>
      <c r="B263" s="66">
        <v>104</v>
      </c>
      <c r="C263" s="67" t="s">
        <v>4913</v>
      </c>
      <c r="D263" s="67" t="s">
        <v>4033</v>
      </c>
      <c r="E263" s="68">
        <v>1480</v>
      </c>
      <c r="F263" s="67">
        <v>20</v>
      </c>
      <c r="G263" s="68">
        <v>22409</v>
      </c>
      <c r="H263" s="67">
        <v>448180</v>
      </c>
    </row>
    <row r="264" spans="1:8" ht="36" x14ac:dyDescent="0.25">
      <c r="A264" s="65" t="s">
        <v>4038</v>
      </c>
      <c r="B264" s="66">
        <v>104</v>
      </c>
      <c r="C264" s="67" t="s">
        <v>4914</v>
      </c>
      <c r="D264" s="67" t="s">
        <v>4033</v>
      </c>
      <c r="E264" s="68">
        <v>1481</v>
      </c>
      <c r="F264" s="67">
        <v>5809</v>
      </c>
      <c r="G264" s="68">
        <v>789</v>
      </c>
      <c r="H264" s="67">
        <v>4583301</v>
      </c>
    </row>
    <row r="265" spans="1:8" ht="36" x14ac:dyDescent="0.25">
      <c r="A265" s="65" t="s">
        <v>4038</v>
      </c>
      <c r="B265" s="66">
        <v>104</v>
      </c>
      <c r="C265" s="67" t="s">
        <v>4915</v>
      </c>
      <c r="D265" s="67" t="s">
        <v>4033</v>
      </c>
      <c r="E265" s="68">
        <v>1482</v>
      </c>
      <c r="F265" s="67">
        <v>3760</v>
      </c>
      <c r="G265" s="68">
        <v>740.81648936170211</v>
      </c>
      <c r="H265" s="67">
        <v>2785470</v>
      </c>
    </row>
    <row r="266" spans="1:8" ht="36" x14ac:dyDescent="0.25">
      <c r="A266" s="65" t="s">
        <v>4038</v>
      </c>
      <c r="B266" s="66">
        <v>104</v>
      </c>
      <c r="C266" s="67" t="s">
        <v>4916</v>
      </c>
      <c r="D266" s="67" t="s">
        <v>4033</v>
      </c>
      <c r="E266" s="68">
        <v>2293</v>
      </c>
      <c r="F266" s="67">
        <v>2</v>
      </c>
      <c r="G266" s="68">
        <v>179000</v>
      </c>
      <c r="H266" s="67">
        <v>358000</v>
      </c>
    </row>
    <row r="267" spans="1:8" ht="36" x14ac:dyDescent="0.25">
      <c r="A267" s="65" t="s">
        <v>4038</v>
      </c>
      <c r="B267" s="66">
        <v>104</v>
      </c>
      <c r="C267" s="67" t="s">
        <v>4917</v>
      </c>
      <c r="D267" s="67" t="s">
        <v>4033</v>
      </c>
      <c r="E267" s="68">
        <v>2294</v>
      </c>
      <c r="F267" s="67">
        <v>30</v>
      </c>
      <c r="G267" s="68">
        <v>10500</v>
      </c>
      <c r="H267" s="67">
        <v>315000</v>
      </c>
    </row>
    <row r="268" spans="1:8" ht="36" x14ac:dyDescent="0.25">
      <c r="A268" s="65" t="s">
        <v>4038</v>
      </c>
      <c r="B268" s="66">
        <v>104</v>
      </c>
      <c r="C268" s="67" t="s">
        <v>4918</v>
      </c>
      <c r="D268" s="67" t="s">
        <v>4033</v>
      </c>
      <c r="E268" s="68">
        <v>1483</v>
      </c>
      <c r="F268" s="67">
        <v>94</v>
      </c>
      <c r="G268" s="68">
        <v>3735</v>
      </c>
      <c r="H268" s="67">
        <v>351090</v>
      </c>
    </row>
    <row r="269" spans="1:8" ht="36" x14ac:dyDescent="0.25">
      <c r="A269" s="65" t="s">
        <v>4038</v>
      </c>
      <c r="B269" s="66">
        <v>104</v>
      </c>
      <c r="C269" s="67" t="s">
        <v>4919</v>
      </c>
      <c r="D269" s="67" t="s">
        <v>4033</v>
      </c>
      <c r="E269" s="68">
        <v>1484</v>
      </c>
      <c r="F269" s="67">
        <v>4</v>
      </c>
      <c r="G269" s="68">
        <v>207316</v>
      </c>
      <c r="H269" s="67">
        <v>829264</v>
      </c>
    </row>
    <row r="270" spans="1:8" ht="36" x14ac:dyDescent="0.25">
      <c r="A270" s="65" t="s">
        <v>4038</v>
      </c>
      <c r="B270" s="66">
        <v>104</v>
      </c>
      <c r="C270" s="67" t="s">
        <v>4920</v>
      </c>
      <c r="D270" s="67" t="s">
        <v>4033</v>
      </c>
      <c r="E270" s="68">
        <v>1485</v>
      </c>
      <c r="F270" s="67">
        <v>12</v>
      </c>
      <c r="G270" s="68">
        <v>266409</v>
      </c>
      <c r="H270" s="67">
        <v>3196908</v>
      </c>
    </row>
    <row r="271" spans="1:8" ht="36" x14ac:dyDescent="0.25">
      <c r="A271" s="65" t="s">
        <v>4038</v>
      </c>
      <c r="B271" s="66">
        <v>104</v>
      </c>
      <c r="C271" s="67" t="s">
        <v>4921</v>
      </c>
      <c r="D271" s="67" t="s">
        <v>4033</v>
      </c>
      <c r="E271" s="68">
        <v>1487</v>
      </c>
      <c r="F271" s="67">
        <v>216</v>
      </c>
      <c r="G271" s="68">
        <v>11791.555555555555</v>
      </c>
      <c r="H271" s="67">
        <v>2546976</v>
      </c>
    </row>
    <row r="272" spans="1:8" ht="36" x14ac:dyDescent="0.25">
      <c r="A272" s="65" t="s">
        <v>4038</v>
      </c>
      <c r="B272" s="66">
        <v>104</v>
      </c>
      <c r="C272" s="67" t="s">
        <v>4922</v>
      </c>
      <c r="D272" s="67" t="s">
        <v>4033</v>
      </c>
      <c r="E272" s="68">
        <v>1488</v>
      </c>
      <c r="F272" s="67">
        <v>20</v>
      </c>
      <c r="G272" s="68">
        <v>38975</v>
      </c>
      <c r="H272" s="67">
        <v>779500</v>
      </c>
    </row>
    <row r="273" spans="1:8" ht="36" x14ac:dyDescent="0.25">
      <c r="A273" s="65" t="s">
        <v>4038</v>
      </c>
      <c r="B273" s="66">
        <v>104</v>
      </c>
      <c r="C273" s="67" t="s">
        <v>4923</v>
      </c>
      <c r="D273" s="67" t="s">
        <v>4033</v>
      </c>
      <c r="E273" s="68">
        <v>1489</v>
      </c>
      <c r="F273" s="67">
        <v>1</v>
      </c>
      <c r="G273" s="68">
        <v>50732.850000000908</v>
      </c>
      <c r="H273" s="67">
        <v>50732.850000000908</v>
      </c>
    </row>
    <row r="274" spans="1:8" ht="36" x14ac:dyDescent="0.25">
      <c r="A274" s="65" t="s">
        <v>4038</v>
      </c>
      <c r="B274" s="66">
        <v>104</v>
      </c>
      <c r="C274" s="67" t="s">
        <v>4924</v>
      </c>
      <c r="D274" s="67" t="s">
        <v>4033</v>
      </c>
      <c r="E274" s="68">
        <v>1490</v>
      </c>
      <c r="F274" s="67">
        <v>15</v>
      </c>
      <c r="G274" s="68">
        <v>35328</v>
      </c>
      <c r="H274" s="67">
        <v>529920</v>
      </c>
    </row>
    <row r="275" spans="1:8" ht="36" x14ac:dyDescent="0.25">
      <c r="A275" s="65" t="s">
        <v>4038</v>
      </c>
      <c r="B275" s="66">
        <v>104</v>
      </c>
      <c r="C275" s="67" t="s">
        <v>4925</v>
      </c>
      <c r="D275" s="67" t="s">
        <v>4033</v>
      </c>
      <c r="E275" s="68">
        <v>1491</v>
      </c>
      <c r="F275" s="67">
        <v>7</v>
      </c>
      <c r="G275" s="68">
        <v>44391</v>
      </c>
      <c r="H275" s="67">
        <v>310737</v>
      </c>
    </row>
    <row r="276" spans="1:8" ht="36" x14ac:dyDescent="0.25">
      <c r="A276" s="65" t="s">
        <v>4038</v>
      </c>
      <c r="B276" s="66">
        <v>104</v>
      </c>
      <c r="C276" s="67" t="s">
        <v>4926</v>
      </c>
      <c r="D276" s="67" t="s">
        <v>4033</v>
      </c>
      <c r="E276" s="68">
        <v>2295</v>
      </c>
      <c r="F276" s="67">
        <v>12</v>
      </c>
      <c r="G276" s="68">
        <v>1500</v>
      </c>
      <c r="H276" s="67">
        <v>18000</v>
      </c>
    </row>
    <row r="277" spans="1:8" ht="36" x14ac:dyDescent="0.25">
      <c r="A277" s="65" t="s">
        <v>4038</v>
      </c>
      <c r="B277" s="66">
        <v>104</v>
      </c>
      <c r="C277" s="67" t="s">
        <v>4927</v>
      </c>
      <c r="D277" s="67" t="s">
        <v>4033</v>
      </c>
      <c r="E277" s="68">
        <v>1494</v>
      </c>
      <c r="F277" s="67">
        <v>58</v>
      </c>
      <c r="G277" s="68">
        <v>8557.8534482758623</v>
      </c>
      <c r="H277" s="67">
        <v>496355.5</v>
      </c>
    </row>
    <row r="278" spans="1:8" ht="36" x14ac:dyDescent="0.25">
      <c r="A278" s="65" t="s">
        <v>4038</v>
      </c>
      <c r="B278" s="66">
        <v>104</v>
      </c>
      <c r="C278" s="67" t="s">
        <v>4928</v>
      </c>
      <c r="D278" s="67" t="s">
        <v>4033</v>
      </c>
      <c r="E278" s="68">
        <v>1495</v>
      </c>
      <c r="F278" s="67">
        <v>9</v>
      </c>
      <c r="G278" s="68">
        <v>72590</v>
      </c>
      <c r="H278" s="67">
        <v>653310</v>
      </c>
    </row>
    <row r="279" spans="1:8" ht="36" x14ac:dyDescent="0.25">
      <c r="A279" s="65" t="s">
        <v>4038</v>
      </c>
      <c r="B279" s="66">
        <v>104</v>
      </c>
      <c r="C279" s="67" t="s">
        <v>4929</v>
      </c>
      <c r="D279" s="67" t="s">
        <v>4033</v>
      </c>
      <c r="E279" s="68">
        <v>3166</v>
      </c>
      <c r="F279" s="67">
        <v>4</v>
      </c>
      <c r="G279" s="68">
        <v>23755</v>
      </c>
      <c r="H279" s="67">
        <v>95020</v>
      </c>
    </row>
    <row r="280" spans="1:8" ht="36" x14ac:dyDescent="0.25">
      <c r="A280" s="65" t="s">
        <v>4038</v>
      </c>
      <c r="B280" s="66">
        <v>104</v>
      </c>
      <c r="C280" s="67" t="s">
        <v>4930</v>
      </c>
      <c r="D280" s="67" t="s">
        <v>4033</v>
      </c>
      <c r="E280" s="68">
        <v>1497</v>
      </c>
      <c r="F280" s="67">
        <v>85.5</v>
      </c>
      <c r="G280" s="68">
        <v>5716.6610177275643</v>
      </c>
      <c r="H280" s="67">
        <v>488774.51701570675</v>
      </c>
    </row>
    <row r="281" spans="1:8" ht="36" x14ac:dyDescent="0.25">
      <c r="A281" s="65" t="s">
        <v>4038</v>
      </c>
      <c r="B281" s="66">
        <v>104</v>
      </c>
      <c r="C281" s="67" t="s">
        <v>4931</v>
      </c>
      <c r="D281" s="67" t="s">
        <v>4033</v>
      </c>
      <c r="E281" s="68">
        <v>1498</v>
      </c>
      <c r="F281" s="67">
        <v>50</v>
      </c>
      <c r="G281" s="68">
        <v>1601</v>
      </c>
      <c r="H281" s="67">
        <v>80050</v>
      </c>
    </row>
    <row r="282" spans="1:8" ht="36" x14ac:dyDescent="0.25">
      <c r="A282" s="65" t="s">
        <v>4038</v>
      </c>
      <c r="B282" s="66">
        <v>104</v>
      </c>
      <c r="C282" s="67" t="s">
        <v>4932</v>
      </c>
      <c r="D282" s="67" t="s">
        <v>4033</v>
      </c>
      <c r="E282" s="68">
        <v>1501</v>
      </c>
      <c r="F282" s="67">
        <v>15</v>
      </c>
      <c r="G282" s="68">
        <v>4571</v>
      </c>
      <c r="H282" s="67">
        <v>68565</v>
      </c>
    </row>
    <row r="283" spans="1:8" ht="36" x14ac:dyDescent="0.25">
      <c r="A283" s="65" t="s">
        <v>4038</v>
      </c>
      <c r="B283" s="66">
        <v>104</v>
      </c>
      <c r="C283" s="67" t="s">
        <v>4933</v>
      </c>
      <c r="D283" s="67" t="s">
        <v>4033</v>
      </c>
      <c r="E283" s="68">
        <v>1502</v>
      </c>
      <c r="F283" s="67">
        <v>15</v>
      </c>
      <c r="G283" s="68">
        <v>3405</v>
      </c>
      <c r="H283" s="67">
        <v>51075</v>
      </c>
    </row>
    <row r="284" spans="1:8" ht="36" x14ac:dyDescent="0.25">
      <c r="A284" s="65" t="s">
        <v>4038</v>
      </c>
      <c r="B284" s="66">
        <v>104</v>
      </c>
      <c r="C284" s="67" t="s">
        <v>4934</v>
      </c>
      <c r="D284" s="67" t="s">
        <v>4033</v>
      </c>
      <c r="E284" s="68">
        <v>1503</v>
      </c>
      <c r="F284" s="67">
        <v>353</v>
      </c>
      <c r="G284" s="68">
        <v>12150.230594900848</v>
      </c>
      <c r="H284" s="67">
        <v>4289031.3999999994</v>
      </c>
    </row>
    <row r="285" spans="1:8" ht="36" x14ac:dyDescent="0.25">
      <c r="A285" s="65" t="s">
        <v>4038</v>
      </c>
      <c r="B285" s="66">
        <v>104</v>
      </c>
      <c r="C285" s="67" t="s">
        <v>4935</v>
      </c>
      <c r="D285" s="67" t="s">
        <v>4033</v>
      </c>
      <c r="E285" s="68">
        <v>3238</v>
      </c>
      <c r="F285" s="67">
        <v>3</v>
      </c>
      <c r="G285" s="68">
        <v>224627</v>
      </c>
      <c r="H285" s="67">
        <v>673881</v>
      </c>
    </row>
    <row r="286" spans="1:8" ht="36" x14ac:dyDescent="0.25">
      <c r="A286" s="65" t="s">
        <v>4038</v>
      </c>
      <c r="B286" s="66">
        <v>104</v>
      </c>
      <c r="C286" s="67" t="s">
        <v>4936</v>
      </c>
      <c r="D286" s="67" t="s">
        <v>4033</v>
      </c>
      <c r="E286" s="68">
        <v>1504</v>
      </c>
      <c r="F286" s="67">
        <v>152</v>
      </c>
      <c r="G286" s="68">
        <v>4332</v>
      </c>
      <c r="H286" s="67">
        <v>658464</v>
      </c>
    </row>
    <row r="287" spans="1:8" ht="36" x14ac:dyDescent="0.25">
      <c r="A287" s="65" t="s">
        <v>4038</v>
      </c>
      <c r="B287" s="66">
        <v>104</v>
      </c>
      <c r="C287" s="67" t="s">
        <v>4937</v>
      </c>
      <c r="D287" s="67" t="s">
        <v>4033</v>
      </c>
      <c r="E287" s="68">
        <v>2500</v>
      </c>
      <c r="F287" s="67">
        <v>34</v>
      </c>
      <c r="G287" s="68">
        <v>150408.54499999998</v>
      </c>
      <c r="H287" s="67">
        <v>5113890.5299999993</v>
      </c>
    </row>
    <row r="288" spans="1:8" ht="72" x14ac:dyDescent="0.25">
      <c r="A288" s="65" t="s">
        <v>4038</v>
      </c>
      <c r="B288" s="66">
        <v>104</v>
      </c>
      <c r="C288" s="67" t="s">
        <v>4938</v>
      </c>
      <c r="D288" s="67" t="s">
        <v>4033</v>
      </c>
      <c r="E288" s="68">
        <v>2090</v>
      </c>
      <c r="F288" s="67">
        <v>3</v>
      </c>
      <c r="G288" s="68">
        <v>339342</v>
      </c>
      <c r="H288" s="67">
        <v>1018026</v>
      </c>
    </row>
    <row r="289" spans="1:8" ht="36" x14ac:dyDescent="0.25">
      <c r="A289" s="65" t="s">
        <v>4038</v>
      </c>
      <c r="B289" s="66">
        <v>104</v>
      </c>
      <c r="C289" s="67" t="s">
        <v>4939</v>
      </c>
      <c r="D289" s="67" t="s">
        <v>4033</v>
      </c>
      <c r="E289" s="68">
        <v>1507</v>
      </c>
      <c r="F289" s="67">
        <v>63</v>
      </c>
      <c r="G289" s="68">
        <v>9885.6205479812961</v>
      </c>
      <c r="H289" s="67">
        <v>622794.0945228216</v>
      </c>
    </row>
    <row r="290" spans="1:8" ht="36" x14ac:dyDescent="0.25">
      <c r="A290" s="65" t="s">
        <v>4038</v>
      </c>
      <c r="B290" s="66">
        <v>104</v>
      </c>
      <c r="C290" s="67" t="s">
        <v>4940</v>
      </c>
      <c r="D290" s="67" t="s">
        <v>4033</v>
      </c>
      <c r="E290" s="68">
        <v>1509</v>
      </c>
      <c r="F290" s="67">
        <v>345</v>
      </c>
      <c r="G290" s="68">
        <v>11583.552133515628</v>
      </c>
      <c r="H290" s="67">
        <v>3996325.4860628918</v>
      </c>
    </row>
    <row r="291" spans="1:8" ht="36" x14ac:dyDescent="0.25">
      <c r="A291" s="65" t="s">
        <v>4038</v>
      </c>
      <c r="B291" s="66">
        <v>104</v>
      </c>
      <c r="C291" s="67" t="s">
        <v>4941</v>
      </c>
      <c r="D291" s="67" t="s">
        <v>4033</v>
      </c>
      <c r="E291" s="68">
        <v>1510</v>
      </c>
      <c r="F291" s="67">
        <v>65</v>
      </c>
      <c r="G291" s="68">
        <v>13344</v>
      </c>
      <c r="H291" s="67">
        <v>867360</v>
      </c>
    </row>
    <row r="292" spans="1:8" ht="36" x14ac:dyDescent="0.25">
      <c r="A292" s="65" t="s">
        <v>4038</v>
      </c>
      <c r="B292" s="66">
        <v>104</v>
      </c>
      <c r="C292" s="67" t="s">
        <v>4942</v>
      </c>
      <c r="D292" s="67" t="s">
        <v>4033</v>
      </c>
      <c r="E292" s="68">
        <v>1511</v>
      </c>
      <c r="F292" s="67">
        <v>118</v>
      </c>
      <c r="G292" s="68">
        <v>13290.490735337717</v>
      </c>
      <c r="H292" s="67">
        <v>1568277.9067698505</v>
      </c>
    </row>
    <row r="293" spans="1:8" ht="36" x14ac:dyDescent="0.25">
      <c r="A293" s="65" t="s">
        <v>4038</v>
      </c>
      <c r="B293" s="66">
        <v>104</v>
      </c>
      <c r="C293" s="67" t="s">
        <v>4943</v>
      </c>
      <c r="D293" s="67" t="s">
        <v>4033</v>
      </c>
      <c r="E293" s="68">
        <v>1512</v>
      </c>
      <c r="F293" s="67">
        <v>166</v>
      </c>
      <c r="G293" s="68">
        <v>10649</v>
      </c>
      <c r="H293" s="67">
        <v>1767734</v>
      </c>
    </row>
    <row r="294" spans="1:8" ht="36" x14ac:dyDescent="0.25">
      <c r="A294" s="65" t="s">
        <v>4038</v>
      </c>
      <c r="B294" s="66">
        <v>104</v>
      </c>
      <c r="C294" s="67" t="s">
        <v>4944</v>
      </c>
      <c r="D294" s="67" t="s">
        <v>4033</v>
      </c>
      <c r="E294" s="68">
        <v>1513</v>
      </c>
      <c r="F294" s="67">
        <v>87</v>
      </c>
      <c r="G294" s="68">
        <v>5116.2988505747126</v>
      </c>
      <c r="H294" s="67">
        <v>445118</v>
      </c>
    </row>
    <row r="295" spans="1:8" ht="36" x14ac:dyDescent="0.25">
      <c r="A295" s="65" t="s">
        <v>4038</v>
      </c>
      <c r="B295" s="66">
        <v>104</v>
      </c>
      <c r="C295" s="67" t="s">
        <v>4945</v>
      </c>
      <c r="D295" s="67" t="s">
        <v>4033</v>
      </c>
      <c r="E295" s="68">
        <v>1514</v>
      </c>
      <c r="F295" s="67">
        <v>174</v>
      </c>
      <c r="G295" s="68">
        <v>6624.1503179623187</v>
      </c>
      <c r="H295" s="67">
        <v>1152602.1553254435</v>
      </c>
    </row>
    <row r="296" spans="1:8" ht="36" x14ac:dyDescent="0.25">
      <c r="A296" s="65" t="s">
        <v>4038</v>
      </c>
      <c r="B296" s="66">
        <v>104</v>
      </c>
      <c r="C296" s="67" t="s">
        <v>4946</v>
      </c>
      <c r="D296" s="67" t="s">
        <v>4033</v>
      </c>
      <c r="E296" s="68">
        <v>2836</v>
      </c>
      <c r="F296" s="67">
        <v>500</v>
      </c>
      <c r="G296" s="68">
        <v>4781</v>
      </c>
      <c r="H296" s="67">
        <v>2390500</v>
      </c>
    </row>
    <row r="297" spans="1:8" ht="36" x14ac:dyDescent="0.25">
      <c r="A297" s="65" t="s">
        <v>4038</v>
      </c>
      <c r="B297" s="66">
        <v>104</v>
      </c>
      <c r="C297" s="67" t="s">
        <v>4947</v>
      </c>
      <c r="D297" s="67" t="s">
        <v>4033</v>
      </c>
      <c r="E297" s="68">
        <v>3178</v>
      </c>
      <c r="F297" s="67">
        <v>510.94000000000005</v>
      </c>
      <c r="G297" s="68">
        <v>5383.9999999999991</v>
      </c>
      <c r="H297" s="67">
        <v>2750900.96</v>
      </c>
    </row>
    <row r="298" spans="1:8" ht="36" x14ac:dyDescent="0.25">
      <c r="A298" s="65" t="s">
        <v>4038</v>
      </c>
      <c r="B298" s="66">
        <v>104</v>
      </c>
      <c r="C298" s="67" t="s">
        <v>4948</v>
      </c>
      <c r="D298" s="67" t="s">
        <v>4033</v>
      </c>
      <c r="E298" s="68">
        <v>3179</v>
      </c>
      <c r="F298" s="67">
        <v>106</v>
      </c>
      <c r="G298" s="68">
        <v>4201</v>
      </c>
      <c r="H298" s="67">
        <v>445306</v>
      </c>
    </row>
    <row r="299" spans="1:8" ht="36" x14ac:dyDescent="0.25">
      <c r="A299" s="65" t="s">
        <v>4038</v>
      </c>
      <c r="B299" s="66">
        <v>104</v>
      </c>
      <c r="C299" s="67" t="s">
        <v>4949</v>
      </c>
      <c r="D299" s="67" t="s">
        <v>4033</v>
      </c>
      <c r="E299" s="68">
        <v>3204</v>
      </c>
      <c r="F299" s="67">
        <v>4</v>
      </c>
      <c r="G299" s="68">
        <v>68339.507500000065</v>
      </c>
      <c r="H299" s="67">
        <v>273358.03000000026</v>
      </c>
    </row>
    <row r="300" spans="1:8" ht="36" x14ac:dyDescent="0.25">
      <c r="A300" s="65" t="s">
        <v>4038</v>
      </c>
      <c r="B300" s="66">
        <v>104</v>
      </c>
      <c r="C300" s="67" t="s">
        <v>4950</v>
      </c>
      <c r="D300" s="67" t="s">
        <v>4033</v>
      </c>
      <c r="E300" s="68">
        <v>2888</v>
      </c>
      <c r="F300" s="67">
        <v>418</v>
      </c>
      <c r="G300" s="68">
        <v>53025</v>
      </c>
      <c r="H300" s="67">
        <v>22164450</v>
      </c>
    </row>
    <row r="301" spans="1:8" ht="36" x14ac:dyDescent="0.25">
      <c r="A301" s="65" t="s">
        <v>4038</v>
      </c>
      <c r="B301" s="66">
        <v>104</v>
      </c>
      <c r="C301" s="67" t="s">
        <v>4951</v>
      </c>
      <c r="D301" s="67" t="s">
        <v>4033</v>
      </c>
      <c r="E301" s="68">
        <v>2134</v>
      </c>
      <c r="F301" s="67">
        <v>8</v>
      </c>
      <c r="G301" s="68">
        <v>24095</v>
      </c>
      <c r="H301" s="67">
        <v>192760</v>
      </c>
    </row>
    <row r="302" spans="1:8" ht="36" x14ac:dyDescent="0.25">
      <c r="A302" s="65" t="s">
        <v>4038</v>
      </c>
      <c r="B302" s="66">
        <v>104</v>
      </c>
      <c r="C302" s="67" t="s">
        <v>4952</v>
      </c>
      <c r="D302" s="67" t="s">
        <v>4033</v>
      </c>
      <c r="E302" s="68">
        <v>1515</v>
      </c>
      <c r="F302" s="67">
        <v>28</v>
      </c>
      <c r="G302" s="68">
        <v>46924</v>
      </c>
      <c r="H302" s="67">
        <v>1313872</v>
      </c>
    </row>
    <row r="303" spans="1:8" ht="36" x14ac:dyDescent="0.25">
      <c r="A303" s="65" t="s">
        <v>4038</v>
      </c>
      <c r="B303" s="66">
        <v>104</v>
      </c>
      <c r="C303" s="67" t="s">
        <v>4953</v>
      </c>
      <c r="D303" s="67" t="s">
        <v>4033</v>
      </c>
      <c r="E303" s="68">
        <v>1520</v>
      </c>
      <c r="F303" s="67">
        <v>351</v>
      </c>
      <c r="G303" s="68">
        <v>2200.5139886039883</v>
      </c>
      <c r="H303" s="67">
        <v>772380.40999999992</v>
      </c>
    </row>
    <row r="304" spans="1:8" ht="36" x14ac:dyDescent="0.25">
      <c r="A304" s="65" t="s">
        <v>4038</v>
      </c>
      <c r="B304" s="66">
        <v>104</v>
      </c>
      <c r="C304" s="67" t="s">
        <v>4954</v>
      </c>
      <c r="D304" s="67" t="s">
        <v>4033</v>
      </c>
      <c r="E304" s="68">
        <v>1521</v>
      </c>
      <c r="F304" s="67">
        <v>117</v>
      </c>
      <c r="G304" s="68">
        <v>7248.3743738819312</v>
      </c>
      <c r="H304" s="67">
        <v>848059.80174418597</v>
      </c>
    </row>
    <row r="305" spans="1:8" ht="36" x14ac:dyDescent="0.25">
      <c r="A305" s="65" t="s">
        <v>4038</v>
      </c>
      <c r="B305" s="66">
        <v>104</v>
      </c>
      <c r="C305" s="67" t="s">
        <v>4955</v>
      </c>
      <c r="D305" s="67" t="s">
        <v>4033</v>
      </c>
      <c r="E305" s="68">
        <v>1523</v>
      </c>
      <c r="F305" s="67">
        <v>31</v>
      </c>
      <c r="G305" s="68">
        <v>25711</v>
      </c>
      <c r="H305" s="67">
        <v>797041</v>
      </c>
    </row>
    <row r="306" spans="1:8" ht="36" x14ac:dyDescent="0.25">
      <c r="A306" s="65" t="s">
        <v>4038</v>
      </c>
      <c r="B306" s="66">
        <v>104</v>
      </c>
      <c r="C306" s="67" t="s">
        <v>4956</v>
      </c>
      <c r="D306" s="67" t="s">
        <v>4847</v>
      </c>
      <c r="E306" s="68">
        <v>3169</v>
      </c>
      <c r="F306" s="67">
        <v>3420</v>
      </c>
      <c r="G306" s="68">
        <v>5051</v>
      </c>
      <c r="H306" s="67">
        <v>17274420</v>
      </c>
    </row>
    <row r="307" spans="1:8" ht="36" x14ac:dyDescent="0.25">
      <c r="A307" s="65" t="s">
        <v>4038</v>
      </c>
      <c r="B307" s="66">
        <v>104</v>
      </c>
      <c r="C307" s="67" t="s">
        <v>4957</v>
      </c>
      <c r="D307" s="67" t="s">
        <v>4033</v>
      </c>
      <c r="E307" s="68">
        <v>1525</v>
      </c>
      <c r="F307" s="67">
        <v>83</v>
      </c>
      <c r="G307" s="68">
        <v>22522</v>
      </c>
      <c r="H307" s="67">
        <v>1869326</v>
      </c>
    </row>
    <row r="308" spans="1:8" ht="36" x14ac:dyDescent="0.25">
      <c r="A308" s="65" t="s">
        <v>4038</v>
      </c>
      <c r="B308" s="66">
        <v>104</v>
      </c>
      <c r="C308" s="67" t="s">
        <v>4958</v>
      </c>
      <c r="D308" s="67" t="s">
        <v>4033</v>
      </c>
      <c r="E308" s="68">
        <v>1527</v>
      </c>
      <c r="F308" s="67">
        <v>81</v>
      </c>
      <c r="G308" s="68">
        <v>28084</v>
      </c>
      <c r="H308" s="67">
        <v>2274804</v>
      </c>
    </row>
    <row r="309" spans="1:8" ht="36" x14ac:dyDescent="0.25">
      <c r="A309" s="65" t="s">
        <v>4038</v>
      </c>
      <c r="B309" s="66">
        <v>104</v>
      </c>
      <c r="C309" s="67" t="s">
        <v>4959</v>
      </c>
      <c r="D309" s="67" t="s">
        <v>4033</v>
      </c>
      <c r="E309" s="68">
        <v>1528</v>
      </c>
      <c r="F309" s="67">
        <v>184</v>
      </c>
      <c r="G309" s="68">
        <v>56067</v>
      </c>
      <c r="H309" s="67">
        <v>10316328</v>
      </c>
    </row>
    <row r="310" spans="1:8" ht="54" x14ac:dyDescent="0.25">
      <c r="A310" s="65" t="s">
        <v>4038</v>
      </c>
      <c r="B310" s="66">
        <v>104</v>
      </c>
      <c r="C310" s="67" t="s">
        <v>4960</v>
      </c>
      <c r="D310" s="67" t="s">
        <v>4033</v>
      </c>
      <c r="E310" s="68">
        <v>1529</v>
      </c>
      <c r="F310" s="67">
        <v>25</v>
      </c>
      <c r="G310" s="68">
        <v>11417</v>
      </c>
      <c r="H310" s="67">
        <v>285425</v>
      </c>
    </row>
    <row r="311" spans="1:8" ht="54" x14ac:dyDescent="0.25">
      <c r="A311" s="65" t="s">
        <v>4038</v>
      </c>
      <c r="B311" s="66">
        <v>104</v>
      </c>
      <c r="C311" s="67" t="s">
        <v>4961</v>
      </c>
      <c r="D311" s="67" t="s">
        <v>4033</v>
      </c>
      <c r="E311" s="68">
        <v>2456</v>
      </c>
      <c r="F311" s="67">
        <v>10</v>
      </c>
      <c r="G311" s="68">
        <v>13524</v>
      </c>
      <c r="H311" s="67">
        <v>135240</v>
      </c>
    </row>
    <row r="312" spans="1:8" ht="54" x14ac:dyDescent="0.25">
      <c r="A312" s="65" t="s">
        <v>4038</v>
      </c>
      <c r="B312" s="66">
        <v>104</v>
      </c>
      <c r="C312" s="67" t="s">
        <v>4962</v>
      </c>
      <c r="D312" s="67" t="s">
        <v>4033</v>
      </c>
      <c r="E312" s="68">
        <v>1530</v>
      </c>
      <c r="F312" s="67">
        <v>9</v>
      </c>
      <c r="G312" s="68">
        <v>16158</v>
      </c>
      <c r="H312" s="67">
        <v>145422</v>
      </c>
    </row>
    <row r="313" spans="1:8" ht="54" x14ac:dyDescent="0.25">
      <c r="A313" s="65" t="s">
        <v>4038</v>
      </c>
      <c r="B313" s="66">
        <v>104</v>
      </c>
      <c r="C313" s="67" t="s">
        <v>4963</v>
      </c>
      <c r="D313" s="67" t="s">
        <v>4033</v>
      </c>
      <c r="E313" s="68">
        <v>2457</v>
      </c>
      <c r="F313" s="67">
        <v>20</v>
      </c>
      <c r="G313" s="68">
        <v>23184</v>
      </c>
      <c r="H313" s="67">
        <v>463680</v>
      </c>
    </row>
    <row r="314" spans="1:8" ht="54" x14ac:dyDescent="0.25">
      <c r="A314" s="65" t="s">
        <v>4038</v>
      </c>
      <c r="B314" s="66">
        <v>104</v>
      </c>
      <c r="C314" s="67" t="s">
        <v>4964</v>
      </c>
      <c r="D314" s="67" t="s">
        <v>4033</v>
      </c>
      <c r="E314" s="68">
        <v>1531</v>
      </c>
      <c r="F314" s="67">
        <v>22</v>
      </c>
      <c r="G314" s="68">
        <v>9941</v>
      </c>
      <c r="H314" s="67">
        <v>218702</v>
      </c>
    </row>
    <row r="315" spans="1:8" ht="36" x14ac:dyDescent="0.25">
      <c r="A315" s="65" t="s">
        <v>4038</v>
      </c>
      <c r="B315" s="66">
        <v>104</v>
      </c>
      <c r="C315" s="67" t="s">
        <v>4965</v>
      </c>
      <c r="D315" s="67" t="s">
        <v>4033</v>
      </c>
      <c r="E315" s="68">
        <v>1532</v>
      </c>
      <c r="F315" s="67">
        <v>104</v>
      </c>
      <c r="G315" s="68">
        <v>25783</v>
      </c>
      <c r="H315" s="67">
        <v>2681432</v>
      </c>
    </row>
    <row r="316" spans="1:8" ht="36" x14ac:dyDescent="0.25">
      <c r="A316" s="65" t="s">
        <v>4038</v>
      </c>
      <c r="B316" s="66">
        <v>104</v>
      </c>
      <c r="C316" s="67" t="s">
        <v>4966</v>
      </c>
      <c r="D316" s="67" t="s">
        <v>4847</v>
      </c>
      <c r="E316" s="68">
        <v>1533</v>
      </c>
      <c r="F316" s="67">
        <v>18700</v>
      </c>
      <c r="G316" s="68">
        <v>7687.3811997588691</v>
      </c>
      <c r="H316" s="67">
        <v>143754028.43549085</v>
      </c>
    </row>
    <row r="317" spans="1:8" ht="36" x14ac:dyDescent="0.25">
      <c r="A317" s="65" t="s">
        <v>4038</v>
      </c>
      <c r="B317" s="66">
        <v>104</v>
      </c>
      <c r="C317" s="67" t="s">
        <v>4967</v>
      </c>
      <c r="D317" s="67" t="s">
        <v>4847</v>
      </c>
      <c r="E317" s="68">
        <v>1535</v>
      </c>
      <c r="F317" s="67">
        <v>1848</v>
      </c>
      <c r="G317" s="68">
        <v>2715.6058306385362</v>
      </c>
      <c r="H317" s="67">
        <v>5018439.5750200152</v>
      </c>
    </row>
    <row r="318" spans="1:8" ht="36" x14ac:dyDescent="0.25">
      <c r="A318" s="65" t="s">
        <v>4038</v>
      </c>
      <c r="B318" s="66">
        <v>104</v>
      </c>
      <c r="C318" s="67" t="s">
        <v>4968</v>
      </c>
      <c r="D318" s="67" t="s">
        <v>4847</v>
      </c>
      <c r="E318" s="68">
        <v>1536</v>
      </c>
      <c r="F318" s="67">
        <v>70450</v>
      </c>
      <c r="G318" s="68">
        <v>924.47881596134096</v>
      </c>
      <c r="H318" s="67">
        <v>65129532.584476471</v>
      </c>
    </row>
    <row r="319" spans="1:8" ht="36" x14ac:dyDescent="0.25">
      <c r="A319" s="65" t="s">
        <v>4038</v>
      </c>
      <c r="B319" s="66">
        <v>104</v>
      </c>
      <c r="C319" s="67" t="s">
        <v>4969</v>
      </c>
      <c r="D319" s="67" t="s">
        <v>4033</v>
      </c>
      <c r="E319" s="68">
        <v>2921</v>
      </c>
      <c r="F319" s="67">
        <v>62</v>
      </c>
      <c r="G319" s="68">
        <v>38473</v>
      </c>
      <c r="H319" s="67">
        <v>2385326</v>
      </c>
    </row>
    <row r="320" spans="1:8" ht="36" x14ac:dyDescent="0.25">
      <c r="A320" s="65" t="s">
        <v>4038</v>
      </c>
      <c r="B320" s="66">
        <v>104</v>
      </c>
      <c r="C320" s="67" t="s">
        <v>4970</v>
      </c>
      <c r="D320" s="67" t="s">
        <v>4033</v>
      </c>
      <c r="E320" s="68">
        <v>1543</v>
      </c>
      <c r="F320" s="67">
        <v>720</v>
      </c>
      <c r="G320" s="68">
        <v>4519</v>
      </c>
      <c r="H320" s="67">
        <v>3253680</v>
      </c>
    </row>
    <row r="321" spans="1:8" ht="36" x14ac:dyDescent="0.25">
      <c r="A321" s="65" t="s">
        <v>4038</v>
      </c>
      <c r="B321" s="66">
        <v>104</v>
      </c>
      <c r="C321" s="67" t="s">
        <v>4971</v>
      </c>
      <c r="D321" s="67" t="s">
        <v>4033</v>
      </c>
      <c r="E321" s="68">
        <v>1544</v>
      </c>
      <c r="F321" s="67">
        <v>293</v>
      </c>
      <c r="G321" s="68">
        <v>2337</v>
      </c>
      <c r="H321" s="67">
        <v>684741</v>
      </c>
    </row>
    <row r="322" spans="1:8" ht="36" x14ac:dyDescent="0.25">
      <c r="A322" s="65" t="s">
        <v>4038</v>
      </c>
      <c r="B322" s="66">
        <v>104</v>
      </c>
      <c r="C322" s="67" t="s">
        <v>4972</v>
      </c>
      <c r="D322" s="67" t="s">
        <v>4033</v>
      </c>
      <c r="E322" s="68">
        <v>1545</v>
      </c>
      <c r="F322" s="67">
        <v>348</v>
      </c>
      <c r="G322" s="68">
        <v>1936.8142929570251</v>
      </c>
      <c r="H322" s="67">
        <v>674011.37394904473</v>
      </c>
    </row>
    <row r="323" spans="1:8" ht="36" x14ac:dyDescent="0.25">
      <c r="A323" s="65" t="s">
        <v>4038</v>
      </c>
      <c r="B323" s="66">
        <v>104</v>
      </c>
      <c r="C323" s="67" t="s">
        <v>4973</v>
      </c>
      <c r="D323" s="67" t="s">
        <v>4033</v>
      </c>
      <c r="E323" s="68">
        <v>1546</v>
      </c>
      <c r="F323" s="67">
        <v>800</v>
      </c>
      <c r="G323" s="68">
        <v>1993</v>
      </c>
      <c r="H323" s="67">
        <v>1594400</v>
      </c>
    </row>
    <row r="324" spans="1:8" ht="36" x14ac:dyDescent="0.25">
      <c r="A324" s="65" t="s">
        <v>4038</v>
      </c>
      <c r="B324" s="66">
        <v>104</v>
      </c>
      <c r="C324" s="67" t="s">
        <v>4974</v>
      </c>
      <c r="D324" s="67" t="s">
        <v>4033</v>
      </c>
      <c r="E324" s="68">
        <v>1547</v>
      </c>
      <c r="F324" s="67">
        <v>680</v>
      </c>
      <c r="G324" s="68">
        <v>1967</v>
      </c>
      <c r="H324" s="67">
        <v>1337560</v>
      </c>
    </row>
    <row r="325" spans="1:8" ht="36" x14ac:dyDescent="0.25">
      <c r="A325" s="65" t="s">
        <v>4038</v>
      </c>
      <c r="B325" s="66">
        <v>104</v>
      </c>
      <c r="C325" s="67" t="s">
        <v>4975</v>
      </c>
      <c r="D325" s="67" t="s">
        <v>4033</v>
      </c>
      <c r="E325" s="68">
        <v>1548</v>
      </c>
      <c r="F325" s="67">
        <v>714</v>
      </c>
      <c r="G325" s="68">
        <v>1993</v>
      </c>
      <c r="H325" s="67">
        <v>1423002</v>
      </c>
    </row>
    <row r="326" spans="1:8" ht="36" x14ac:dyDescent="0.25">
      <c r="A326" s="65" t="s">
        <v>4038</v>
      </c>
      <c r="B326" s="66">
        <v>104</v>
      </c>
      <c r="C326" s="67" t="s">
        <v>4976</v>
      </c>
      <c r="D326" s="67" t="s">
        <v>4033</v>
      </c>
      <c r="E326" s="68">
        <v>1549</v>
      </c>
      <c r="F326" s="67">
        <v>125</v>
      </c>
      <c r="G326" s="68">
        <v>4443</v>
      </c>
      <c r="H326" s="67">
        <v>555375</v>
      </c>
    </row>
    <row r="327" spans="1:8" ht="36" x14ac:dyDescent="0.25">
      <c r="A327" s="65" t="s">
        <v>4038</v>
      </c>
      <c r="B327" s="66">
        <v>104</v>
      </c>
      <c r="C327" s="67" t="s">
        <v>4977</v>
      </c>
      <c r="D327" s="67" t="s">
        <v>4033</v>
      </c>
      <c r="E327" s="68">
        <v>1550</v>
      </c>
      <c r="F327" s="67">
        <v>662</v>
      </c>
      <c r="G327" s="68">
        <v>4661</v>
      </c>
      <c r="H327" s="67">
        <v>3085582</v>
      </c>
    </row>
    <row r="328" spans="1:8" ht="36" x14ac:dyDescent="0.25">
      <c r="A328" s="65" t="s">
        <v>4038</v>
      </c>
      <c r="B328" s="66">
        <v>104</v>
      </c>
      <c r="C328" s="67" t="s">
        <v>4978</v>
      </c>
      <c r="D328" s="67" t="s">
        <v>4033</v>
      </c>
      <c r="E328" s="68">
        <v>1551</v>
      </c>
      <c r="F328" s="67">
        <v>414</v>
      </c>
      <c r="G328" s="68">
        <v>2093</v>
      </c>
      <c r="H328" s="67">
        <v>866502</v>
      </c>
    </row>
    <row r="329" spans="1:8" ht="36" x14ac:dyDescent="0.25">
      <c r="A329" s="65" t="s">
        <v>4038</v>
      </c>
      <c r="B329" s="66">
        <v>104</v>
      </c>
      <c r="C329" s="67" t="s">
        <v>4979</v>
      </c>
      <c r="D329" s="67" t="s">
        <v>4033</v>
      </c>
      <c r="E329" s="68">
        <v>1552</v>
      </c>
      <c r="F329" s="67">
        <v>23</v>
      </c>
      <c r="G329" s="68">
        <v>152711</v>
      </c>
      <c r="H329" s="67">
        <v>3512353</v>
      </c>
    </row>
    <row r="330" spans="1:8" ht="36" x14ac:dyDescent="0.25">
      <c r="A330" s="65" t="s">
        <v>4038</v>
      </c>
      <c r="B330" s="66">
        <v>104</v>
      </c>
      <c r="C330" s="67" t="s">
        <v>4980</v>
      </c>
      <c r="D330" s="67" t="s">
        <v>4033</v>
      </c>
      <c r="E330" s="68">
        <v>2308</v>
      </c>
      <c r="F330" s="67">
        <v>37</v>
      </c>
      <c r="G330" s="68">
        <v>8800</v>
      </c>
      <c r="H330" s="67">
        <v>325600</v>
      </c>
    </row>
    <row r="331" spans="1:8" ht="36" x14ac:dyDescent="0.25">
      <c r="A331" s="65" t="s">
        <v>4038</v>
      </c>
      <c r="B331" s="66">
        <v>104</v>
      </c>
      <c r="C331" s="67" t="s">
        <v>4981</v>
      </c>
      <c r="D331" s="67" t="s">
        <v>4033</v>
      </c>
      <c r="E331" s="68">
        <v>2442</v>
      </c>
      <c r="F331" s="67">
        <v>33</v>
      </c>
      <c r="G331" s="68">
        <v>37135</v>
      </c>
      <c r="H331" s="67">
        <v>1225455</v>
      </c>
    </row>
    <row r="332" spans="1:8" ht="36" x14ac:dyDescent="0.25">
      <c r="A332" s="65" t="s">
        <v>4038</v>
      </c>
      <c r="B332" s="66">
        <v>104</v>
      </c>
      <c r="C332" s="67" t="s">
        <v>4982</v>
      </c>
      <c r="D332" s="67" t="s">
        <v>4033</v>
      </c>
      <c r="E332" s="68">
        <v>2147</v>
      </c>
      <c r="F332" s="67">
        <v>19</v>
      </c>
      <c r="G332" s="68">
        <v>35892</v>
      </c>
      <c r="H332" s="67">
        <v>681948</v>
      </c>
    </row>
    <row r="333" spans="1:8" ht="36" x14ac:dyDescent="0.25">
      <c r="A333" s="65" t="s">
        <v>4038</v>
      </c>
      <c r="B333" s="66">
        <v>104</v>
      </c>
      <c r="C333" s="67" t="s">
        <v>4983</v>
      </c>
      <c r="D333" s="67" t="s">
        <v>4033</v>
      </c>
      <c r="E333" s="68">
        <v>2925</v>
      </c>
      <c r="F333" s="67">
        <v>8</v>
      </c>
      <c r="G333" s="68">
        <v>17619</v>
      </c>
      <c r="H333" s="67">
        <v>140952</v>
      </c>
    </row>
    <row r="334" spans="1:8" ht="36" x14ac:dyDescent="0.25">
      <c r="A334" s="65" t="s">
        <v>4038</v>
      </c>
      <c r="B334" s="66">
        <v>104</v>
      </c>
      <c r="C334" s="67" t="s">
        <v>4984</v>
      </c>
      <c r="D334" s="67" t="s">
        <v>4033</v>
      </c>
      <c r="E334" s="68">
        <v>2092</v>
      </c>
      <c r="F334" s="67">
        <v>9</v>
      </c>
      <c r="G334" s="68">
        <v>88098</v>
      </c>
      <c r="H334" s="67">
        <v>792882</v>
      </c>
    </row>
    <row r="335" spans="1:8" ht="36" x14ac:dyDescent="0.25">
      <c r="A335" s="65" t="s">
        <v>4038</v>
      </c>
      <c r="B335" s="66">
        <v>104</v>
      </c>
      <c r="C335" s="67" t="s">
        <v>4985</v>
      </c>
      <c r="D335" s="67" t="s">
        <v>4033</v>
      </c>
      <c r="E335" s="68">
        <v>1553</v>
      </c>
      <c r="F335" s="67">
        <v>2</v>
      </c>
      <c r="G335" s="68">
        <v>83271.000865388894</v>
      </c>
      <c r="H335" s="67">
        <v>166542.00173077779</v>
      </c>
    </row>
    <row r="336" spans="1:8" ht="36" x14ac:dyDescent="0.25">
      <c r="A336" s="65" t="s">
        <v>4038</v>
      </c>
      <c r="B336" s="66">
        <v>104</v>
      </c>
      <c r="C336" s="67" t="s">
        <v>4986</v>
      </c>
      <c r="D336" s="67" t="s">
        <v>4033</v>
      </c>
      <c r="E336" s="68">
        <v>2129</v>
      </c>
      <c r="F336" s="67">
        <v>15</v>
      </c>
      <c r="G336" s="68">
        <v>2219</v>
      </c>
      <c r="H336" s="67">
        <v>33285</v>
      </c>
    </row>
    <row r="337" spans="1:8" ht="36" x14ac:dyDescent="0.25">
      <c r="A337" s="65" t="s">
        <v>4038</v>
      </c>
      <c r="B337" s="66">
        <v>104</v>
      </c>
      <c r="C337" s="67" t="s">
        <v>4987</v>
      </c>
      <c r="D337" s="67" t="s">
        <v>4033</v>
      </c>
      <c r="E337" s="68">
        <v>2156</v>
      </c>
      <c r="F337" s="67">
        <v>9</v>
      </c>
      <c r="G337" s="68">
        <v>5950</v>
      </c>
      <c r="H337" s="67">
        <v>53550</v>
      </c>
    </row>
    <row r="338" spans="1:8" ht="36" x14ac:dyDescent="0.25">
      <c r="A338" s="65" t="s">
        <v>4038</v>
      </c>
      <c r="B338" s="66">
        <v>104</v>
      </c>
      <c r="C338" s="67" t="s">
        <v>4988</v>
      </c>
      <c r="D338" s="67" t="s">
        <v>4033</v>
      </c>
      <c r="E338" s="68">
        <v>2130</v>
      </c>
      <c r="F338" s="67">
        <v>10</v>
      </c>
      <c r="G338" s="68">
        <v>10197.556</v>
      </c>
      <c r="H338" s="67">
        <v>101975.56</v>
      </c>
    </row>
    <row r="339" spans="1:8" ht="36" x14ac:dyDescent="0.25">
      <c r="A339" s="65" t="s">
        <v>4038</v>
      </c>
      <c r="B339" s="66">
        <v>104</v>
      </c>
      <c r="C339" s="67" t="s">
        <v>4989</v>
      </c>
      <c r="D339" s="67" t="s">
        <v>4033</v>
      </c>
      <c r="E339" s="68">
        <v>2153</v>
      </c>
      <c r="F339" s="67">
        <v>34</v>
      </c>
      <c r="G339" s="68">
        <v>3589</v>
      </c>
      <c r="H339" s="67">
        <v>122026</v>
      </c>
    </row>
    <row r="340" spans="1:8" ht="36" x14ac:dyDescent="0.25">
      <c r="A340" s="65" t="s">
        <v>4038</v>
      </c>
      <c r="B340" s="66">
        <v>104</v>
      </c>
      <c r="C340" s="67" t="s">
        <v>4990</v>
      </c>
      <c r="D340" s="67" t="s">
        <v>4033</v>
      </c>
      <c r="E340" s="68">
        <v>1554</v>
      </c>
      <c r="F340" s="67">
        <v>63</v>
      </c>
      <c r="G340" s="68">
        <v>202953</v>
      </c>
      <c r="H340" s="67">
        <v>12786039</v>
      </c>
    </row>
    <row r="341" spans="1:8" ht="36" x14ac:dyDescent="0.25">
      <c r="A341" s="65" t="s">
        <v>4038</v>
      </c>
      <c r="B341" s="66">
        <v>104</v>
      </c>
      <c r="C341" s="67" t="s">
        <v>4991</v>
      </c>
      <c r="D341" s="67" t="s">
        <v>4033</v>
      </c>
      <c r="E341" s="68">
        <v>1556</v>
      </c>
      <c r="F341" s="67">
        <v>601</v>
      </c>
      <c r="G341" s="68">
        <v>9393</v>
      </c>
      <c r="H341" s="67">
        <v>5645193</v>
      </c>
    </row>
    <row r="342" spans="1:8" ht="36" x14ac:dyDescent="0.25">
      <c r="A342" s="65" t="s">
        <v>4038</v>
      </c>
      <c r="B342" s="66">
        <v>104</v>
      </c>
      <c r="C342" s="67" t="s">
        <v>4992</v>
      </c>
      <c r="D342" s="67" t="s">
        <v>4033</v>
      </c>
      <c r="E342" s="68">
        <v>1557</v>
      </c>
      <c r="F342" s="67">
        <v>14347</v>
      </c>
      <c r="G342" s="68">
        <v>412</v>
      </c>
      <c r="H342" s="67">
        <v>5910964</v>
      </c>
    </row>
    <row r="343" spans="1:8" ht="54" x14ac:dyDescent="0.25">
      <c r="A343" s="65" t="s">
        <v>4038</v>
      </c>
      <c r="B343" s="66">
        <v>104</v>
      </c>
      <c r="C343" s="67" t="s">
        <v>4993</v>
      </c>
      <c r="D343" s="67" t="s">
        <v>4033</v>
      </c>
      <c r="E343" s="68">
        <v>1558</v>
      </c>
      <c r="F343" s="67">
        <v>156</v>
      </c>
      <c r="G343" s="68">
        <v>58378.461510989029</v>
      </c>
      <c r="H343" s="67">
        <v>9107039.9957142882</v>
      </c>
    </row>
    <row r="344" spans="1:8" ht="36" x14ac:dyDescent="0.25">
      <c r="A344" s="65" t="s">
        <v>4038</v>
      </c>
      <c r="B344" s="66">
        <v>104</v>
      </c>
      <c r="C344" s="67" t="s">
        <v>4994</v>
      </c>
      <c r="D344" s="67" t="s">
        <v>4033</v>
      </c>
      <c r="E344" s="68">
        <v>1559</v>
      </c>
      <c r="F344" s="67">
        <v>107</v>
      </c>
      <c r="G344" s="68">
        <v>6561.3119197462056</v>
      </c>
      <c r="H344" s="67">
        <v>702060.37541284401</v>
      </c>
    </row>
    <row r="345" spans="1:8" ht="36" x14ac:dyDescent="0.25">
      <c r="A345" s="65" t="s">
        <v>4038</v>
      </c>
      <c r="B345" s="66">
        <v>104</v>
      </c>
      <c r="C345" s="67" t="s">
        <v>4995</v>
      </c>
      <c r="D345" s="67" t="s">
        <v>4033</v>
      </c>
      <c r="E345" s="68">
        <v>1561</v>
      </c>
      <c r="F345" s="67">
        <v>4</v>
      </c>
      <c r="G345" s="68">
        <v>215749</v>
      </c>
      <c r="H345" s="67">
        <v>862996</v>
      </c>
    </row>
    <row r="346" spans="1:8" ht="36" x14ac:dyDescent="0.25">
      <c r="A346" s="65" t="s">
        <v>4038</v>
      </c>
      <c r="B346" s="66">
        <v>104</v>
      </c>
      <c r="C346" s="67" t="s">
        <v>4996</v>
      </c>
      <c r="D346" s="67" t="s">
        <v>4033</v>
      </c>
      <c r="E346" s="68">
        <v>1562</v>
      </c>
      <c r="F346" s="67">
        <v>4</v>
      </c>
      <c r="G346" s="68">
        <v>202749</v>
      </c>
      <c r="H346" s="67">
        <v>810996</v>
      </c>
    </row>
    <row r="347" spans="1:8" ht="36" x14ac:dyDescent="0.25">
      <c r="A347" s="65" t="s">
        <v>4038</v>
      </c>
      <c r="B347" s="66">
        <v>104</v>
      </c>
      <c r="C347" s="67" t="s">
        <v>4997</v>
      </c>
      <c r="D347" s="67" t="s">
        <v>4033</v>
      </c>
      <c r="E347" s="68">
        <v>1563</v>
      </c>
      <c r="F347" s="67">
        <v>5</v>
      </c>
      <c r="G347" s="68">
        <v>160065</v>
      </c>
      <c r="H347" s="67">
        <v>800325</v>
      </c>
    </row>
    <row r="348" spans="1:8" ht="36" x14ac:dyDescent="0.25">
      <c r="A348" s="65" t="s">
        <v>4038</v>
      </c>
      <c r="B348" s="66">
        <v>104</v>
      </c>
      <c r="C348" s="67" t="s">
        <v>4998</v>
      </c>
      <c r="D348" s="67" t="s">
        <v>4033</v>
      </c>
      <c r="E348" s="68">
        <v>1564</v>
      </c>
      <c r="F348" s="67">
        <v>8</v>
      </c>
      <c r="G348" s="68">
        <v>128052</v>
      </c>
      <c r="H348" s="67">
        <v>1024416</v>
      </c>
    </row>
    <row r="349" spans="1:8" ht="36" x14ac:dyDescent="0.25">
      <c r="A349" s="65" t="s">
        <v>4038</v>
      </c>
      <c r="B349" s="66">
        <v>104</v>
      </c>
      <c r="C349" s="67" t="s">
        <v>4999</v>
      </c>
      <c r="D349" s="67" t="s">
        <v>4033</v>
      </c>
      <c r="E349" s="68">
        <v>2033</v>
      </c>
      <c r="F349" s="67">
        <v>2</v>
      </c>
      <c r="G349" s="68">
        <v>160065</v>
      </c>
      <c r="H349" s="67">
        <v>320130</v>
      </c>
    </row>
    <row r="350" spans="1:8" ht="36" x14ac:dyDescent="0.25">
      <c r="A350" s="65" t="s">
        <v>4038</v>
      </c>
      <c r="B350" s="66">
        <v>104</v>
      </c>
      <c r="C350" s="67" t="s">
        <v>5000</v>
      </c>
      <c r="D350" s="67" t="s">
        <v>4033</v>
      </c>
      <c r="E350" s="68">
        <v>1565</v>
      </c>
      <c r="F350" s="67">
        <v>12</v>
      </c>
      <c r="G350" s="68">
        <v>160065</v>
      </c>
      <c r="H350" s="67">
        <v>1920780</v>
      </c>
    </row>
    <row r="351" spans="1:8" ht="36" x14ac:dyDescent="0.25">
      <c r="A351" s="65" t="s">
        <v>4038</v>
      </c>
      <c r="B351" s="66">
        <v>104</v>
      </c>
      <c r="C351" s="67" t="s">
        <v>5001</v>
      </c>
      <c r="D351" s="67" t="s">
        <v>4033</v>
      </c>
      <c r="E351" s="68">
        <v>46</v>
      </c>
      <c r="F351" s="67">
        <v>4</v>
      </c>
      <c r="G351" s="68">
        <v>2140.3999999999996</v>
      </c>
      <c r="H351" s="67">
        <v>8561.5999999999985</v>
      </c>
    </row>
    <row r="352" spans="1:8" ht="36" x14ac:dyDescent="0.25">
      <c r="A352" s="65" t="s">
        <v>4038</v>
      </c>
      <c r="B352" s="66">
        <v>104</v>
      </c>
      <c r="C352" s="67" t="s">
        <v>5002</v>
      </c>
      <c r="D352" s="67" t="s">
        <v>4033</v>
      </c>
      <c r="E352" s="68">
        <v>1567</v>
      </c>
      <c r="F352" s="67">
        <v>10</v>
      </c>
      <c r="G352" s="68">
        <v>63248</v>
      </c>
      <c r="H352" s="67">
        <v>632480</v>
      </c>
    </row>
    <row r="353" spans="1:8" ht="54" x14ac:dyDescent="0.25">
      <c r="A353" s="65" t="s">
        <v>4038</v>
      </c>
      <c r="B353" s="66">
        <v>104</v>
      </c>
      <c r="C353" s="67" t="s">
        <v>5003</v>
      </c>
      <c r="D353" s="67" t="s">
        <v>4033</v>
      </c>
      <c r="E353" s="68">
        <v>2114</v>
      </c>
      <c r="F353" s="67">
        <v>1</v>
      </c>
      <c r="G353" s="68">
        <v>554694</v>
      </c>
      <c r="H353" s="67">
        <v>554694</v>
      </c>
    </row>
    <row r="354" spans="1:8" ht="36" x14ac:dyDescent="0.25">
      <c r="A354" s="65" t="s">
        <v>4038</v>
      </c>
      <c r="B354" s="66">
        <v>104</v>
      </c>
      <c r="C354" s="67" t="s">
        <v>5004</v>
      </c>
      <c r="D354" s="67" t="s">
        <v>4033</v>
      </c>
      <c r="E354" s="68">
        <v>1568</v>
      </c>
      <c r="F354" s="67">
        <v>2564</v>
      </c>
      <c r="G354" s="68">
        <v>39776.820873634948</v>
      </c>
      <c r="H354" s="67">
        <v>101987768.72</v>
      </c>
    </row>
    <row r="355" spans="1:8" ht="54" x14ac:dyDescent="0.25">
      <c r="A355" s="65" t="s">
        <v>4038</v>
      </c>
      <c r="B355" s="66">
        <v>104</v>
      </c>
      <c r="C355" s="67" t="s">
        <v>5005</v>
      </c>
      <c r="D355" s="67" t="s">
        <v>4033</v>
      </c>
      <c r="E355" s="68">
        <v>1569</v>
      </c>
      <c r="F355" s="67">
        <v>870</v>
      </c>
      <c r="G355" s="68">
        <v>38715</v>
      </c>
      <c r="H355" s="67">
        <v>33682050</v>
      </c>
    </row>
    <row r="356" spans="1:8" ht="36" x14ac:dyDescent="0.25">
      <c r="A356" s="65" t="s">
        <v>4038</v>
      </c>
      <c r="B356" s="66">
        <v>104</v>
      </c>
      <c r="C356" s="67" t="s">
        <v>5006</v>
      </c>
      <c r="D356" s="67" t="s">
        <v>4033</v>
      </c>
      <c r="E356" s="68">
        <v>1570</v>
      </c>
      <c r="F356" s="67">
        <v>921</v>
      </c>
      <c r="G356" s="68">
        <v>23288.703666893518</v>
      </c>
      <c r="H356" s="67">
        <v>21448896.077208929</v>
      </c>
    </row>
    <row r="357" spans="1:8" ht="36" x14ac:dyDescent="0.25">
      <c r="A357" s="65" t="s">
        <v>4038</v>
      </c>
      <c r="B357" s="66">
        <v>104</v>
      </c>
      <c r="C357" s="67" t="s">
        <v>5007</v>
      </c>
      <c r="D357" s="67" t="s">
        <v>4033</v>
      </c>
      <c r="E357" s="68">
        <v>1571</v>
      </c>
      <c r="F357" s="67">
        <v>197</v>
      </c>
      <c r="G357" s="68">
        <v>23362.543368421051</v>
      </c>
      <c r="H357" s="67">
        <v>4602421.043578947</v>
      </c>
    </row>
    <row r="358" spans="1:8" ht="36" x14ac:dyDescent="0.25">
      <c r="A358" s="65" t="s">
        <v>4038</v>
      </c>
      <c r="B358" s="66">
        <v>104</v>
      </c>
      <c r="C358" s="67" t="s">
        <v>5008</v>
      </c>
      <c r="D358" s="67" t="s">
        <v>4033</v>
      </c>
      <c r="E358" s="68">
        <v>1572</v>
      </c>
      <c r="F358" s="67">
        <v>294</v>
      </c>
      <c r="G358" s="68">
        <v>13455.593183219946</v>
      </c>
      <c r="H358" s="67">
        <v>3955944.3958666641</v>
      </c>
    </row>
    <row r="359" spans="1:8" ht="36" x14ac:dyDescent="0.25">
      <c r="A359" s="65" t="s">
        <v>4038</v>
      </c>
      <c r="B359" s="66">
        <v>104</v>
      </c>
      <c r="C359" s="67" t="s">
        <v>5009</v>
      </c>
      <c r="D359" s="67" t="s">
        <v>4033</v>
      </c>
      <c r="E359" s="68">
        <v>2140</v>
      </c>
      <c r="F359" s="67">
        <v>14</v>
      </c>
      <c r="G359" s="68">
        <v>29366</v>
      </c>
      <c r="H359" s="67">
        <v>411124</v>
      </c>
    </row>
    <row r="360" spans="1:8" ht="36" x14ac:dyDescent="0.25">
      <c r="A360" s="65" t="s">
        <v>4038</v>
      </c>
      <c r="B360" s="66">
        <v>104</v>
      </c>
      <c r="C360" s="67" t="s">
        <v>5010</v>
      </c>
      <c r="D360" s="67" t="s">
        <v>4033</v>
      </c>
      <c r="E360" s="68">
        <v>2097</v>
      </c>
      <c r="F360" s="67">
        <v>20</v>
      </c>
      <c r="G360" s="68">
        <v>2741</v>
      </c>
      <c r="H360" s="67">
        <v>54820</v>
      </c>
    </row>
    <row r="361" spans="1:8" ht="36" x14ac:dyDescent="0.25">
      <c r="A361" s="65" t="s">
        <v>4038</v>
      </c>
      <c r="B361" s="66">
        <v>104</v>
      </c>
      <c r="C361" s="67" t="s">
        <v>5011</v>
      </c>
      <c r="D361" s="67" t="s">
        <v>4033</v>
      </c>
      <c r="E361" s="68">
        <v>2098</v>
      </c>
      <c r="F361" s="67">
        <v>9</v>
      </c>
      <c r="G361" s="68">
        <v>979</v>
      </c>
      <c r="H361" s="67">
        <v>8811</v>
      </c>
    </row>
    <row r="362" spans="1:8" ht="36" x14ac:dyDescent="0.25">
      <c r="A362" s="65" t="s">
        <v>4038</v>
      </c>
      <c r="B362" s="66">
        <v>104</v>
      </c>
      <c r="C362" s="67" t="s">
        <v>5012</v>
      </c>
      <c r="D362" s="67" t="s">
        <v>4033</v>
      </c>
      <c r="E362" s="68">
        <v>2141</v>
      </c>
      <c r="F362" s="67">
        <v>19</v>
      </c>
      <c r="G362" s="68">
        <v>29366</v>
      </c>
      <c r="H362" s="67">
        <v>557954</v>
      </c>
    </row>
    <row r="363" spans="1:8" ht="36" x14ac:dyDescent="0.25">
      <c r="A363" s="65" t="s">
        <v>4038</v>
      </c>
      <c r="B363" s="66">
        <v>104</v>
      </c>
      <c r="C363" s="67" t="s">
        <v>5013</v>
      </c>
      <c r="D363" s="67" t="s">
        <v>4033</v>
      </c>
      <c r="E363" s="68">
        <v>2535</v>
      </c>
      <c r="F363" s="67">
        <v>5</v>
      </c>
      <c r="G363" s="68">
        <v>3500</v>
      </c>
      <c r="H363" s="67">
        <v>17500</v>
      </c>
    </row>
    <row r="364" spans="1:8" ht="54" x14ac:dyDescent="0.25">
      <c r="A364" s="65" t="s">
        <v>4038</v>
      </c>
      <c r="B364" s="66">
        <v>104</v>
      </c>
      <c r="C364" s="67" t="s">
        <v>5014</v>
      </c>
      <c r="D364" s="67" t="s">
        <v>4033</v>
      </c>
      <c r="E364" s="68">
        <v>3220</v>
      </c>
      <c r="F364" s="67">
        <v>30</v>
      </c>
      <c r="G364" s="68">
        <v>125700.788</v>
      </c>
      <c r="H364" s="67">
        <v>3771023.64</v>
      </c>
    </row>
    <row r="365" spans="1:8" ht="54" x14ac:dyDescent="0.25">
      <c r="A365" s="65" t="s">
        <v>4038</v>
      </c>
      <c r="B365" s="66">
        <v>104</v>
      </c>
      <c r="C365" s="67" t="s">
        <v>5015</v>
      </c>
      <c r="D365" s="67" t="s">
        <v>4033</v>
      </c>
      <c r="E365" s="68">
        <v>2780</v>
      </c>
      <c r="F365" s="67">
        <v>80</v>
      </c>
      <c r="G365" s="68">
        <v>531205.56662499986</v>
      </c>
      <c r="H365" s="67">
        <v>42496445.329999991</v>
      </c>
    </row>
    <row r="366" spans="1:8" ht="36" x14ac:dyDescent="0.25">
      <c r="A366" s="65" t="s">
        <v>4038</v>
      </c>
      <c r="B366" s="66">
        <v>104</v>
      </c>
      <c r="C366" s="67" t="s">
        <v>5016</v>
      </c>
      <c r="D366" s="67" t="s">
        <v>4033</v>
      </c>
      <c r="E366" s="68">
        <v>2906</v>
      </c>
      <c r="F366" s="67">
        <v>20</v>
      </c>
      <c r="G366" s="68">
        <v>5831</v>
      </c>
      <c r="H366" s="67">
        <v>116620</v>
      </c>
    </row>
    <row r="367" spans="1:8" ht="54" x14ac:dyDescent="0.25">
      <c r="A367" s="65" t="s">
        <v>4038</v>
      </c>
      <c r="B367" s="66">
        <v>104</v>
      </c>
      <c r="C367" s="67" t="s">
        <v>5017</v>
      </c>
      <c r="D367" s="67" t="s">
        <v>4033</v>
      </c>
      <c r="E367" s="68">
        <v>2789</v>
      </c>
      <c r="F367" s="67">
        <v>43</v>
      </c>
      <c r="G367" s="68">
        <v>150553.03651162793</v>
      </c>
      <c r="H367" s="67">
        <v>6473780.5700000003</v>
      </c>
    </row>
    <row r="368" spans="1:8" ht="54" x14ac:dyDescent="0.25">
      <c r="A368" s="65" t="s">
        <v>4038</v>
      </c>
      <c r="B368" s="66">
        <v>104</v>
      </c>
      <c r="C368" s="67" t="s">
        <v>5018</v>
      </c>
      <c r="D368" s="67" t="s">
        <v>4033</v>
      </c>
      <c r="E368" s="68">
        <v>2818</v>
      </c>
      <c r="F368" s="67">
        <v>50</v>
      </c>
      <c r="G368" s="68">
        <v>125700.8</v>
      </c>
      <c r="H368" s="67">
        <v>6285040</v>
      </c>
    </row>
    <row r="369" spans="1:8" ht="36" x14ac:dyDescent="0.25">
      <c r="A369" s="65" t="s">
        <v>4038</v>
      </c>
      <c r="B369" s="66">
        <v>104</v>
      </c>
      <c r="C369" s="67" t="s">
        <v>5019</v>
      </c>
      <c r="D369" s="67" t="s">
        <v>4033</v>
      </c>
      <c r="E369" s="68">
        <v>2784</v>
      </c>
      <c r="F369" s="67">
        <v>92</v>
      </c>
      <c r="G369" s="68">
        <v>174645.46608695653</v>
      </c>
      <c r="H369" s="67">
        <v>16067382.880000001</v>
      </c>
    </row>
    <row r="370" spans="1:8" ht="36" x14ac:dyDescent="0.25">
      <c r="A370" s="65" t="s">
        <v>4038</v>
      </c>
      <c r="B370" s="66">
        <v>104</v>
      </c>
      <c r="C370" s="67" t="s">
        <v>5020</v>
      </c>
      <c r="D370" s="67" t="s">
        <v>4033</v>
      </c>
      <c r="E370" s="68">
        <v>3232</v>
      </c>
      <c r="F370" s="67">
        <v>1</v>
      </c>
      <c r="G370" s="68">
        <v>187632</v>
      </c>
      <c r="H370" s="67">
        <v>187632</v>
      </c>
    </row>
    <row r="371" spans="1:8" ht="36" x14ac:dyDescent="0.25">
      <c r="A371" s="65" t="s">
        <v>4038</v>
      </c>
      <c r="B371" s="66">
        <v>104</v>
      </c>
      <c r="C371" s="67" t="s">
        <v>5021</v>
      </c>
      <c r="D371" s="67" t="s">
        <v>4033</v>
      </c>
      <c r="E371" s="68">
        <v>1573</v>
      </c>
      <c r="F371" s="67">
        <v>172</v>
      </c>
      <c r="G371" s="68">
        <v>10725.35465116279</v>
      </c>
      <c r="H371" s="67">
        <v>1844761</v>
      </c>
    </row>
    <row r="372" spans="1:8" ht="36" x14ac:dyDescent="0.25">
      <c r="A372" s="65" t="s">
        <v>4038</v>
      </c>
      <c r="B372" s="66">
        <v>104</v>
      </c>
      <c r="C372" s="67" t="s">
        <v>5022</v>
      </c>
      <c r="D372" s="67" t="s">
        <v>4033</v>
      </c>
      <c r="E372" s="68">
        <v>1574</v>
      </c>
      <c r="F372" s="67">
        <v>249</v>
      </c>
      <c r="G372" s="68">
        <v>10094.654618473896</v>
      </c>
      <c r="H372" s="67">
        <v>2513569</v>
      </c>
    </row>
    <row r="373" spans="1:8" ht="36" x14ac:dyDescent="0.25">
      <c r="A373" s="65" t="s">
        <v>4038</v>
      </c>
      <c r="B373" s="66">
        <v>104</v>
      </c>
      <c r="C373" s="67" t="s">
        <v>5023</v>
      </c>
      <c r="D373" s="67" t="s">
        <v>4033</v>
      </c>
      <c r="E373" s="68">
        <v>2926</v>
      </c>
      <c r="F373" s="67">
        <v>6</v>
      </c>
      <c r="G373" s="68">
        <v>1190</v>
      </c>
      <c r="H373" s="67">
        <v>7140</v>
      </c>
    </row>
    <row r="374" spans="1:8" ht="36" x14ac:dyDescent="0.25">
      <c r="A374" s="65" t="s">
        <v>4038</v>
      </c>
      <c r="B374" s="66">
        <v>104</v>
      </c>
      <c r="C374" s="67" t="s">
        <v>5024</v>
      </c>
      <c r="D374" s="67" t="s">
        <v>4033</v>
      </c>
      <c r="E374" s="68">
        <v>2157</v>
      </c>
      <c r="F374" s="67">
        <v>7</v>
      </c>
      <c r="G374" s="68">
        <v>1190</v>
      </c>
      <c r="H374" s="67">
        <v>8330</v>
      </c>
    </row>
    <row r="375" spans="1:8" ht="36" x14ac:dyDescent="0.25">
      <c r="A375" s="65" t="s">
        <v>4038</v>
      </c>
      <c r="B375" s="66">
        <v>104</v>
      </c>
      <c r="C375" s="67" t="s">
        <v>5025</v>
      </c>
      <c r="D375" s="67" t="s">
        <v>4033</v>
      </c>
      <c r="E375" s="68">
        <v>2113</v>
      </c>
      <c r="F375" s="67">
        <v>10</v>
      </c>
      <c r="G375" s="68">
        <v>3035</v>
      </c>
      <c r="H375" s="67">
        <v>30350</v>
      </c>
    </row>
    <row r="376" spans="1:8" ht="36" x14ac:dyDescent="0.25">
      <c r="A376" s="65" t="s">
        <v>4038</v>
      </c>
      <c r="B376" s="66">
        <v>104</v>
      </c>
      <c r="C376" s="67" t="s">
        <v>5026</v>
      </c>
      <c r="D376" s="67" t="s">
        <v>4033</v>
      </c>
      <c r="E376" s="68">
        <v>2317</v>
      </c>
      <c r="F376" s="67">
        <v>9</v>
      </c>
      <c r="G376" s="68">
        <v>238238</v>
      </c>
      <c r="H376" s="67">
        <v>2144142</v>
      </c>
    </row>
    <row r="377" spans="1:8" ht="36" x14ac:dyDescent="0.25">
      <c r="A377" s="65" t="s">
        <v>4038</v>
      </c>
      <c r="B377" s="66">
        <v>104</v>
      </c>
      <c r="C377" s="67" t="s">
        <v>5027</v>
      </c>
      <c r="D377" s="67" t="s">
        <v>4033</v>
      </c>
      <c r="E377" s="68">
        <v>2318</v>
      </c>
      <c r="F377" s="67">
        <v>9</v>
      </c>
      <c r="G377" s="68">
        <v>233238</v>
      </c>
      <c r="H377" s="67">
        <v>2099142</v>
      </c>
    </row>
    <row r="378" spans="1:8" ht="36" x14ac:dyDescent="0.25">
      <c r="A378" s="65" t="s">
        <v>4038</v>
      </c>
      <c r="B378" s="66">
        <v>104</v>
      </c>
      <c r="C378" s="67" t="s">
        <v>5028</v>
      </c>
      <c r="D378" s="67" t="s">
        <v>4033</v>
      </c>
      <c r="E378" s="68">
        <v>2426</v>
      </c>
      <c r="F378" s="67">
        <v>97</v>
      </c>
      <c r="G378" s="68">
        <v>164223.97835051548</v>
      </c>
      <c r="H378" s="67">
        <v>15929725.900000002</v>
      </c>
    </row>
    <row r="379" spans="1:8" ht="36" x14ac:dyDescent="0.25">
      <c r="A379" s="65" t="s">
        <v>4038</v>
      </c>
      <c r="B379" s="66">
        <v>104</v>
      </c>
      <c r="C379" s="67" t="s">
        <v>5029</v>
      </c>
      <c r="D379" s="67" t="s">
        <v>4033</v>
      </c>
      <c r="E379" s="68">
        <v>1578</v>
      </c>
      <c r="F379" s="67">
        <v>12</v>
      </c>
      <c r="G379" s="68">
        <v>8727</v>
      </c>
      <c r="H379" s="67">
        <v>104724</v>
      </c>
    </row>
    <row r="380" spans="1:8" ht="36" x14ac:dyDescent="0.25">
      <c r="A380" s="65" t="s">
        <v>4038</v>
      </c>
      <c r="B380" s="66">
        <v>104</v>
      </c>
      <c r="C380" s="67" t="s">
        <v>5030</v>
      </c>
      <c r="D380" s="67" t="s">
        <v>4033</v>
      </c>
      <c r="E380" s="68">
        <v>1579</v>
      </c>
      <c r="F380" s="67">
        <v>40</v>
      </c>
      <c r="G380" s="68">
        <v>9220</v>
      </c>
      <c r="H380" s="67">
        <v>368800</v>
      </c>
    </row>
    <row r="381" spans="1:8" ht="36" x14ac:dyDescent="0.25">
      <c r="A381" s="65" t="s">
        <v>4038</v>
      </c>
      <c r="B381" s="66">
        <v>104</v>
      </c>
      <c r="C381" s="67" t="s">
        <v>5031</v>
      </c>
      <c r="D381" s="67" t="s">
        <v>4033</v>
      </c>
      <c r="E381" s="68">
        <v>1580</v>
      </c>
      <c r="F381" s="67">
        <v>125</v>
      </c>
      <c r="G381" s="68">
        <v>9377.4240000000009</v>
      </c>
      <c r="H381" s="67">
        <v>1172178</v>
      </c>
    </row>
    <row r="382" spans="1:8" ht="36" x14ac:dyDescent="0.25">
      <c r="A382" s="65" t="s">
        <v>4038</v>
      </c>
      <c r="B382" s="66">
        <v>104</v>
      </c>
      <c r="C382" s="67" t="s">
        <v>5032</v>
      </c>
      <c r="D382" s="67" t="s">
        <v>4033</v>
      </c>
      <c r="E382" s="68">
        <v>1582</v>
      </c>
      <c r="F382" s="67">
        <v>14</v>
      </c>
      <c r="G382" s="68">
        <v>257410</v>
      </c>
      <c r="H382" s="67">
        <v>3603740</v>
      </c>
    </row>
    <row r="383" spans="1:8" ht="36" x14ac:dyDescent="0.25">
      <c r="A383" s="65" t="s">
        <v>4038</v>
      </c>
      <c r="B383" s="66">
        <v>104</v>
      </c>
      <c r="C383" s="67" t="s">
        <v>5033</v>
      </c>
      <c r="D383" s="67" t="s">
        <v>4033</v>
      </c>
      <c r="E383" s="68">
        <v>1583</v>
      </c>
      <c r="F383" s="67">
        <v>26</v>
      </c>
      <c r="G383" s="68">
        <v>38715</v>
      </c>
      <c r="H383" s="67">
        <v>1006590</v>
      </c>
    </row>
    <row r="384" spans="1:8" ht="54" x14ac:dyDescent="0.25">
      <c r="A384" s="65" t="s">
        <v>4038</v>
      </c>
      <c r="B384" s="66">
        <v>104</v>
      </c>
      <c r="C384" s="67" t="s">
        <v>5034</v>
      </c>
      <c r="D384" s="67" t="s">
        <v>4033</v>
      </c>
      <c r="E384" s="68">
        <v>2822</v>
      </c>
      <c r="F384" s="67">
        <v>259</v>
      </c>
      <c r="G384" s="68">
        <v>100542.35741312744</v>
      </c>
      <c r="H384" s="67">
        <v>26040470.570000008</v>
      </c>
    </row>
    <row r="385" spans="1:8" ht="36" x14ac:dyDescent="0.25">
      <c r="A385" s="65" t="s">
        <v>4038</v>
      </c>
      <c r="B385" s="66">
        <v>104</v>
      </c>
      <c r="C385" s="67" t="s">
        <v>5035</v>
      </c>
      <c r="D385" s="67" t="s">
        <v>4033</v>
      </c>
      <c r="E385" s="68">
        <v>2321</v>
      </c>
      <c r="F385" s="67">
        <v>1</v>
      </c>
      <c r="G385" s="68">
        <v>54026</v>
      </c>
      <c r="H385" s="67">
        <v>54026</v>
      </c>
    </row>
    <row r="386" spans="1:8" ht="36" x14ac:dyDescent="0.25">
      <c r="A386" s="65" t="s">
        <v>4038</v>
      </c>
      <c r="B386" s="66">
        <v>104</v>
      </c>
      <c r="C386" s="67" t="s">
        <v>5036</v>
      </c>
      <c r="D386" s="67" t="s">
        <v>4033</v>
      </c>
      <c r="E386" s="68">
        <v>2094</v>
      </c>
      <c r="F386" s="67">
        <v>15</v>
      </c>
      <c r="G386" s="68">
        <v>2480</v>
      </c>
      <c r="H386" s="67">
        <v>37200</v>
      </c>
    </row>
    <row r="387" spans="1:8" ht="36" x14ac:dyDescent="0.25">
      <c r="A387" s="65" t="s">
        <v>4038</v>
      </c>
      <c r="B387" s="66">
        <v>104</v>
      </c>
      <c r="C387" s="67" t="s">
        <v>5037</v>
      </c>
      <c r="D387" s="67" t="s">
        <v>4033</v>
      </c>
      <c r="E387" s="68">
        <v>2143</v>
      </c>
      <c r="F387" s="67">
        <v>10</v>
      </c>
      <c r="G387" s="68">
        <v>652</v>
      </c>
      <c r="H387" s="67">
        <v>6520</v>
      </c>
    </row>
    <row r="388" spans="1:8" ht="36" x14ac:dyDescent="0.25">
      <c r="A388" s="65" t="s">
        <v>4038</v>
      </c>
      <c r="B388" s="66">
        <v>104</v>
      </c>
      <c r="C388" s="67" t="s">
        <v>5038</v>
      </c>
      <c r="D388" s="67" t="s">
        <v>4033</v>
      </c>
      <c r="E388" s="68">
        <v>3276</v>
      </c>
      <c r="F388" s="67">
        <v>2</v>
      </c>
      <c r="G388" s="68">
        <v>900</v>
      </c>
      <c r="H388" s="67">
        <v>1800</v>
      </c>
    </row>
    <row r="389" spans="1:8" ht="36" x14ac:dyDescent="0.25">
      <c r="A389" s="65" t="s">
        <v>4038</v>
      </c>
      <c r="B389" s="66">
        <v>104</v>
      </c>
      <c r="C389" s="67" t="s">
        <v>5039</v>
      </c>
      <c r="D389" s="67" t="s">
        <v>4033</v>
      </c>
      <c r="E389" s="68">
        <v>1586</v>
      </c>
      <c r="F389" s="67">
        <v>52</v>
      </c>
      <c r="G389" s="68">
        <v>11660.143406593405</v>
      </c>
      <c r="H389" s="67">
        <v>606327.45714285702</v>
      </c>
    </row>
    <row r="390" spans="1:8" ht="36" x14ac:dyDescent="0.25">
      <c r="A390" s="65" t="s">
        <v>4038</v>
      </c>
      <c r="B390" s="66">
        <v>104</v>
      </c>
      <c r="C390" s="67" t="s">
        <v>5040</v>
      </c>
      <c r="D390" s="67" t="s">
        <v>4033</v>
      </c>
      <c r="E390" s="68">
        <v>1587</v>
      </c>
      <c r="F390" s="67">
        <v>1</v>
      </c>
      <c r="G390" s="68">
        <v>25196</v>
      </c>
      <c r="H390" s="67">
        <v>25196</v>
      </c>
    </row>
    <row r="391" spans="1:8" ht="108" x14ac:dyDescent="0.25">
      <c r="A391" s="65" t="s">
        <v>4038</v>
      </c>
      <c r="B391" s="66">
        <v>104</v>
      </c>
      <c r="C391" s="67" t="s">
        <v>5041</v>
      </c>
      <c r="D391" s="67" t="s">
        <v>4033</v>
      </c>
      <c r="E391" s="68">
        <v>2819</v>
      </c>
      <c r="F391" s="67">
        <v>12</v>
      </c>
      <c r="G391" s="68">
        <v>111372</v>
      </c>
      <c r="H391" s="67">
        <v>1336464</v>
      </c>
    </row>
    <row r="392" spans="1:8" ht="36" x14ac:dyDescent="0.25">
      <c r="A392" s="65" t="s">
        <v>4038</v>
      </c>
      <c r="B392" s="66">
        <v>104</v>
      </c>
      <c r="C392" s="67" t="s">
        <v>5042</v>
      </c>
      <c r="D392" s="67" t="s">
        <v>4033</v>
      </c>
      <c r="E392" s="68">
        <v>2799</v>
      </c>
      <c r="F392" s="67">
        <v>2</v>
      </c>
      <c r="G392" s="68">
        <v>82885.659999999567</v>
      </c>
      <c r="H392" s="67">
        <v>165771.31999999913</v>
      </c>
    </row>
    <row r="393" spans="1:8" ht="54" x14ac:dyDescent="0.25">
      <c r="A393" s="65" t="s">
        <v>4038</v>
      </c>
      <c r="B393" s="66">
        <v>104</v>
      </c>
      <c r="C393" s="67" t="s">
        <v>5043</v>
      </c>
      <c r="D393" s="67" t="s">
        <v>4033</v>
      </c>
      <c r="E393" s="68">
        <v>1588</v>
      </c>
      <c r="F393" s="67">
        <v>5</v>
      </c>
      <c r="G393" s="68">
        <v>522879</v>
      </c>
      <c r="H393" s="67">
        <v>2614395</v>
      </c>
    </row>
    <row r="394" spans="1:8" ht="36" x14ac:dyDescent="0.25">
      <c r="A394" s="65" t="s">
        <v>4038</v>
      </c>
      <c r="B394" s="66">
        <v>104</v>
      </c>
      <c r="C394" s="67" t="s">
        <v>5044</v>
      </c>
      <c r="D394" s="67" t="s">
        <v>4033</v>
      </c>
      <c r="E394" s="68">
        <v>1590</v>
      </c>
      <c r="F394" s="67">
        <v>119</v>
      </c>
      <c r="G394" s="68">
        <v>24294</v>
      </c>
      <c r="H394" s="67">
        <v>2890986</v>
      </c>
    </row>
    <row r="395" spans="1:8" ht="36" x14ac:dyDescent="0.25">
      <c r="A395" s="65" t="s">
        <v>4038</v>
      </c>
      <c r="B395" s="66">
        <v>104</v>
      </c>
      <c r="C395" s="67" t="s">
        <v>5045</v>
      </c>
      <c r="D395" s="67" t="s">
        <v>4033</v>
      </c>
      <c r="E395" s="68">
        <v>1591</v>
      </c>
      <c r="F395" s="67">
        <v>2</v>
      </c>
      <c r="G395" s="68">
        <v>16007</v>
      </c>
      <c r="H395" s="67">
        <v>32014</v>
      </c>
    </row>
    <row r="396" spans="1:8" ht="36" x14ac:dyDescent="0.25">
      <c r="A396" s="65" t="s">
        <v>4038</v>
      </c>
      <c r="B396" s="66">
        <v>104</v>
      </c>
      <c r="C396" s="67" t="s">
        <v>5046</v>
      </c>
      <c r="D396" s="67" t="s">
        <v>4033</v>
      </c>
      <c r="E396" s="68">
        <v>2458</v>
      </c>
      <c r="F396" s="67">
        <v>3</v>
      </c>
      <c r="G396" s="68">
        <v>2023</v>
      </c>
      <c r="H396" s="67">
        <v>6069</v>
      </c>
    </row>
    <row r="397" spans="1:8" ht="36" x14ac:dyDescent="0.25">
      <c r="A397" s="65" t="s">
        <v>4038</v>
      </c>
      <c r="B397" s="66">
        <v>104</v>
      </c>
      <c r="C397" s="67" t="s">
        <v>5047</v>
      </c>
      <c r="D397" s="67" t="s">
        <v>4033</v>
      </c>
      <c r="E397" s="68">
        <v>3076</v>
      </c>
      <c r="F397" s="67">
        <v>13</v>
      </c>
      <c r="G397" s="68">
        <v>117918</v>
      </c>
      <c r="H397" s="67">
        <v>1532934</v>
      </c>
    </row>
    <row r="398" spans="1:8" ht="36" x14ac:dyDescent="0.25">
      <c r="A398" s="65" t="s">
        <v>4038</v>
      </c>
      <c r="B398" s="66">
        <v>104</v>
      </c>
      <c r="C398" s="67" t="s">
        <v>5048</v>
      </c>
      <c r="D398" s="67" t="s">
        <v>4033</v>
      </c>
      <c r="E398" s="68">
        <v>2088</v>
      </c>
      <c r="F398" s="67">
        <v>15</v>
      </c>
      <c r="G398" s="68">
        <v>7178</v>
      </c>
      <c r="H398" s="67">
        <v>107670</v>
      </c>
    </row>
    <row r="399" spans="1:8" ht="36" x14ac:dyDescent="0.25">
      <c r="A399" s="65" t="s">
        <v>4038</v>
      </c>
      <c r="B399" s="66">
        <v>104</v>
      </c>
      <c r="C399" s="67" t="s">
        <v>5049</v>
      </c>
      <c r="D399" s="67" t="s">
        <v>4033</v>
      </c>
      <c r="E399" s="68">
        <v>1595</v>
      </c>
      <c r="F399" s="67">
        <v>55</v>
      </c>
      <c r="G399" s="68">
        <v>11208</v>
      </c>
      <c r="H399" s="67">
        <v>616440</v>
      </c>
    </row>
    <row r="400" spans="1:8" ht="36" x14ac:dyDescent="0.25">
      <c r="A400" s="65" t="s">
        <v>4038</v>
      </c>
      <c r="B400" s="66">
        <v>104</v>
      </c>
      <c r="C400" s="67" t="s">
        <v>5050</v>
      </c>
      <c r="D400" s="67" t="s">
        <v>4033</v>
      </c>
      <c r="E400" s="68">
        <v>1984</v>
      </c>
      <c r="F400" s="67">
        <v>180</v>
      </c>
      <c r="G400" s="68">
        <v>5229</v>
      </c>
      <c r="H400" s="67">
        <v>941220</v>
      </c>
    </row>
    <row r="401" spans="1:8" ht="36" x14ac:dyDescent="0.25">
      <c r="A401" s="65" t="s">
        <v>4038</v>
      </c>
      <c r="B401" s="66">
        <v>104</v>
      </c>
      <c r="C401" s="67" t="s">
        <v>5051</v>
      </c>
      <c r="D401" s="67" t="s">
        <v>4033</v>
      </c>
      <c r="E401" s="68">
        <v>3275</v>
      </c>
      <c r="F401" s="67">
        <v>4</v>
      </c>
      <c r="G401" s="68">
        <v>900</v>
      </c>
      <c r="H401" s="67">
        <v>3600</v>
      </c>
    </row>
    <row r="402" spans="1:8" ht="36" x14ac:dyDescent="0.25">
      <c r="A402" s="65" t="s">
        <v>4038</v>
      </c>
      <c r="B402" s="66">
        <v>104</v>
      </c>
      <c r="C402" s="67" t="s">
        <v>5052</v>
      </c>
      <c r="D402" s="67" t="s">
        <v>4033</v>
      </c>
      <c r="E402" s="68">
        <v>1925</v>
      </c>
      <c r="F402" s="67">
        <v>182</v>
      </c>
      <c r="G402" s="68">
        <v>147</v>
      </c>
      <c r="H402" s="67">
        <v>26754</v>
      </c>
    </row>
    <row r="403" spans="1:8" ht="36" x14ac:dyDescent="0.25">
      <c r="A403" s="65" t="s">
        <v>4038</v>
      </c>
      <c r="B403" s="66">
        <v>104</v>
      </c>
      <c r="C403" s="67" t="s">
        <v>5053</v>
      </c>
      <c r="D403" s="67" t="s">
        <v>4033</v>
      </c>
      <c r="E403" s="68">
        <v>2908</v>
      </c>
      <c r="F403" s="67">
        <v>16</v>
      </c>
      <c r="G403" s="68">
        <v>7831</v>
      </c>
      <c r="H403" s="67">
        <v>125296</v>
      </c>
    </row>
    <row r="404" spans="1:8" ht="36" x14ac:dyDescent="0.25">
      <c r="A404" s="65" t="s">
        <v>4038</v>
      </c>
      <c r="B404" s="66">
        <v>104</v>
      </c>
      <c r="C404" s="67" t="s">
        <v>5054</v>
      </c>
      <c r="D404" s="67" t="s">
        <v>4033</v>
      </c>
      <c r="E404" s="68">
        <v>2108</v>
      </c>
      <c r="F404" s="67">
        <v>10</v>
      </c>
      <c r="G404" s="68">
        <v>7831</v>
      </c>
      <c r="H404" s="67">
        <v>78310</v>
      </c>
    </row>
    <row r="405" spans="1:8" ht="36" x14ac:dyDescent="0.25">
      <c r="A405" s="65" t="s">
        <v>4038</v>
      </c>
      <c r="B405" s="66">
        <v>104</v>
      </c>
      <c r="C405" s="67" t="s">
        <v>5055</v>
      </c>
      <c r="D405" s="67" t="s">
        <v>4033</v>
      </c>
      <c r="E405" s="68">
        <v>1596</v>
      </c>
      <c r="F405" s="67">
        <v>908</v>
      </c>
      <c r="G405" s="68">
        <v>359</v>
      </c>
      <c r="H405" s="67">
        <v>325972</v>
      </c>
    </row>
    <row r="406" spans="1:8" ht="36" x14ac:dyDescent="0.25">
      <c r="A406" s="65" t="s">
        <v>4038</v>
      </c>
      <c r="B406" s="66">
        <v>104</v>
      </c>
      <c r="C406" s="67" t="s">
        <v>5056</v>
      </c>
      <c r="D406" s="67" t="s">
        <v>4033</v>
      </c>
      <c r="E406" s="68">
        <v>1597</v>
      </c>
      <c r="F406" s="67">
        <v>7</v>
      </c>
      <c r="G406" s="68">
        <v>51469.220000000008</v>
      </c>
      <c r="H406" s="67">
        <v>360284.54000000004</v>
      </c>
    </row>
    <row r="407" spans="1:8" ht="36" x14ac:dyDescent="0.25">
      <c r="A407" s="65" t="s">
        <v>4038</v>
      </c>
      <c r="B407" s="66">
        <v>104</v>
      </c>
      <c r="C407" s="67" t="s">
        <v>5057</v>
      </c>
      <c r="D407" s="67" t="s">
        <v>4033</v>
      </c>
      <c r="E407" s="68">
        <v>1598</v>
      </c>
      <c r="F407" s="67">
        <v>15</v>
      </c>
      <c r="G407" s="68">
        <v>46944.57</v>
      </c>
      <c r="H407" s="67">
        <v>704168.55</v>
      </c>
    </row>
    <row r="408" spans="1:8" ht="36" x14ac:dyDescent="0.25">
      <c r="A408" s="65" t="s">
        <v>4038</v>
      </c>
      <c r="B408" s="66">
        <v>104</v>
      </c>
      <c r="C408" s="67" t="s">
        <v>5058</v>
      </c>
      <c r="D408" s="67" t="s">
        <v>4033</v>
      </c>
      <c r="E408" s="68">
        <v>2914</v>
      </c>
      <c r="F408" s="67">
        <v>51</v>
      </c>
      <c r="G408" s="68">
        <v>11268</v>
      </c>
      <c r="H408" s="67">
        <v>574668</v>
      </c>
    </row>
    <row r="409" spans="1:8" ht="36" x14ac:dyDescent="0.25">
      <c r="A409" s="65" t="s">
        <v>4038</v>
      </c>
      <c r="B409" s="66">
        <v>104</v>
      </c>
      <c r="C409" s="67" t="s">
        <v>5059</v>
      </c>
      <c r="D409" s="67" t="s">
        <v>4033</v>
      </c>
      <c r="E409" s="68">
        <v>2079</v>
      </c>
      <c r="F409" s="67">
        <v>19</v>
      </c>
      <c r="G409" s="68">
        <v>1121</v>
      </c>
      <c r="H409" s="67">
        <v>21299</v>
      </c>
    </row>
    <row r="410" spans="1:8" ht="36" x14ac:dyDescent="0.25">
      <c r="A410" s="65" t="s">
        <v>4038</v>
      </c>
      <c r="B410" s="66">
        <v>104</v>
      </c>
      <c r="C410" s="67" t="s">
        <v>5060</v>
      </c>
      <c r="D410" s="67" t="s">
        <v>4033</v>
      </c>
      <c r="E410" s="68">
        <v>1599</v>
      </c>
      <c r="F410" s="67">
        <v>179</v>
      </c>
      <c r="G410" s="68">
        <v>694</v>
      </c>
      <c r="H410" s="67">
        <v>124226</v>
      </c>
    </row>
    <row r="411" spans="1:8" ht="36" x14ac:dyDescent="0.25">
      <c r="A411" s="65" t="s">
        <v>4038</v>
      </c>
      <c r="B411" s="66">
        <v>104</v>
      </c>
      <c r="C411" s="67" t="s">
        <v>5061</v>
      </c>
      <c r="D411" s="67" t="s">
        <v>4033</v>
      </c>
      <c r="E411" s="68">
        <v>1600</v>
      </c>
      <c r="F411" s="67">
        <v>570</v>
      </c>
      <c r="G411" s="68">
        <v>4093.9047619047615</v>
      </c>
      <c r="H411" s="67">
        <v>2333525.7142857141</v>
      </c>
    </row>
    <row r="412" spans="1:8" ht="36" x14ac:dyDescent="0.25">
      <c r="A412" s="65" t="s">
        <v>4038</v>
      </c>
      <c r="B412" s="66">
        <v>104</v>
      </c>
      <c r="C412" s="67" t="s">
        <v>5062</v>
      </c>
      <c r="D412" s="67" t="s">
        <v>4033</v>
      </c>
      <c r="E412" s="68">
        <v>1601</v>
      </c>
      <c r="F412" s="67">
        <v>20</v>
      </c>
      <c r="G412" s="68">
        <v>3920</v>
      </c>
      <c r="H412" s="67">
        <v>78400</v>
      </c>
    </row>
    <row r="413" spans="1:8" ht="36" x14ac:dyDescent="0.25">
      <c r="A413" s="65" t="s">
        <v>4038</v>
      </c>
      <c r="B413" s="66">
        <v>104</v>
      </c>
      <c r="C413" s="67" t="s">
        <v>5063</v>
      </c>
      <c r="D413" s="67" t="s">
        <v>4033</v>
      </c>
      <c r="E413" s="68">
        <v>1602</v>
      </c>
      <c r="F413" s="67">
        <v>150</v>
      </c>
      <c r="G413" s="68">
        <v>1921</v>
      </c>
      <c r="H413" s="67">
        <v>288150</v>
      </c>
    </row>
    <row r="414" spans="1:8" ht="36" x14ac:dyDescent="0.25">
      <c r="A414" s="65" t="s">
        <v>4038</v>
      </c>
      <c r="B414" s="66">
        <v>104</v>
      </c>
      <c r="C414" s="67" t="s">
        <v>5064</v>
      </c>
      <c r="D414" s="67" t="s">
        <v>4033</v>
      </c>
      <c r="E414" s="68">
        <v>1603</v>
      </c>
      <c r="F414" s="67">
        <v>100</v>
      </c>
      <c r="G414" s="68">
        <v>3735</v>
      </c>
      <c r="H414" s="67">
        <v>373500</v>
      </c>
    </row>
    <row r="415" spans="1:8" ht="36" x14ac:dyDescent="0.25">
      <c r="A415" s="65" t="s">
        <v>4038</v>
      </c>
      <c r="B415" s="66">
        <v>104</v>
      </c>
      <c r="C415" s="67" t="s">
        <v>5065</v>
      </c>
      <c r="D415" s="67" t="s">
        <v>4033</v>
      </c>
      <c r="E415" s="68">
        <v>2155</v>
      </c>
      <c r="F415" s="67">
        <v>20</v>
      </c>
      <c r="G415" s="68">
        <v>5589</v>
      </c>
      <c r="H415" s="67">
        <v>111780</v>
      </c>
    </row>
    <row r="416" spans="1:8" ht="36" x14ac:dyDescent="0.25">
      <c r="A416" s="65" t="s">
        <v>4038</v>
      </c>
      <c r="B416" s="66">
        <v>104</v>
      </c>
      <c r="C416" s="67" t="s">
        <v>5066</v>
      </c>
      <c r="D416" s="67" t="s">
        <v>4033</v>
      </c>
      <c r="E416" s="68">
        <v>1604</v>
      </c>
      <c r="F416" s="67">
        <v>126</v>
      </c>
      <c r="G416" s="68">
        <v>64008</v>
      </c>
      <c r="H416" s="67">
        <v>8065008</v>
      </c>
    </row>
    <row r="417" spans="1:8" ht="36" x14ac:dyDescent="0.25">
      <c r="A417" s="65" t="s">
        <v>4038</v>
      </c>
      <c r="B417" s="66">
        <v>104</v>
      </c>
      <c r="C417" s="67" t="s">
        <v>5067</v>
      </c>
      <c r="D417" s="67" t="s">
        <v>4033</v>
      </c>
      <c r="E417" s="68">
        <v>1605</v>
      </c>
      <c r="F417" s="67">
        <v>3</v>
      </c>
      <c r="G417" s="68">
        <v>10386</v>
      </c>
      <c r="H417" s="67">
        <v>31158</v>
      </c>
    </row>
    <row r="418" spans="1:8" ht="36" x14ac:dyDescent="0.25">
      <c r="A418" s="65" t="s">
        <v>4038</v>
      </c>
      <c r="B418" s="66">
        <v>104</v>
      </c>
      <c r="C418" s="67" t="s">
        <v>5068</v>
      </c>
      <c r="D418" s="67" t="s">
        <v>4033</v>
      </c>
      <c r="E418" s="68">
        <v>1606</v>
      </c>
      <c r="F418" s="67">
        <v>23</v>
      </c>
      <c r="G418" s="68">
        <v>20216</v>
      </c>
      <c r="H418" s="67">
        <v>464968</v>
      </c>
    </row>
    <row r="419" spans="1:8" ht="36" x14ac:dyDescent="0.25">
      <c r="A419" s="65" t="s">
        <v>4038</v>
      </c>
      <c r="B419" s="66">
        <v>104</v>
      </c>
      <c r="C419" s="67" t="s">
        <v>5069</v>
      </c>
      <c r="D419" s="67" t="s">
        <v>4033</v>
      </c>
      <c r="E419" s="68">
        <v>1607</v>
      </c>
      <c r="F419" s="67">
        <v>25</v>
      </c>
      <c r="G419" s="68">
        <v>15992</v>
      </c>
      <c r="H419" s="67">
        <v>399800</v>
      </c>
    </row>
    <row r="420" spans="1:8" ht="36" x14ac:dyDescent="0.25">
      <c r="A420" s="65" t="s">
        <v>4038</v>
      </c>
      <c r="B420" s="66">
        <v>104</v>
      </c>
      <c r="C420" s="67" t="s">
        <v>5070</v>
      </c>
      <c r="D420" s="67" t="s">
        <v>4033</v>
      </c>
      <c r="E420" s="68">
        <v>42</v>
      </c>
      <c r="F420" s="67">
        <v>71</v>
      </c>
      <c r="G420" s="68">
        <v>1490.2483516483517</v>
      </c>
      <c r="H420" s="67">
        <v>105807.63296703297</v>
      </c>
    </row>
    <row r="421" spans="1:8" ht="36" x14ac:dyDescent="0.25">
      <c r="A421" s="65" t="s">
        <v>4038</v>
      </c>
      <c r="B421" s="66">
        <v>104</v>
      </c>
      <c r="C421" s="67" t="s">
        <v>5071</v>
      </c>
      <c r="D421" s="67" t="s">
        <v>4033</v>
      </c>
      <c r="E421" s="68">
        <v>2878</v>
      </c>
      <c r="F421" s="67">
        <v>15</v>
      </c>
      <c r="G421" s="68">
        <v>2023</v>
      </c>
      <c r="H421" s="67">
        <v>30345</v>
      </c>
    </row>
    <row r="422" spans="1:8" ht="36" x14ac:dyDescent="0.25">
      <c r="A422" s="65" t="s">
        <v>4038</v>
      </c>
      <c r="B422" s="66">
        <v>104</v>
      </c>
      <c r="C422" s="67" t="s">
        <v>5072</v>
      </c>
      <c r="D422" s="67" t="s">
        <v>4033</v>
      </c>
      <c r="E422" s="68">
        <v>2879</v>
      </c>
      <c r="F422" s="67">
        <v>6</v>
      </c>
      <c r="G422" s="68">
        <v>2023</v>
      </c>
      <c r="H422" s="67">
        <v>12138</v>
      </c>
    </row>
    <row r="423" spans="1:8" ht="36" x14ac:dyDescent="0.25">
      <c r="A423" s="65" t="s">
        <v>4038</v>
      </c>
      <c r="B423" s="66">
        <v>104</v>
      </c>
      <c r="C423" s="67" t="s">
        <v>5073</v>
      </c>
      <c r="D423" s="67" t="s">
        <v>4033</v>
      </c>
      <c r="E423" s="68">
        <v>1610</v>
      </c>
      <c r="F423" s="67">
        <v>69</v>
      </c>
      <c r="G423" s="68">
        <v>17052</v>
      </c>
      <c r="H423" s="67">
        <v>1176588</v>
      </c>
    </row>
    <row r="424" spans="1:8" ht="54" x14ac:dyDescent="0.25">
      <c r="A424" s="65" t="s">
        <v>4038</v>
      </c>
      <c r="B424" s="66">
        <v>104</v>
      </c>
      <c r="C424" s="67" t="s">
        <v>5074</v>
      </c>
      <c r="D424" s="67" t="s">
        <v>4033</v>
      </c>
      <c r="E424" s="68">
        <v>1612</v>
      </c>
      <c r="F424" s="67">
        <v>49</v>
      </c>
      <c r="G424" s="68">
        <v>5122</v>
      </c>
      <c r="H424" s="67">
        <v>250978</v>
      </c>
    </row>
    <row r="425" spans="1:8" ht="36" x14ac:dyDescent="0.25">
      <c r="A425" s="65" t="s">
        <v>4038</v>
      </c>
      <c r="B425" s="66">
        <v>104</v>
      </c>
      <c r="C425" s="67" t="s">
        <v>5075</v>
      </c>
      <c r="D425" s="67" t="s">
        <v>4033</v>
      </c>
      <c r="E425" s="68">
        <v>2886</v>
      </c>
      <c r="F425" s="67">
        <v>210</v>
      </c>
      <c r="G425" s="68">
        <v>1000</v>
      </c>
      <c r="H425" s="67">
        <v>210000</v>
      </c>
    </row>
    <row r="426" spans="1:8" ht="36" x14ac:dyDescent="0.25">
      <c r="A426" s="65" t="s">
        <v>4038</v>
      </c>
      <c r="B426" s="66">
        <v>104</v>
      </c>
      <c r="C426" s="67" t="s">
        <v>5076</v>
      </c>
      <c r="D426" s="67" t="s">
        <v>4033</v>
      </c>
      <c r="E426" s="68">
        <v>1613</v>
      </c>
      <c r="F426" s="67">
        <v>198</v>
      </c>
      <c r="G426" s="68">
        <v>741</v>
      </c>
      <c r="H426" s="67">
        <v>146718</v>
      </c>
    </row>
    <row r="427" spans="1:8" ht="36" x14ac:dyDescent="0.25">
      <c r="A427" s="65" t="s">
        <v>4038</v>
      </c>
      <c r="B427" s="66">
        <v>104</v>
      </c>
      <c r="C427" s="67" t="s">
        <v>5077</v>
      </c>
      <c r="D427" s="67" t="s">
        <v>4033</v>
      </c>
      <c r="E427" s="68">
        <v>3167</v>
      </c>
      <c r="F427" s="67">
        <v>100</v>
      </c>
      <c r="G427" s="68">
        <v>1571</v>
      </c>
      <c r="H427" s="67">
        <v>157100</v>
      </c>
    </row>
    <row r="428" spans="1:8" ht="36" x14ac:dyDescent="0.25">
      <c r="A428" s="65" t="s">
        <v>4038</v>
      </c>
      <c r="B428" s="66">
        <v>104</v>
      </c>
      <c r="C428" s="67" t="s">
        <v>5078</v>
      </c>
      <c r="D428" s="67" t="s">
        <v>4033</v>
      </c>
      <c r="E428" s="68">
        <v>3168</v>
      </c>
      <c r="F428" s="67">
        <v>94</v>
      </c>
      <c r="G428" s="68">
        <v>1276</v>
      </c>
      <c r="H428" s="67">
        <v>119944</v>
      </c>
    </row>
    <row r="429" spans="1:8" ht="36" x14ac:dyDescent="0.25">
      <c r="A429" s="65" t="s">
        <v>4038</v>
      </c>
      <c r="B429" s="66">
        <v>104</v>
      </c>
      <c r="C429" s="67" t="s">
        <v>5079</v>
      </c>
      <c r="D429" s="67" t="s">
        <v>4033</v>
      </c>
      <c r="E429" s="68">
        <v>3174</v>
      </c>
      <c r="F429" s="67">
        <v>2</v>
      </c>
      <c r="G429" s="68">
        <v>28412</v>
      </c>
      <c r="H429" s="67">
        <v>56824</v>
      </c>
    </row>
    <row r="430" spans="1:8" ht="36" x14ac:dyDescent="0.25">
      <c r="A430" s="65" t="s">
        <v>4038</v>
      </c>
      <c r="B430" s="66">
        <v>104</v>
      </c>
      <c r="C430" s="67" t="s">
        <v>5080</v>
      </c>
      <c r="D430" s="67" t="s">
        <v>4033</v>
      </c>
      <c r="E430" s="68">
        <v>3038</v>
      </c>
      <c r="F430" s="67">
        <v>76</v>
      </c>
      <c r="G430" s="68">
        <v>41439</v>
      </c>
      <c r="H430" s="67">
        <v>3149364</v>
      </c>
    </row>
    <row r="431" spans="1:8" ht="54" x14ac:dyDescent="0.25">
      <c r="A431" s="65" t="s">
        <v>4038</v>
      </c>
      <c r="B431" s="66">
        <v>104</v>
      </c>
      <c r="C431" s="67" t="s">
        <v>5081</v>
      </c>
      <c r="D431" s="67" t="s">
        <v>4033</v>
      </c>
      <c r="E431" s="68">
        <v>3175</v>
      </c>
      <c r="F431" s="67">
        <v>81</v>
      </c>
      <c r="G431" s="68">
        <v>51580</v>
      </c>
      <c r="H431" s="67">
        <v>4177980</v>
      </c>
    </row>
    <row r="432" spans="1:8" ht="54" x14ac:dyDescent="0.25">
      <c r="A432" s="65" t="s">
        <v>4038</v>
      </c>
      <c r="B432" s="66">
        <v>104</v>
      </c>
      <c r="C432" s="67" t="s">
        <v>5082</v>
      </c>
      <c r="D432" s="67" t="s">
        <v>4033</v>
      </c>
      <c r="E432" s="68">
        <v>3176</v>
      </c>
      <c r="F432" s="67">
        <v>7</v>
      </c>
      <c r="G432" s="68">
        <v>241164</v>
      </c>
      <c r="H432" s="67">
        <v>1688148</v>
      </c>
    </row>
    <row r="433" spans="1:8" ht="54" x14ac:dyDescent="0.25">
      <c r="A433" s="65" t="s">
        <v>4038</v>
      </c>
      <c r="B433" s="66">
        <v>104</v>
      </c>
      <c r="C433" s="67" t="s">
        <v>5083</v>
      </c>
      <c r="D433" s="67" t="s">
        <v>4033</v>
      </c>
      <c r="E433" s="68">
        <v>3172</v>
      </c>
      <c r="F433" s="67">
        <v>49</v>
      </c>
      <c r="G433" s="68">
        <v>86507</v>
      </c>
      <c r="H433" s="67">
        <v>4238843</v>
      </c>
    </row>
    <row r="434" spans="1:8" ht="54" x14ac:dyDescent="0.25">
      <c r="A434" s="65" t="s">
        <v>4038</v>
      </c>
      <c r="B434" s="66">
        <v>104</v>
      </c>
      <c r="C434" s="67" t="s">
        <v>5084</v>
      </c>
      <c r="D434" s="67" t="s">
        <v>4033</v>
      </c>
      <c r="E434" s="68">
        <v>1615</v>
      </c>
      <c r="F434" s="67">
        <v>200</v>
      </c>
      <c r="G434" s="68">
        <v>49963</v>
      </c>
      <c r="H434" s="67">
        <v>9992600</v>
      </c>
    </row>
    <row r="435" spans="1:8" ht="36" x14ac:dyDescent="0.25">
      <c r="A435" s="65" t="s">
        <v>4038</v>
      </c>
      <c r="B435" s="66">
        <v>104</v>
      </c>
      <c r="C435" s="67" t="s">
        <v>5085</v>
      </c>
      <c r="D435" s="67" t="s">
        <v>4033</v>
      </c>
      <c r="E435" s="68">
        <v>2081</v>
      </c>
      <c r="F435" s="67">
        <v>8</v>
      </c>
      <c r="G435" s="68">
        <v>11731</v>
      </c>
      <c r="H435" s="67">
        <v>93848</v>
      </c>
    </row>
    <row r="436" spans="1:8" ht="36" x14ac:dyDescent="0.25">
      <c r="A436" s="65" t="s">
        <v>4038</v>
      </c>
      <c r="B436" s="66">
        <v>104</v>
      </c>
      <c r="C436" s="67" t="s">
        <v>5086</v>
      </c>
      <c r="D436" s="67" t="s">
        <v>4033</v>
      </c>
      <c r="E436" s="68">
        <v>2441</v>
      </c>
      <c r="F436" s="67">
        <v>6</v>
      </c>
      <c r="G436" s="68">
        <v>150094</v>
      </c>
      <c r="H436" s="67">
        <v>900564</v>
      </c>
    </row>
    <row r="437" spans="1:8" ht="36" x14ac:dyDescent="0.25">
      <c r="A437" s="65" t="s">
        <v>4038</v>
      </c>
      <c r="B437" s="66">
        <v>104</v>
      </c>
      <c r="C437" s="67" t="s">
        <v>5087</v>
      </c>
      <c r="D437" s="67" t="s">
        <v>4033</v>
      </c>
      <c r="E437" s="68">
        <v>1618</v>
      </c>
      <c r="F437" s="67">
        <v>87</v>
      </c>
      <c r="G437" s="68">
        <v>2957</v>
      </c>
      <c r="H437" s="67">
        <v>257259</v>
      </c>
    </row>
    <row r="438" spans="1:8" ht="36" x14ac:dyDescent="0.25">
      <c r="A438" s="65" t="s">
        <v>4038</v>
      </c>
      <c r="B438" s="66">
        <v>104</v>
      </c>
      <c r="C438" s="67" t="s">
        <v>5088</v>
      </c>
      <c r="D438" s="67" t="s">
        <v>4033</v>
      </c>
      <c r="E438" s="68">
        <v>1617</v>
      </c>
      <c r="F438" s="67">
        <v>98</v>
      </c>
      <c r="G438" s="68">
        <v>4919</v>
      </c>
      <c r="H438" s="67">
        <v>482062</v>
      </c>
    </row>
    <row r="439" spans="1:8" ht="36" x14ac:dyDescent="0.25">
      <c r="A439" s="65" t="s">
        <v>4038</v>
      </c>
      <c r="B439" s="66">
        <v>104</v>
      </c>
      <c r="C439" s="67" t="s">
        <v>5089</v>
      </c>
      <c r="D439" s="67" t="s">
        <v>4033</v>
      </c>
      <c r="E439" s="68">
        <v>1619</v>
      </c>
      <c r="F439" s="67">
        <v>82</v>
      </c>
      <c r="G439" s="68">
        <v>27815</v>
      </c>
      <c r="H439" s="67">
        <v>2280830</v>
      </c>
    </row>
    <row r="440" spans="1:8" ht="36" x14ac:dyDescent="0.25">
      <c r="A440" s="65" t="s">
        <v>4038</v>
      </c>
      <c r="B440" s="66">
        <v>104</v>
      </c>
      <c r="C440" s="67" t="s">
        <v>5090</v>
      </c>
      <c r="D440" s="67" t="s">
        <v>4033</v>
      </c>
      <c r="E440" s="68">
        <v>1620</v>
      </c>
      <c r="F440" s="67">
        <v>71</v>
      </c>
      <c r="G440" s="68">
        <v>25178</v>
      </c>
      <c r="H440" s="67">
        <v>1787638</v>
      </c>
    </row>
    <row r="441" spans="1:8" ht="54" x14ac:dyDescent="0.25">
      <c r="A441" s="65" t="s">
        <v>4038</v>
      </c>
      <c r="B441" s="66">
        <v>104</v>
      </c>
      <c r="C441" s="67" t="s">
        <v>5091</v>
      </c>
      <c r="D441" s="67" t="s">
        <v>4033</v>
      </c>
      <c r="E441" s="68">
        <v>1621</v>
      </c>
      <c r="F441" s="67">
        <v>44</v>
      </c>
      <c r="G441" s="68">
        <v>142661.66501585627</v>
      </c>
      <c r="H441" s="67">
        <v>6277113.2606976759</v>
      </c>
    </row>
    <row r="442" spans="1:8" ht="54" x14ac:dyDescent="0.25">
      <c r="A442" s="65" t="s">
        <v>4038</v>
      </c>
      <c r="B442" s="66">
        <v>104</v>
      </c>
      <c r="C442" s="67" t="s">
        <v>5092</v>
      </c>
      <c r="D442" s="67" t="s">
        <v>4033</v>
      </c>
      <c r="E442" s="68">
        <v>1623</v>
      </c>
      <c r="F442" s="67">
        <v>147</v>
      </c>
      <c r="G442" s="68">
        <v>51208.360544217685</v>
      </c>
      <c r="H442" s="67">
        <v>7527629</v>
      </c>
    </row>
    <row r="443" spans="1:8" ht="54" x14ac:dyDescent="0.25">
      <c r="A443" s="65" t="s">
        <v>4038</v>
      </c>
      <c r="B443" s="66">
        <v>104</v>
      </c>
      <c r="C443" s="67" t="s">
        <v>5093</v>
      </c>
      <c r="D443" s="67" t="s">
        <v>4033</v>
      </c>
      <c r="E443" s="68">
        <v>1625</v>
      </c>
      <c r="F443" s="67">
        <v>3</v>
      </c>
      <c r="G443" s="68">
        <v>1081168</v>
      </c>
      <c r="H443" s="67">
        <v>3243504</v>
      </c>
    </row>
    <row r="444" spans="1:8" ht="72" x14ac:dyDescent="0.25">
      <c r="A444" s="65" t="s">
        <v>4038</v>
      </c>
      <c r="B444" s="66">
        <v>104</v>
      </c>
      <c r="C444" s="67" t="s">
        <v>5094</v>
      </c>
      <c r="D444" s="67" t="s">
        <v>4033</v>
      </c>
      <c r="E444" s="68">
        <v>1622</v>
      </c>
      <c r="F444" s="67">
        <v>9</v>
      </c>
      <c r="G444" s="68">
        <v>374894.04708994715</v>
      </c>
      <c r="H444" s="67">
        <v>3374046.4238095246</v>
      </c>
    </row>
    <row r="445" spans="1:8" ht="36" x14ac:dyDescent="0.25">
      <c r="A445" s="65" t="s">
        <v>4038</v>
      </c>
      <c r="B445" s="66">
        <v>104</v>
      </c>
      <c r="C445" s="67" t="s">
        <v>5095</v>
      </c>
      <c r="D445" s="67" t="s">
        <v>4033</v>
      </c>
      <c r="E445" s="68">
        <v>1627</v>
      </c>
      <c r="F445" s="67">
        <v>26</v>
      </c>
      <c r="G445" s="68">
        <v>71285</v>
      </c>
      <c r="H445" s="67">
        <v>1853410</v>
      </c>
    </row>
    <row r="446" spans="1:8" ht="36" x14ac:dyDescent="0.25">
      <c r="A446" s="65" t="s">
        <v>4038</v>
      </c>
      <c r="B446" s="66">
        <v>104</v>
      </c>
      <c r="C446" s="67" t="s">
        <v>5096</v>
      </c>
      <c r="D446" s="67" t="s">
        <v>4033</v>
      </c>
      <c r="E446" s="68">
        <v>2330</v>
      </c>
      <c r="F446" s="67">
        <v>4</v>
      </c>
      <c r="G446" s="68">
        <v>68000</v>
      </c>
      <c r="H446" s="67">
        <v>272000</v>
      </c>
    </row>
    <row r="447" spans="1:8" ht="36" x14ac:dyDescent="0.25">
      <c r="A447" s="65" t="s">
        <v>4038</v>
      </c>
      <c r="B447" s="66">
        <v>104</v>
      </c>
      <c r="C447" s="67" t="s">
        <v>5097</v>
      </c>
      <c r="D447" s="67" t="s">
        <v>4033</v>
      </c>
      <c r="E447" s="68">
        <v>2039</v>
      </c>
      <c r="F447" s="67">
        <v>25</v>
      </c>
      <c r="G447" s="68">
        <v>9136</v>
      </c>
      <c r="H447" s="67">
        <v>228400</v>
      </c>
    </row>
    <row r="448" spans="1:8" ht="36" x14ac:dyDescent="0.25">
      <c r="A448" s="65" t="s">
        <v>4038</v>
      </c>
      <c r="B448" s="66">
        <v>104</v>
      </c>
      <c r="C448" s="67" t="s">
        <v>5098</v>
      </c>
      <c r="D448" s="67" t="s">
        <v>4033</v>
      </c>
      <c r="E448" s="68">
        <v>2331</v>
      </c>
      <c r="F448" s="67">
        <v>12</v>
      </c>
      <c r="G448" s="68">
        <v>79000</v>
      </c>
      <c r="H448" s="67">
        <v>948000</v>
      </c>
    </row>
    <row r="449" spans="1:8" ht="36" x14ac:dyDescent="0.25">
      <c r="A449" s="65" t="s">
        <v>4038</v>
      </c>
      <c r="B449" s="66">
        <v>104</v>
      </c>
      <c r="C449" s="67" t="s">
        <v>5099</v>
      </c>
      <c r="D449" s="67" t="s">
        <v>4033</v>
      </c>
      <c r="E449" s="68">
        <v>2891</v>
      </c>
      <c r="F449" s="67">
        <v>20</v>
      </c>
      <c r="G449" s="68">
        <v>15127</v>
      </c>
      <c r="H449" s="67">
        <v>302540</v>
      </c>
    </row>
    <row r="450" spans="1:8" ht="36" x14ac:dyDescent="0.25">
      <c r="A450" s="65" t="s">
        <v>4038</v>
      </c>
      <c r="B450" s="66">
        <v>104</v>
      </c>
      <c r="C450" s="67" t="s">
        <v>5100</v>
      </c>
      <c r="D450" s="67" t="s">
        <v>4033</v>
      </c>
      <c r="E450" s="68">
        <v>3274</v>
      </c>
      <c r="F450" s="67">
        <v>25</v>
      </c>
      <c r="G450" s="68">
        <v>88000</v>
      </c>
      <c r="H450" s="67">
        <v>2200000</v>
      </c>
    </row>
    <row r="451" spans="1:8" ht="36" x14ac:dyDescent="0.25">
      <c r="A451" s="65" t="s">
        <v>4038</v>
      </c>
      <c r="B451" s="66">
        <v>104</v>
      </c>
      <c r="C451" s="67" t="s">
        <v>5101</v>
      </c>
      <c r="D451" s="67" t="s">
        <v>4033</v>
      </c>
      <c r="E451" s="68">
        <v>2154</v>
      </c>
      <c r="F451" s="67">
        <v>14</v>
      </c>
      <c r="G451" s="68">
        <v>29366</v>
      </c>
      <c r="H451" s="67">
        <v>411124</v>
      </c>
    </row>
    <row r="452" spans="1:8" ht="36" x14ac:dyDescent="0.25">
      <c r="A452" s="65" t="s">
        <v>4038</v>
      </c>
      <c r="B452" s="66">
        <v>104</v>
      </c>
      <c r="C452" s="67" t="s">
        <v>5102</v>
      </c>
      <c r="D452" s="67" t="s">
        <v>4033</v>
      </c>
      <c r="E452" s="68">
        <v>2739</v>
      </c>
      <c r="F452" s="67">
        <v>19</v>
      </c>
      <c r="G452" s="68">
        <v>11000</v>
      </c>
      <c r="H452" s="67">
        <v>209000</v>
      </c>
    </row>
    <row r="453" spans="1:8" ht="36" x14ac:dyDescent="0.25">
      <c r="A453" s="65" t="s">
        <v>4038</v>
      </c>
      <c r="B453" s="66">
        <v>104</v>
      </c>
      <c r="C453" s="67" t="s">
        <v>5103</v>
      </c>
      <c r="D453" s="67" t="s">
        <v>4033</v>
      </c>
      <c r="E453" s="68">
        <v>43</v>
      </c>
      <c r="F453" s="67">
        <v>75</v>
      </c>
      <c r="G453" s="68">
        <v>3255.73</v>
      </c>
      <c r="H453" s="67">
        <v>244179.75</v>
      </c>
    </row>
    <row r="454" spans="1:8" ht="36" x14ac:dyDescent="0.25">
      <c r="A454" s="65" t="s">
        <v>4038</v>
      </c>
      <c r="B454" s="66">
        <v>104</v>
      </c>
      <c r="C454" s="67" t="s">
        <v>5104</v>
      </c>
      <c r="D454" s="67" t="s">
        <v>4033</v>
      </c>
      <c r="E454" s="68">
        <v>2877</v>
      </c>
      <c r="F454" s="67">
        <v>75</v>
      </c>
      <c r="G454" s="68">
        <v>11000</v>
      </c>
      <c r="H454" s="67">
        <v>825000</v>
      </c>
    </row>
    <row r="455" spans="1:8" ht="36" x14ac:dyDescent="0.25">
      <c r="A455" s="65" t="s">
        <v>4038</v>
      </c>
      <c r="B455" s="66">
        <v>104</v>
      </c>
      <c r="C455" s="67" t="s">
        <v>5105</v>
      </c>
      <c r="D455" s="67" t="s">
        <v>4033</v>
      </c>
      <c r="E455" s="68">
        <v>44</v>
      </c>
      <c r="F455" s="67">
        <v>40</v>
      </c>
      <c r="G455" s="68">
        <v>15127.27</v>
      </c>
      <c r="H455" s="67">
        <v>605090.80000000005</v>
      </c>
    </row>
    <row r="456" spans="1:8" ht="36" x14ac:dyDescent="0.25">
      <c r="A456" s="65" t="s">
        <v>4038</v>
      </c>
      <c r="B456" s="66">
        <v>104</v>
      </c>
      <c r="C456" s="67" t="s">
        <v>5106</v>
      </c>
      <c r="D456" s="67" t="s">
        <v>4033</v>
      </c>
      <c r="E456" s="68">
        <v>3273</v>
      </c>
      <c r="F456" s="67">
        <v>5</v>
      </c>
      <c r="G456" s="68">
        <v>63000</v>
      </c>
      <c r="H456" s="67">
        <v>315000</v>
      </c>
    </row>
    <row r="457" spans="1:8" ht="36" x14ac:dyDescent="0.25">
      <c r="A457" s="65" t="s">
        <v>4038</v>
      </c>
      <c r="B457" s="66">
        <v>104</v>
      </c>
      <c r="C457" s="67" t="s">
        <v>5107</v>
      </c>
      <c r="D457" s="67" t="s">
        <v>4033</v>
      </c>
      <c r="E457" s="68">
        <v>1629</v>
      </c>
      <c r="F457" s="67">
        <v>3</v>
      </c>
      <c r="G457" s="68">
        <v>41584</v>
      </c>
      <c r="H457" s="67">
        <v>124752</v>
      </c>
    </row>
    <row r="458" spans="1:8" ht="36" x14ac:dyDescent="0.25">
      <c r="A458" s="65" t="s">
        <v>4038</v>
      </c>
      <c r="B458" s="66">
        <v>104</v>
      </c>
      <c r="C458" s="67" t="s">
        <v>5108</v>
      </c>
      <c r="D458" s="67" t="s">
        <v>4033</v>
      </c>
      <c r="E458" s="68">
        <v>1631</v>
      </c>
      <c r="F458" s="67">
        <v>95</v>
      </c>
      <c r="G458" s="68">
        <v>31641.806517420318</v>
      </c>
      <c r="H458" s="67">
        <v>3005971.6191549301</v>
      </c>
    </row>
    <row r="459" spans="1:8" ht="36" x14ac:dyDescent="0.25">
      <c r="A459" s="65" t="s">
        <v>4038</v>
      </c>
      <c r="B459" s="66">
        <v>104</v>
      </c>
      <c r="C459" s="67" t="s">
        <v>5109</v>
      </c>
      <c r="D459" s="67" t="s">
        <v>4033</v>
      </c>
      <c r="E459" s="68">
        <v>1632</v>
      </c>
      <c r="F459" s="67">
        <v>55</v>
      </c>
      <c r="G459" s="68">
        <v>59591.36363636364</v>
      </c>
      <c r="H459" s="67">
        <v>3277525</v>
      </c>
    </row>
    <row r="460" spans="1:8" ht="36" x14ac:dyDescent="0.25">
      <c r="A460" s="65" t="s">
        <v>4038</v>
      </c>
      <c r="B460" s="66">
        <v>104</v>
      </c>
      <c r="C460" s="67" t="s">
        <v>5110</v>
      </c>
      <c r="D460" s="67" t="s">
        <v>4033</v>
      </c>
      <c r="E460" s="68">
        <v>1633</v>
      </c>
      <c r="F460" s="67">
        <v>154</v>
      </c>
      <c r="G460" s="68">
        <v>135265</v>
      </c>
      <c r="H460" s="67">
        <v>20830810</v>
      </c>
    </row>
    <row r="461" spans="1:8" ht="36" x14ac:dyDescent="0.25">
      <c r="A461" s="65" t="s">
        <v>4038</v>
      </c>
      <c r="B461" s="66">
        <v>104</v>
      </c>
      <c r="C461" s="67" t="s">
        <v>5111</v>
      </c>
      <c r="D461" s="67" t="s">
        <v>4033</v>
      </c>
      <c r="E461" s="68">
        <v>3209</v>
      </c>
      <c r="F461" s="67">
        <v>600</v>
      </c>
      <c r="G461" s="68">
        <v>33357</v>
      </c>
      <c r="H461" s="67">
        <v>20014200</v>
      </c>
    </row>
    <row r="462" spans="1:8" ht="36" x14ac:dyDescent="0.25">
      <c r="A462" s="65" t="s">
        <v>4038</v>
      </c>
      <c r="B462" s="66">
        <v>104</v>
      </c>
      <c r="C462" s="67" t="s">
        <v>5112</v>
      </c>
      <c r="D462" s="67" t="s">
        <v>4033</v>
      </c>
      <c r="E462" s="68">
        <v>1634</v>
      </c>
      <c r="F462" s="67">
        <v>8</v>
      </c>
      <c r="G462" s="68">
        <v>5954</v>
      </c>
      <c r="H462" s="67">
        <v>47632</v>
      </c>
    </row>
    <row r="463" spans="1:8" ht="36" x14ac:dyDescent="0.25">
      <c r="A463" s="65" t="s">
        <v>4038</v>
      </c>
      <c r="B463" s="66">
        <v>104</v>
      </c>
      <c r="C463" s="67" t="s">
        <v>5113</v>
      </c>
      <c r="D463" s="67" t="s">
        <v>4033</v>
      </c>
      <c r="E463" s="68">
        <v>1635</v>
      </c>
      <c r="F463" s="67">
        <v>25</v>
      </c>
      <c r="G463" s="68">
        <v>4909</v>
      </c>
      <c r="H463" s="67">
        <v>122725</v>
      </c>
    </row>
    <row r="464" spans="1:8" ht="36" x14ac:dyDescent="0.25">
      <c r="A464" s="65" t="s">
        <v>4038</v>
      </c>
      <c r="B464" s="66">
        <v>104</v>
      </c>
      <c r="C464" s="67" t="s">
        <v>5114</v>
      </c>
      <c r="D464" s="67" t="s">
        <v>4033</v>
      </c>
      <c r="E464" s="68">
        <v>2099</v>
      </c>
      <c r="F464" s="67">
        <v>44</v>
      </c>
      <c r="G464" s="68">
        <v>35927</v>
      </c>
      <c r="H464" s="67">
        <v>1580788</v>
      </c>
    </row>
    <row r="465" spans="1:8" ht="36" x14ac:dyDescent="0.25">
      <c r="A465" s="65" t="s">
        <v>4038</v>
      </c>
      <c r="B465" s="66">
        <v>104</v>
      </c>
      <c r="C465" s="67" t="s">
        <v>5115</v>
      </c>
      <c r="D465" s="67" t="s">
        <v>4033</v>
      </c>
      <c r="E465" s="68">
        <v>1990</v>
      </c>
      <c r="F465" s="67">
        <v>73</v>
      </c>
      <c r="G465" s="68">
        <v>7239</v>
      </c>
      <c r="H465" s="67">
        <v>528447</v>
      </c>
    </row>
    <row r="466" spans="1:8" ht="36" x14ac:dyDescent="0.25">
      <c r="A466" s="65" t="s">
        <v>4038</v>
      </c>
      <c r="B466" s="66">
        <v>104</v>
      </c>
      <c r="C466" s="67" t="s">
        <v>5116</v>
      </c>
      <c r="D466" s="67" t="s">
        <v>4033</v>
      </c>
      <c r="E466" s="68">
        <v>2144</v>
      </c>
      <c r="F466" s="67">
        <v>39</v>
      </c>
      <c r="G466" s="68">
        <v>5221</v>
      </c>
      <c r="H466" s="67">
        <v>203619</v>
      </c>
    </row>
    <row r="467" spans="1:8" ht="36" x14ac:dyDescent="0.25">
      <c r="A467" s="65" t="s">
        <v>4038</v>
      </c>
      <c r="B467" s="66">
        <v>104</v>
      </c>
      <c r="C467" s="67" t="s">
        <v>5117</v>
      </c>
      <c r="D467" s="67" t="s">
        <v>4033</v>
      </c>
      <c r="E467" s="68">
        <v>2332</v>
      </c>
      <c r="F467" s="67">
        <v>24</v>
      </c>
      <c r="G467" s="68">
        <v>2347</v>
      </c>
      <c r="H467" s="67">
        <v>56328</v>
      </c>
    </row>
    <row r="468" spans="1:8" ht="36" x14ac:dyDescent="0.25">
      <c r="A468" s="65" t="s">
        <v>4038</v>
      </c>
      <c r="B468" s="66">
        <v>104</v>
      </c>
      <c r="C468" s="67" t="s">
        <v>5118</v>
      </c>
      <c r="D468" s="67" t="s">
        <v>4033</v>
      </c>
      <c r="E468" s="68">
        <v>1636</v>
      </c>
      <c r="F468" s="67">
        <v>230</v>
      </c>
      <c r="G468" s="68">
        <v>146.37826086956522</v>
      </c>
      <c r="H468" s="67">
        <v>33667</v>
      </c>
    </row>
    <row r="469" spans="1:8" ht="36" x14ac:dyDescent="0.25">
      <c r="A469" s="65" t="s">
        <v>4038</v>
      </c>
      <c r="B469" s="66">
        <v>104</v>
      </c>
      <c r="C469" s="67" t="s">
        <v>5119</v>
      </c>
      <c r="D469" s="67" t="s">
        <v>4033</v>
      </c>
      <c r="E469" s="68">
        <v>2452</v>
      </c>
      <c r="F469" s="67">
        <v>19</v>
      </c>
      <c r="G469" s="68">
        <v>979</v>
      </c>
      <c r="H469" s="67">
        <v>18601</v>
      </c>
    </row>
    <row r="470" spans="1:8" ht="36" x14ac:dyDescent="0.25">
      <c r="A470" s="65" t="s">
        <v>4038</v>
      </c>
      <c r="B470" s="66">
        <v>104</v>
      </c>
      <c r="C470" s="67" t="s">
        <v>5120</v>
      </c>
      <c r="D470" s="67" t="s">
        <v>4033</v>
      </c>
      <c r="E470" s="68">
        <v>1637</v>
      </c>
      <c r="F470" s="67">
        <v>180</v>
      </c>
      <c r="G470" s="68">
        <v>19923</v>
      </c>
      <c r="H470" s="67">
        <v>3586140</v>
      </c>
    </row>
    <row r="471" spans="1:8" ht="36" x14ac:dyDescent="0.25">
      <c r="A471" s="65" t="s">
        <v>4038</v>
      </c>
      <c r="B471" s="66">
        <v>104</v>
      </c>
      <c r="C471" s="67" t="s">
        <v>5121</v>
      </c>
      <c r="D471" s="67" t="s">
        <v>4033</v>
      </c>
      <c r="E471" s="68">
        <v>2333</v>
      </c>
      <c r="F471" s="67">
        <v>4</v>
      </c>
      <c r="G471" s="68">
        <v>252263</v>
      </c>
      <c r="H471" s="67">
        <v>1009052</v>
      </c>
    </row>
    <row r="472" spans="1:8" ht="36" x14ac:dyDescent="0.25">
      <c r="A472" s="65" t="s">
        <v>4038</v>
      </c>
      <c r="B472" s="66">
        <v>104</v>
      </c>
      <c r="C472" s="67" t="s">
        <v>5122</v>
      </c>
      <c r="D472" s="67" t="s">
        <v>4033</v>
      </c>
      <c r="E472" s="68">
        <v>2334</v>
      </c>
      <c r="F472" s="67">
        <v>6</v>
      </c>
      <c r="G472" s="68">
        <v>260686</v>
      </c>
      <c r="H472" s="67">
        <v>1564116</v>
      </c>
    </row>
    <row r="473" spans="1:8" ht="36" x14ac:dyDescent="0.25">
      <c r="A473" s="65" t="s">
        <v>4038</v>
      </c>
      <c r="B473" s="66">
        <v>104</v>
      </c>
      <c r="C473" s="67" t="s">
        <v>5123</v>
      </c>
      <c r="D473" s="67" t="s">
        <v>4033</v>
      </c>
      <c r="E473" s="68">
        <v>2880</v>
      </c>
      <c r="F473" s="67">
        <v>3</v>
      </c>
      <c r="G473" s="68">
        <v>20000</v>
      </c>
      <c r="H473" s="67">
        <v>60000</v>
      </c>
    </row>
    <row r="474" spans="1:8" ht="36" x14ac:dyDescent="0.25">
      <c r="A474" s="65" t="s">
        <v>4038</v>
      </c>
      <c r="B474" s="66">
        <v>104</v>
      </c>
      <c r="C474" s="67" t="s">
        <v>5124</v>
      </c>
      <c r="D474" s="67" t="s">
        <v>4033</v>
      </c>
      <c r="E474" s="68">
        <v>2118</v>
      </c>
      <c r="F474" s="67">
        <v>8</v>
      </c>
      <c r="G474" s="68">
        <v>588</v>
      </c>
      <c r="H474" s="67">
        <v>4704</v>
      </c>
    </row>
    <row r="475" spans="1:8" ht="36" x14ac:dyDescent="0.25">
      <c r="A475" s="65" t="s">
        <v>4038</v>
      </c>
      <c r="B475" s="66">
        <v>104</v>
      </c>
      <c r="C475" s="67" t="s">
        <v>5125</v>
      </c>
      <c r="D475" s="67" t="s">
        <v>4033</v>
      </c>
      <c r="E475" s="68">
        <v>2093</v>
      </c>
      <c r="F475" s="67">
        <v>1</v>
      </c>
      <c r="G475" s="68">
        <v>997</v>
      </c>
      <c r="H475" s="67">
        <v>997</v>
      </c>
    </row>
    <row r="476" spans="1:8" ht="36" x14ac:dyDescent="0.25">
      <c r="A476" s="65" t="s">
        <v>4038</v>
      </c>
      <c r="B476" s="66">
        <v>104</v>
      </c>
      <c r="C476" s="67" t="s">
        <v>5126</v>
      </c>
      <c r="D476" s="67" t="s">
        <v>4033</v>
      </c>
      <c r="E476" s="68">
        <v>1639</v>
      </c>
      <c r="F476" s="67">
        <v>90</v>
      </c>
      <c r="G476" s="68">
        <v>1121</v>
      </c>
      <c r="H476" s="67">
        <v>100890</v>
      </c>
    </row>
    <row r="477" spans="1:8" ht="36" x14ac:dyDescent="0.25">
      <c r="A477" s="65" t="s">
        <v>4038</v>
      </c>
      <c r="B477" s="66">
        <v>104</v>
      </c>
      <c r="C477" s="67" t="s">
        <v>5127</v>
      </c>
      <c r="D477" s="67" t="s">
        <v>4033</v>
      </c>
      <c r="E477" s="68">
        <v>1640</v>
      </c>
      <c r="F477" s="67">
        <v>9388</v>
      </c>
      <c r="G477" s="68">
        <v>1845.3165855058649</v>
      </c>
      <c r="H477" s="67">
        <v>17323832.10472906</v>
      </c>
    </row>
    <row r="478" spans="1:8" ht="36" x14ac:dyDescent="0.25">
      <c r="A478" s="65" t="s">
        <v>4038</v>
      </c>
      <c r="B478" s="66">
        <v>104</v>
      </c>
      <c r="C478" s="67" t="s">
        <v>5128</v>
      </c>
      <c r="D478" s="67" t="s">
        <v>4033</v>
      </c>
      <c r="E478" s="68">
        <v>1641</v>
      </c>
      <c r="F478" s="67">
        <v>26</v>
      </c>
      <c r="G478" s="68">
        <v>3262</v>
      </c>
      <c r="H478" s="67">
        <v>84812</v>
      </c>
    </row>
    <row r="479" spans="1:8" ht="36" x14ac:dyDescent="0.25">
      <c r="A479" s="65" t="s">
        <v>4038</v>
      </c>
      <c r="B479" s="66">
        <v>104</v>
      </c>
      <c r="C479" s="67" t="s">
        <v>5129</v>
      </c>
      <c r="D479" s="67" t="s">
        <v>4033</v>
      </c>
      <c r="E479" s="68">
        <v>2402</v>
      </c>
      <c r="F479" s="67">
        <v>3</v>
      </c>
      <c r="G479" s="68">
        <v>11900</v>
      </c>
      <c r="H479" s="67">
        <v>35700</v>
      </c>
    </row>
    <row r="480" spans="1:8" ht="36" x14ac:dyDescent="0.25">
      <c r="A480" s="65" t="s">
        <v>4038</v>
      </c>
      <c r="B480" s="66">
        <v>104</v>
      </c>
      <c r="C480" s="67" t="s">
        <v>5130</v>
      </c>
      <c r="D480" s="67" t="s">
        <v>4033</v>
      </c>
      <c r="E480" s="68">
        <v>1643</v>
      </c>
      <c r="F480" s="67">
        <v>163</v>
      </c>
      <c r="G480" s="68">
        <v>15065.080717488789</v>
      </c>
      <c r="H480" s="67">
        <v>2455608.1569506726</v>
      </c>
    </row>
    <row r="481" spans="1:8" ht="36" x14ac:dyDescent="0.25">
      <c r="A481" s="65" t="s">
        <v>4038</v>
      </c>
      <c r="B481" s="66">
        <v>104</v>
      </c>
      <c r="C481" s="67" t="s">
        <v>5131</v>
      </c>
      <c r="D481" s="67" t="s">
        <v>4033</v>
      </c>
      <c r="E481" s="68">
        <v>1644</v>
      </c>
      <c r="F481" s="67">
        <v>158</v>
      </c>
      <c r="G481" s="68">
        <v>10737.425111261651</v>
      </c>
      <c r="H481" s="67">
        <v>1696513.1675793407</v>
      </c>
    </row>
    <row r="482" spans="1:8" ht="36" x14ac:dyDescent="0.25">
      <c r="A482" s="65" t="s">
        <v>4038</v>
      </c>
      <c r="B482" s="66">
        <v>104</v>
      </c>
      <c r="C482" s="67" t="s">
        <v>5132</v>
      </c>
      <c r="D482" s="67" t="s">
        <v>4033</v>
      </c>
      <c r="E482" s="68">
        <v>1645</v>
      </c>
      <c r="F482" s="67">
        <v>9</v>
      </c>
      <c r="G482" s="68">
        <v>15720</v>
      </c>
      <c r="H482" s="67">
        <v>141480</v>
      </c>
    </row>
    <row r="483" spans="1:8" ht="36" x14ac:dyDescent="0.25">
      <c r="A483" s="65" t="s">
        <v>4038</v>
      </c>
      <c r="B483" s="66">
        <v>104</v>
      </c>
      <c r="C483" s="67" t="s">
        <v>5133</v>
      </c>
      <c r="D483" s="67" t="s">
        <v>4033</v>
      </c>
      <c r="E483" s="68">
        <v>1647</v>
      </c>
      <c r="F483" s="67">
        <v>15</v>
      </c>
      <c r="G483" s="68">
        <v>28053</v>
      </c>
      <c r="H483" s="67">
        <v>420795</v>
      </c>
    </row>
    <row r="484" spans="1:8" ht="36" x14ac:dyDescent="0.25">
      <c r="A484" s="65" t="s">
        <v>4038</v>
      </c>
      <c r="B484" s="66">
        <v>104</v>
      </c>
      <c r="C484" s="67" t="s">
        <v>5134</v>
      </c>
      <c r="D484" s="67" t="s">
        <v>4033</v>
      </c>
      <c r="E484" s="68">
        <v>1648</v>
      </c>
      <c r="F484" s="67">
        <v>4102</v>
      </c>
      <c r="G484" s="68">
        <v>5722.4247619852185</v>
      </c>
      <c r="H484" s="67">
        <v>23473386.373663366</v>
      </c>
    </row>
    <row r="485" spans="1:8" ht="36" x14ac:dyDescent="0.25">
      <c r="A485" s="65" t="s">
        <v>4038</v>
      </c>
      <c r="B485" s="66">
        <v>104</v>
      </c>
      <c r="C485" s="67" t="s">
        <v>5135</v>
      </c>
      <c r="D485" s="67" t="s">
        <v>4033</v>
      </c>
      <c r="E485" s="68">
        <v>1649</v>
      </c>
      <c r="F485" s="67">
        <v>38</v>
      </c>
      <c r="G485" s="68">
        <v>17801</v>
      </c>
      <c r="H485" s="67">
        <v>676438</v>
      </c>
    </row>
    <row r="486" spans="1:8" ht="36" x14ac:dyDescent="0.25">
      <c r="A486" s="65" t="s">
        <v>4038</v>
      </c>
      <c r="B486" s="66">
        <v>104</v>
      </c>
      <c r="C486" s="67" t="s">
        <v>5136</v>
      </c>
      <c r="D486" s="67" t="s">
        <v>4033</v>
      </c>
      <c r="E486" s="68">
        <v>1976</v>
      </c>
      <c r="F486" s="67">
        <v>24</v>
      </c>
      <c r="G486" s="68">
        <v>10573</v>
      </c>
      <c r="H486" s="67">
        <v>253752</v>
      </c>
    </row>
    <row r="487" spans="1:8" ht="18" x14ac:dyDescent="0.25">
      <c r="A487" s="65" t="s">
        <v>4038</v>
      </c>
      <c r="B487" s="66">
        <v>104</v>
      </c>
      <c r="C487" s="67" t="s">
        <v>5137</v>
      </c>
      <c r="D487" s="67" t="s">
        <v>4044</v>
      </c>
      <c r="E487" s="68">
        <v>1650</v>
      </c>
      <c r="F487" s="67">
        <v>1290</v>
      </c>
      <c r="G487" s="68">
        <v>1912</v>
      </c>
      <c r="H487" s="67">
        <v>2466480</v>
      </c>
    </row>
    <row r="488" spans="1:8" ht="36" x14ac:dyDescent="0.25">
      <c r="A488" s="65" t="s">
        <v>4038</v>
      </c>
      <c r="B488" s="66">
        <v>104</v>
      </c>
      <c r="C488" s="67" t="s">
        <v>5138</v>
      </c>
      <c r="D488" s="67" t="s">
        <v>4033</v>
      </c>
      <c r="E488" s="68">
        <v>1651</v>
      </c>
      <c r="F488" s="67">
        <v>2033</v>
      </c>
      <c r="G488" s="68">
        <v>2142</v>
      </c>
      <c r="H488" s="67">
        <v>4354686</v>
      </c>
    </row>
    <row r="489" spans="1:8" ht="36" x14ac:dyDescent="0.25">
      <c r="A489" s="65" t="s">
        <v>4038</v>
      </c>
      <c r="B489" s="66">
        <v>104</v>
      </c>
      <c r="C489" s="67" t="s">
        <v>5139</v>
      </c>
      <c r="D489" s="67" t="s">
        <v>4033</v>
      </c>
      <c r="E489" s="68">
        <v>1653</v>
      </c>
      <c r="F489" s="67">
        <v>6</v>
      </c>
      <c r="G489" s="68">
        <v>14580</v>
      </c>
      <c r="H489" s="67">
        <v>87480</v>
      </c>
    </row>
    <row r="490" spans="1:8" ht="36" x14ac:dyDescent="0.25">
      <c r="A490" s="65" t="s">
        <v>4038</v>
      </c>
      <c r="B490" s="66">
        <v>104</v>
      </c>
      <c r="C490" s="67" t="s">
        <v>5140</v>
      </c>
      <c r="D490" s="67" t="s">
        <v>4033</v>
      </c>
      <c r="E490" s="68">
        <v>1654</v>
      </c>
      <c r="F490" s="67">
        <v>86</v>
      </c>
      <c r="G490" s="68">
        <v>32627</v>
      </c>
      <c r="H490" s="67">
        <v>2805922</v>
      </c>
    </row>
    <row r="491" spans="1:8" ht="36" x14ac:dyDescent="0.25">
      <c r="A491" s="65" t="s">
        <v>4038</v>
      </c>
      <c r="B491" s="66">
        <v>104</v>
      </c>
      <c r="C491" s="67" t="s">
        <v>5141</v>
      </c>
      <c r="D491" s="67" t="s">
        <v>4033</v>
      </c>
      <c r="E491" s="68">
        <v>1996</v>
      </c>
      <c r="F491" s="67">
        <v>83</v>
      </c>
      <c r="G491" s="68">
        <v>22773</v>
      </c>
      <c r="H491" s="67">
        <v>1890159</v>
      </c>
    </row>
    <row r="492" spans="1:8" ht="18" x14ac:dyDescent="0.25">
      <c r="A492" s="65" t="s">
        <v>4038</v>
      </c>
      <c r="B492" s="66">
        <v>104</v>
      </c>
      <c r="C492" s="67" t="s">
        <v>5142</v>
      </c>
      <c r="D492" s="67" t="s">
        <v>4531</v>
      </c>
      <c r="E492" s="68">
        <v>2516</v>
      </c>
      <c r="F492" s="67">
        <v>1</v>
      </c>
      <c r="G492" s="68">
        <v>108177.57500000019</v>
      </c>
      <c r="H492" s="67">
        <v>108177.57500000019</v>
      </c>
    </row>
    <row r="493" spans="1:8" ht="36" x14ac:dyDescent="0.25">
      <c r="A493" s="65" t="s">
        <v>4038</v>
      </c>
      <c r="B493" s="66">
        <v>104</v>
      </c>
      <c r="C493" s="67" t="s">
        <v>5143</v>
      </c>
      <c r="D493" s="67" t="s">
        <v>4033</v>
      </c>
      <c r="E493" s="68">
        <v>1657</v>
      </c>
      <c r="F493" s="67">
        <v>26</v>
      </c>
      <c r="G493" s="68">
        <v>21673</v>
      </c>
      <c r="H493" s="67">
        <v>563498</v>
      </c>
    </row>
    <row r="494" spans="1:8" ht="36" x14ac:dyDescent="0.25">
      <c r="A494" s="65" t="s">
        <v>4038</v>
      </c>
      <c r="B494" s="66">
        <v>104</v>
      </c>
      <c r="C494" s="67" t="s">
        <v>5144</v>
      </c>
      <c r="D494" s="67" t="s">
        <v>4033</v>
      </c>
      <c r="E494" s="68">
        <v>2106</v>
      </c>
      <c r="F494" s="67">
        <v>47</v>
      </c>
      <c r="G494" s="68">
        <v>9104</v>
      </c>
      <c r="H494" s="67">
        <v>427888</v>
      </c>
    </row>
    <row r="495" spans="1:8" ht="36" x14ac:dyDescent="0.25">
      <c r="A495" s="65" t="s">
        <v>4038</v>
      </c>
      <c r="B495" s="66">
        <v>104</v>
      </c>
      <c r="C495" s="67" t="s">
        <v>5145</v>
      </c>
      <c r="D495" s="67" t="s">
        <v>4033</v>
      </c>
      <c r="E495" s="68">
        <v>2085</v>
      </c>
      <c r="F495" s="67">
        <v>20</v>
      </c>
      <c r="G495" s="68">
        <v>23669</v>
      </c>
      <c r="H495" s="67">
        <v>473380</v>
      </c>
    </row>
    <row r="496" spans="1:8" ht="36" x14ac:dyDescent="0.25">
      <c r="A496" s="65" t="s">
        <v>4038</v>
      </c>
      <c r="B496" s="66">
        <v>104</v>
      </c>
      <c r="C496" s="67" t="s">
        <v>5146</v>
      </c>
      <c r="D496" s="67" t="s">
        <v>4033</v>
      </c>
      <c r="E496" s="68">
        <v>1658</v>
      </c>
      <c r="F496" s="67">
        <v>18</v>
      </c>
      <c r="G496" s="68">
        <v>10930.97055555557</v>
      </c>
      <c r="H496" s="67">
        <v>196757.47000000026</v>
      </c>
    </row>
    <row r="497" spans="1:8" ht="36" x14ac:dyDescent="0.25">
      <c r="A497" s="65" t="s">
        <v>4580</v>
      </c>
      <c r="B497" s="66">
        <v>110</v>
      </c>
      <c r="C497" s="67" t="s">
        <v>5147</v>
      </c>
      <c r="D497" s="67" t="s">
        <v>4033</v>
      </c>
      <c r="E497" s="68">
        <v>2829</v>
      </c>
      <c r="F497" s="67">
        <v>84</v>
      </c>
      <c r="G497" s="68">
        <v>4583.99</v>
      </c>
      <c r="H497" s="67">
        <v>385055.16</v>
      </c>
    </row>
    <row r="498" spans="1:8" ht="36" x14ac:dyDescent="0.25">
      <c r="A498" s="65" t="s">
        <v>4580</v>
      </c>
      <c r="B498" s="66">
        <v>110</v>
      </c>
      <c r="C498" s="67" t="s">
        <v>5148</v>
      </c>
      <c r="D498" s="67" t="s">
        <v>4033</v>
      </c>
      <c r="E498" s="68">
        <v>2830</v>
      </c>
      <c r="F498" s="67">
        <v>78</v>
      </c>
      <c r="G498" s="68">
        <v>4583.99</v>
      </c>
      <c r="H498" s="67">
        <v>357551.22</v>
      </c>
    </row>
    <row r="499" spans="1:8" ht="36" x14ac:dyDescent="0.25">
      <c r="A499" s="65" t="s">
        <v>4580</v>
      </c>
      <c r="B499" s="66">
        <v>110</v>
      </c>
      <c r="C499" s="67" t="s">
        <v>5149</v>
      </c>
      <c r="D499" s="67" t="s">
        <v>4033</v>
      </c>
      <c r="E499" s="68">
        <v>121</v>
      </c>
      <c r="F499" s="67">
        <v>190</v>
      </c>
      <c r="G499" s="68">
        <v>4583.99</v>
      </c>
      <c r="H499" s="67">
        <v>870958.1</v>
      </c>
    </row>
    <row r="500" spans="1:8" ht="36" x14ac:dyDescent="0.25">
      <c r="A500" s="65" t="s">
        <v>4580</v>
      </c>
      <c r="B500" s="66">
        <v>110</v>
      </c>
      <c r="C500" s="67" t="s">
        <v>5150</v>
      </c>
      <c r="D500" s="67" t="s">
        <v>4033</v>
      </c>
      <c r="E500" s="68">
        <v>182</v>
      </c>
      <c r="F500" s="67">
        <v>5</v>
      </c>
      <c r="G500" s="68">
        <v>8948.7999999999993</v>
      </c>
      <c r="H500" s="67">
        <v>44744</v>
      </c>
    </row>
    <row r="501" spans="1:8" ht="36" x14ac:dyDescent="0.25">
      <c r="A501" s="65" t="s">
        <v>4580</v>
      </c>
      <c r="B501" s="66">
        <v>110</v>
      </c>
      <c r="C501" s="67" t="s">
        <v>5151</v>
      </c>
      <c r="D501" s="67" t="s">
        <v>4033</v>
      </c>
      <c r="E501" s="68">
        <v>119</v>
      </c>
      <c r="F501" s="67">
        <v>203</v>
      </c>
      <c r="G501" s="68">
        <v>1682.4284236453204</v>
      </c>
      <c r="H501" s="67">
        <v>341532.97000000003</v>
      </c>
    </row>
    <row r="502" spans="1:8" ht="36" x14ac:dyDescent="0.25">
      <c r="A502" s="65" t="s">
        <v>4580</v>
      </c>
      <c r="B502" s="66">
        <v>110</v>
      </c>
      <c r="C502" s="67" t="s">
        <v>5152</v>
      </c>
      <c r="D502" s="67" t="s">
        <v>4033</v>
      </c>
      <c r="E502" s="68">
        <v>1143</v>
      </c>
      <c r="F502" s="67">
        <v>480</v>
      </c>
      <c r="G502" s="68">
        <v>1075.2640739112223</v>
      </c>
      <c r="H502" s="67">
        <v>516126.75547738676</v>
      </c>
    </row>
    <row r="503" spans="1:8" ht="36" x14ac:dyDescent="0.25">
      <c r="A503" s="65" t="s">
        <v>4580</v>
      </c>
      <c r="B503" s="66">
        <v>110</v>
      </c>
      <c r="C503" s="67" t="s">
        <v>5153</v>
      </c>
      <c r="D503" s="67" t="s">
        <v>4033</v>
      </c>
      <c r="E503" s="68">
        <v>116</v>
      </c>
      <c r="F503" s="67">
        <v>189</v>
      </c>
      <c r="G503" s="68">
        <v>1706.1509242724867</v>
      </c>
      <c r="H503" s="67">
        <v>322462.52468749997</v>
      </c>
    </row>
    <row r="504" spans="1:8" ht="36" x14ac:dyDescent="0.25">
      <c r="A504" s="65" t="s">
        <v>4580</v>
      </c>
      <c r="B504" s="66">
        <v>110</v>
      </c>
      <c r="C504" s="67" t="s">
        <v>5154</v>
      </c>
      <c r="D504" s="67" t="s">
        <v>4033</v>
      </c>
      <c r="E504" s="68">
        <v>109</v>
      </c>
      <c r="F504" s="67">
        <v>301</v>
      </c>
      <c r="G504" s="68">
        <v>1294.8153069029163</v>
      </c>
      <c r="H504" s="67">
        <v>389739.4073777778</v>
      </c>
    </row>
    <row r="505" spans="1:8" ht="36" x14ac:dyDescent="0.25">
      <c r="A505" s="65" t="s">
        <v>4580</v>
      </c>
      <c r="B505" s="66">
        <v>110</v>
      </c>
      <c r="C505" s="67" t="s">
        <v>5155</v>
      </c>
      <c r="D505" s="67" t="s">
        <v>4033</v>
      </c>
      <c r="E505" s="68">
        <v>1133</v>
      </c>
      <c r="F505" s="67">
        <v>144</v>
      </c>
      <c r="G505" s="68">
        <v>1230.0012680905695</v>
      </c>
      <c r="H505" s="67">
        <v>177120.18260504201</v>
      </c>
    </row>
    <row r="506" spans="1:8" ht="36" x14ac:dyDescent="0.25">
      <c r="A506" s="65" t="s">
        <v>4580</v>
      </c>
      <c r="B506" s="66">
        <v>110</v>
      </c>
      <c r="C506" s="67" t="s">
        <v>5156</v>
      </c>
      <c r="D506" s="67" t="s">
        <v>4033</v>
      </c>
      <c r="E506" s="68">
        <v>2221</v>
      </c>
      <c r="F506" s="67">
        <v>226</v>
      </c>
      <c r="G506" s="68">
        <v>353.13322414476289</v>
      </c>
      <c r="H506" s="67">
        <v>79808.108656716417</v>
      </c>
    </row>
    <row r="507" spans="1:8" ht="36" x14ac:dyDescent="0.25">
      <c r="A507" s="65" t="s">
        <v>4580</v>
      </c>
      <c r="B507" s="66">
        <v>110</v>
      </c>
      <c r="C507" s="67" t="s">
        <v>5157</v>
      </c>
      <c r="D507" s="67" t="s">
        <v>4033</v>
      </c>
      <c r="E507" s="68">
        <v>66</v>
      </c>
      <c r="F507" s="67">
        <v>2</v>
      </c>
      <c r="G507" s="68">
        <v>9709.2000000000007</v>
      </c>
      <c r="H507" s="67">
        <v>19418.400000000001</v>
      </c>
    </row>
    <row r="508" spans="1:8" ht="36" x14ac:dyDescent="0.25">
      <c r="A508" s="65" t="s">
        <v>4580</v>
      </c>
      <c r="B508" s="66">
        <v>110</v>
      </c>
      <c r="C508" s="67" t="s">
        <v>5158</v>
      </c>
      <c r="D508" s="67" t="s">
        <v>4033</v>
      </c>
      <c r="E508" s="68">
        <v>67</v>
      </c>
      <c r="F508" s="67">
        <v>18</v>
      </c>
      <c r="G508" s="68">
        <v>1002.8079861111114</v>
      </c>
      <c r="H508" s="67">
        <v>18050.543750000004</v>
      </c>
    </row>
    <row r="509" spans="1:8" ht="36" x14ac:dyDescent="0.25">
      <c r="A509" s="65" t="s">
        <v>4580</v>
      </c>
      <c r="B509" s="66">
        <v>110</v>
      </c>
      <c r="C509" s="67" t="s">
        <v>5159</v>
      </c>
      <c r="D509" s="67" t="s">
        <v>4033</v>
      </c>
      <c r="E509" s="68">
        <v>336</v>
      </c>
      <c r="F509" s="67">
        <v>1</v>
      </c>
      <c r="G509" s="68">
        <v>74198.240000000005</v>
      </c>
      <c r="H509" s="67">
        <v>74198.240000000005</v>
      </c>
    </row>
    <row r="510" spans="1:8" ht="36" x14ac:dyDescent="0.25">
      <c r="A510" s="65" t="s">
        <v>4580</v>
      </c>
      <c r="B510" s="66">
        <v>110</v>
      </c>
      <c r="C510" s="67" t="s">
        <v>5160</v>
      </c>
      <c r="D510" s="67" t="s">
        <v>4033</v>
      </c>
      <c r="E510" s="68">
        <v>2485</v>
      </c>
      <c r="F510" s="67">
        <v>3</v>
      </c>
      <c r="G510" s="68">
        <v>170060.04</v>
      </c>
      <c r="H510" s="67">
        <v>510180.12</v>
      </c>
    </row>
    <row r="511" spans="1:8" ht="36" x14ac:dyDescent="0.25">
      <c r="A511" s="65" t="s">
        <v>4580</v>
      </c>
      <c r="B511" s="66">
        <v>110</v>
      </c>
      <c r="C511" s="67" t="s">
        <v>5161</v>
      </c>
      <c r="D511" s="67" t="s">
        <v>4033</v>
      </c>
      <c r="E511" s="68">
        <v>2370</v>
      </c>
      <c r="F511" s="67">
        <v>4</v>
      </c>
      <c r="G511" s="68">
        <v>170060.04</v>
      </c>
      <c r="H511" s="67">
        <v>680240.16</v>
      </c>
    </row>
    <row r="512" spans="1:8" ht="36" x14ac:dyDescent="0.25">
      <c r="A512" s="65" t="s">
        <v>4580</v>
      </c>
      <c r="B512" s="66">
        <v>110</v>
      </c>
      <c r="C512" s="67" t="s">
        <v>5162</v>
      </c>
      <c r="D512" s="67" t="s">
        <v>4033</v>
      </c>
      <c r="E512" s="68">
        <v>2371</v>
      </c>
      <c r="F512" s="67">
        <v>4</v>
      </c>
      <c r="G512" s="68">
        <v>170060.04</v>
      </c>
      <c r="H512" s="67">
        <v>680240.16</v>
      </c>
    </row>
    <row r="513" spans="1:8" ht="36" x14ac:dyDescent="0.25">
      <c r="A513" s="65" t="s">
        <v>4580</v>
      </c>
      <c r="B513" s="66">
        <v>110</v>
      </c>
      <c r="C513" s="67" t="s">
        <v>5163</v>
      </c>
      <c r="D513" s="67" t="s">
        <v>4033</v>
      </c>
      <c r="E513" s="68">
        <v>683</v>
      </c>
      <c r="F513" s="67">
        <v>3</v>
      </c>
      <c r="G513" s="68">
        <v>113325.77999999998</v>
      </c>
      <c r="H513" s="67">
        <v>339977.33999999997</v>
      </c>
    </row>
    <row r="514" spans="1:8" ht="36" x14ac:dyDescent="0.25">
      <c r="A514" s="65" t="s">
        <v>4580</v>
      </c>
      <c r="B514" s="66">
        <v>110</v>
      </c>
      <c r="C514" s="67" t="s">
        <v>5164</v>
      </c>
      <c r="D514" s="67" t="s">
        <v>4033</v>
      </c>
      <c r="E514" s="68">
        <v>1873</v>
      </c>
      <c r="F514" s="67">
        <v>2988</v>
      </c>
      <c r="G514" s="68">
        <v>2465.4951872263223</v>
      </c>
      <c r="H514" s="67">
        <v>7366899.619432251</v>
      </c>
    </row>
    <row r="515" spans="1:8" ht="36" x14ac:dyDescent="0.25">
      <c r="A515" s="65" t="s">
        <v>4580</v>
      </c>
      <c r="B515" s="66">
        <v>110</v>
      </c>
      <c r="C515" s="67" t="s">
        <v>5165</v>
      </c>
      <c r="D515" s="67" t="s">
        <v>4033</v>
      </c>
      <c r="E515" s="68">
        <v>2217</v>
      </c>
      <c r="F515" s="67">
        <v>33</v>
      </c>
      <c r="G515" s="68">
        <v>6692.4900000000007</v>
      </c>
      <c r="H515" s="67">
        <v>220852.17</v>
      </c>
    </row>
    <row r="516" spans="1:8" ht="36" x14ac:dyDescent="0.25">
      <c r="A516" s="65" t="s">
        <v>4580</v>
      </c>
      <c r="B516" s="66">
        <v>110</v>
      </c>
      <c r="C516" s="67" t="s">
        <v>5166</v>
      </c>
      <c r="D516" s="67" t="s">
        <v>4033</v>
      </c>
      <c r="E516" s="68">
        <v>2497</v>
      </c>
      <c r="F516" s="67">
        <v>4</v>
      </c>
      <c r="G516" s="68">
        <v>23681</v>
      </c>
      <c r="H516" s="67">
        <v>94724</v>
      </c>
    </row>
    <row r="517" spans="1:8" ht="36" x14ac:dyDescent="0.25">
      <c r="A517" s="65" t="s">
        <v>4580</v>
      </c>
      <c r="B517" s="66">
        <v>110</v>
      </c>
      <c r="C517" s="67" t="s">
        <v>5167</v>
      </c>
      <c r="D517" s="67" t="s">
        <v>4033</v>
      </c>
      <c r="E517" s="68">
        <v>2537</v>
      </c>
      <c r="F517" s="67">
        <v>4</v>
      </c>
      <c r="G517" s="68">
        <v>23681</v>
      </c>
      <c r="H517" s="67">
        <v>94724</v>
      </c>
    </row>
    <row r="518" spans="1:8" ht="36" x14ac:dyDescent="0.25">
      <c r="A518" s="65" t="s">
        <v>4580</v>
      </c>
      <c r="B518" s="66">
        <v>110</v>
      </c>
      <c r="C518" s="67" t="s">
        <v>5168</v>
      </c>
      <c r="D518" s="67" t="s">
        <v>4033</v>
      </c>
      <c r="E518" s="68">
        <v>2498</v>
      </c>
      <c r="F518" s="67">
        <v>4</v>
      </c>
      <c r="G518" s="68">
        <v>23681</v>
      </c>
      <c r="H518" s="67">
        <v>94724</v>
      </c>
    </row>
    <row r="519" spans="1:8" ht="36" x14ac:dyDescent="0.25">
      <c r="A519" s="65" t="s">
        <v>4580</v>
      </c>
      <c r="B519" s="66">
        <v>110</v>
      </c>
      <c r="C519" s="67" t="s">
        <v>5169</v>
      </c>
      <c r="D519" s="67" t="s">
        <v>4033</v>
      </c>
      <c r="E519" s="68">
        <v>2538</v>
      </c>
      <c r="F519" s="67">
        <v>4</v>
      </c>
      <c r="G519" s="68">
        <v>23681</v>
      </c>
      <c r="H519" s="67">
        <v>94724</v>
      </c>
    </row>
    <row r="520" spans="1:8" ht="36" x14ac:dyDescent="0.25">
      <c r="A520" s="65" t="s">
        <v>4580</v>
      </c>
      <c r="B520" s="66">
        <v>110</v>
      </c>
      <c r="C520" s="67" t="s">
        <v>5170</v>
      </c>
      <c r="D520" s="67" t="s">
        <v>4033</v>
      </c>
      <c r="E520" s="68">
        <v>3392</v>
      </c>
      <c r="F520" s="67">
        <v>3</v>
      </c>
      <c r="G520" s="68">
        <v>303450</v>
      </c>
      <c r="H520" s="67">
        <v>910350</v>
      </c>
    </row>
    <row r="521" spans="1:8" ht="36" x14ac:dyDescent="0.25">
      <c r="A521" s="65" t="s">
        <v>4580</v>
      </c>
      <c r="B521" s="66">
        <v>110</v>
      </c>
      <c r="C521" s="67" t="s">
        <v>5171</v>
      </c>
      <c r="D521" s="67" t="s">
        <v>4033</v>
      </c>
      <c r="E521" s="68">
        <v>3393</v>
      </c>
      <c r="F521" s="67">
        <v>3</v>
      </c>
      <c r="G521" s="68">
        <v>303450</v>
      </c>
      <c r="H521" s="67">
        <v>910350</v>
      </c>
    </row>
    <row r="522" spans="1:8" ht="36" x14ac:dyDescent="0.25">
      <c r="A522" s="65" t="s">
        <v>4580</v>
      </c>
      <c r="B522" s="66">
        <v>110</v>
      </c>
      <c r="C522" s="67" t="s">
        <v>5172</v>
      </c>
      <c r="D522" s="67" t="s">
        <v>4033</v>
      </c>
      <c r="E522" s="68">
        <v>3394</v>
      </c>
      <c r="F522" s="67">
        <v>3</v>
      </c>
      <c r="G522" s="68">
        <v>303450</v>
      </c>
      <c r="H522" s="67">
        <v>910350</v>
      </c>
    </row>
    <row r="523" spans="1:8" ht="36" x14ac:dyDescent="0.25">
      <c r="A523" s="65" t="s">
        <v>4580</v>
      </c>
      <c r="B523" s="66">
        <v>110</v>
      </c>
      <c r="C523" s="67" t="s">
        <v>5173</v>
      </c>
      <c r="D523" s="67" t="s">
        <v>4033</v>
      </c>
      <c r="E523" s="68">
        <v>3395</v>
      </c>
      <c r="F523" s="67">
        <v>3</v>
      </c>
      <c r="G523" s="68">
        <v>568820</v>
      </c>
      <c r="H523" s="67">
        <v>1706460</v>
      </c>
    </row>
    <row r="524" spans="1:8" ht="36" x14ac:dyDescent="0.25">
      <c r="A524" s="65" t="s">
        <v>4580</v>
      </c>
      <c r="B524" s="66">
        <v>110</v>
      </c>
      <c r="C524" s="67" t="s">
        <v>5174</v>
      </c>
      <c r="D524" s="67" t="s">
        <v>4033</v>
      </c>
      <c r="E524" s="68">
        <v>2824</v>
      </c>
      <c r="F524" s="67">
        <v>17</v>
      </c>
      <c r="G524" s="68">
        <v>170060</v>
      </c>
      <c r="H524" s="67">
        <v>2891020</v>
      </c>
    </row>
    <row r="525" spans="1:8" ht="36" x14ac:dyDescent="0.25">
      <c r="A525" s="65" t="s">
        <v>4580</v>
      </c>
      <c r="B525" s="66">
        <v>110</v>
      </c>
      <c r="C525" s="67" t="s">
        <v>5175</v>
      </c>
      <c r="D525" s="67" t="s">
        <v>4033</v>
      </c>
      <c r="E525" s="68">
        <v>3279</v>
      </c>
      <c r="F525" s="67">
        <v>2</v>
      </c>
      <c r="G525" s="68">
        <v>170060</v>
      </c>
      <c r="H525" s="67">
        <v>340120</v>
      </c>
    </row>
    <row r="526" spans="1:8" ht="36" x14ac:dyDescent="0.25">
      <c r="A526" s="65" t="s">
        <v>4580</v>
      </c>
      <c r="B526" s="66">
        <v>110</v>
      </c>
      <c r="C526" s="67" t="s">
        <v>5176</v>
      </c>
      <c r="D526" s="67" t="s">
        <v>4033</v>
      </c>
      <c r="E526" s="68">
        <v>2826</v>
      </c>
      <c r="F526" s="67">
        <v>1</v>
      </c>
      <c r="G526" s="68">
        <v>170060</v>
      </c>
      <c r="H526" s="67">
        <v>170060</v>
      </c>
    </row>
    <row r="527" spans="1:8" ht="36" x14ac:dyDescent="0.25">
      <c r="A527" s="65" t="s">
        <v>4580</v>
      </c>
      <c r="B527" s="66">
        <v>110</v>
      </c>
      <c r="C527" s="67" t="s">
        <v>5177</v>
      </c>
      <c r="D527" s="67" t="s">
        <v>4033</v>
      </c>
      <c r="E527" s="68">
        <v>3284</v>
      </c>
      <c r="F527" s="67">
        <v>1</v>
      </c>
      <c r="G527" s="68">
        <v>170060</v>
      </c>
      <c r="H527" s="67">
        <v>170060</v>
      </c>
    </row>
    <row r="528" spans="1:8" ht="36" x14ac:dyDescent="0.25">
      <c r="A528" s="65" t="s">
        <v>4580</v>
      </c>
      <c r="B528" s="66">
        <v>110</v>
      </c>
      <c r="C528" s="67" t="s">
        <v>5178</v>
      </c>
      <c r="D528" s="67" t="s">
        <v>4033</v>
      </c>
      <c r="E528" s="68">
        <v>2372</v>
      </c>
      <c r="F528" s="67">
        <v>5</v>
      </c>
      <c r="G528" s="68">
        <v>169900</v>
      </c>
      <c r="H528" s="67">
        <v>849500</v>
      </c>
    </row>
    <row r="529" spans="1:8" ht="36" x14ac:dyDescent="0.25">
      <c r="A529" s="65" t="s">
        <v>4580</v>
      </c>
      <c r="B529" s="66">
        <v>110</v>
      </c>
      <c r="C529" s="67" t="s">
        <v>5179</v>
      </c>
      <c r="D529" s="67" t="s">
        <v>4033</v>
      </c>
      <c r="E529" s="68">
        <v>1911</v>
      </c>
      <c r="F529" s="67">
        <v>8</v>
      </c>
      <c r="G529" s="68">
        <v>169900</v>
      </c>
      <c r="H529" s="67">
        <v>1359200</v>
      </c>
    </row>
    <row r="530" spans="1:8" ht="36" x14ac:dyDescent="0.25">
      <c r="A530" s="65" t="s">
        <v>4580</v>
      </c>
      <c r="B530" s="66">
        <v>110</v>
      </c>
      <c r="C530" s="67" t="s">
        <v>5180</v>
      </c>
      <c r="D530" s="67" t="s">
        <v>4033</v>
      </c>
      <c r="E530" s="68">
        <v>1912</v>
      </c>
      <c r="F530" s="67">
        <v>8</v>
      </c>
      <c r="G530" s="68">
        <v>166999.99</v>
      </c>
      <c r="H530" s="67">
        <v>1335999.92</v>
      </c>
    </row>
    <row r="531" spans="1:8" ht="36" x14ac:dyDescent="0.25">
      <c r="A531" s="65" t="s">
        <v>4580</v>
      </c>
      <c r="B531" s="66">
        <v>110</v>
      </c>
      <c r="C531" s="67" t="s">
        <v>5181</v>
      </c>
      <c r="D531" s="67" t="s">
        <v>4033</v>
      </c>
      <c r="E531" s="68">
        <v>1913</v>
      </c>
      <c r="F531" s="67">
        <v>9</v>
      </c>
      <c r="G531" s="68">
        <v>166999.99</v>
      </c>
      <c r="H531" s="67">
        <v>1502999.91</v>
      </c>
    </row>
    <row r="532" spans="1:8" ht="36" x14ac:dyDescent="0.25">
      <c r="A532" s="65" t="s">
        <v>4580</v>
      </c>
      <c r="B532" s="66">
        <v>110</v>
      </c>
      <c r="C532" s="67" t="s">
        <v>5182</v>
      </c>
      <c r="D532" s="67" t="s">
        <v>4033</v>
      </c>
      <c r="E532" s="68">
        <v>2823</v>
      </c>
      <c r="F532" s="67">
        <v>2</v>
      </c>
      <c r="G532" s="68">
        <v>170060</v>
      </c>
      <c r="H532" s="67">
        <v>340120</v>
      </c>
    </row>
    <row r="533" spans="1:8" ht="36" x14ac:dyDescent="0.25">
      <c r="A533" s="65" t="s">
        <v>4580</v>
      </c>
      <c r="B533" s="66">
        <v>110</v>
      </c>
      <c r="C533" s="67" t="s">
        <v>5183</v>
      </c>
      <c r="D533" s="67" t="s">
        <v>4033</v>
      </c>
      <c r="E533" s="68">
        <v>2374</v>
      </c>
      <c r="F533" s="67">
        <v>6</v>
      </c>
      <c r="G533" s="68">
        <v>95914.60000000002</v>
      </c>
      <c r="H533" s="67">
        <v>575487.60000000009</v>
      </c>
    </row>
    <row r="534" spans="1:8" ht="36" x14ac:dyDescent="0.25">
      <c r="A534" s="65" t="s">
        <v>4580</v>
      </c>
      <c r="B534" s="66">
        <v>110</v>
      </c>
      <c r="C534" s="67" t="s">
        <v>5184</v>
      </c>
      <c r="D534" s="67" t="s">
        <v>4033</v>
      </c>
      <c r="E534" s="68">
        <v>3278</v>
      </c>
      <c r="F534" s="67">
        <v>3</v>
      </c>
      <c r="G534" s="68">
        <v>170060</v>
      </c>
      <c r="H534" s="67">
        <v>510180</v>
      </c>
    </row>
    <row r="535" spans="1:8" ht="36" x14ac:dyDescent="0.25">
      <c r="A535" s="65" t="s">
        <v>4580</v>
      </c>
      <c r="B535" s="66">
        <v>110</v>
      </c>
      <c r="C535" s="67" t="s">
        <v>5185</v>
      </c>
      <c r="D535" s="67" t="s">
        <v>4033</v>
      </c>
      <c r="E535" s="68">
        <v>95</v>
      </c>
      <c r="F535" s="67">
        <v>7</v>
      </c>
      <c r="G535" s="68">
        <v>71886.36</v>
      </c>
      <c r="H535" s="67">
        <v>503204.52</v>
      </c>
    </row>
    <row r="536" spans="1:8" ht="36" x14ac:dyDescent="0.25">
      <c r="A536" s="65" t="s">
        <v>4580</v>
      </c>
      <c r="B536" s="66">
        <v>110</v>
      </c>
      <c r="C536" s="67" t="s">
        <v>5186</v>
      </c>
      <c r="D536" s="67" t="s">
        <v>4033</v>
      </c>
      <c r="E536" s="68">
        <v>2932</v>
      </c>
      <c r="F536" s="67">
        <v>96</v>
      </c>
      <c r="G536" s="68">
        <v>4989.67</v>
      </c>
      <c r="H536" s="67">
        <v>479008.32</v>
      </c>
    </row>
    <row r="537" spans="1:8" ht="36" x14ac:dyDescent="0.25">
      <c r="A537" s="65" t="s">
        <v>4580</v>
      </c>
      <c r="B537" s="66">
        <v>110</v>
      </c>
      <c r="C537" s="67" t="s">
        <v>5187</v>
      </c>
      <c r="D537" s="67" t="s">
        <v>4033</v>
      </c>
      <c r="E537" s="68">
        <v>183</v>
      </c>
      <c r="F537" s="67">
        <v>8</v>
      </c>
      <c r="G537" s="68">
        <v>43643.25</v>
      </c>
      <c r="H537" s="67">
        <v>349146</v>
      </c>
    </row>
    <row r="538" spans="1:8" ht="36" x14ac:dyDescent="0.25">
      <c r="A538" s="65" t="s">
        <v>4580</v>
      </c>
      <c r="B538" s="66">
        <v>110</v>
      </c>
      <c r="C538" s="67" t="s">
        <v>5188</v>
      </c>
      <c r="D538" s="67" t="s">
        <v>4033</v>
      </c>
      <c r="E538" s="68">
        <v>101</v>
      </c>
      <c r="F538" s="67">
        <v>90</v>
      </c>
      <c r="G538" s="68">
        <v>662.83</v>
      </c>
      <c r="H538" s="67">
        <v>59654.700000000004</v>
      </c>
    </row>
    <row r="539" spans="1:8" ht="36" x14ac:dyDescent="0.25">
      <c r="A539" s="65" t="s">
        <v>4580</v>
      </c>
      <c r="B539" s="66">
        <v>110</v>
      </c>
      <c r="C539" s="67" t="s">
        <v>5189</v>
      </c>
      <c r="D539" s="67" t="s">
        <v>4033</v>
      </c>
      <c r="E539" s="68">
        <v>2219</v>
      </c>
      <c r="F539" s="67">
        <v>40</v>
      </c>
      <c r="G539" s="68">
        <v>604.59524999999996</v>
      </c>
      <c r="H539" s="67">
        <v>24183.809999999998</v>
      </c>
    </row>
    <row r="540" spans="1:8" ht="36" x14ac:dyDescent="0.25">
      <c r="A540" s="65" t="s">
        <v>4580</v>
      </c>
      <c r="B540" s="66">
        <v>110</v>
      </c>
      <c r="C540" s="67" t="s">
        <v>5190</v>
      </c>
      <c r="D540" s="67" t="s">
        <v>4033</v>
      </c>
      <c r="E540" s="68">
        <v>2220</v>
      </c>
      <c r="F540" s="67">
        <v>7</v>
      </c>
      <c r="G540" s="68">
        <v>1272.8585714285716</v>
      </c>
      <c r="H540" s="67">
        <v>8910.010000000002</v>
      </c>
    </row>
    <row r="541" spans="1:8" ht="36" x14ac:dyDescent="0.25">
      <c r="A541" s="65" t="s">
        <v>4580</v>
      </c>
      <c r="B541" s="66">
        <v>110</v>
      </c>
      <c r="C541" s="67" t="s">
        <v>5191</v>
      </c>
      <c r="D541" s="67" t="s">
        <v>4033</v>
      </c>
      <c r="E541" s="68">
        <v>2222</v>
      </c>
      <c r="F541" s="67">
        <v>36</v>
      </c>
      <c r="G541" s="68">
        <v>1578.4400000000003</v>
      </c>
      <c r="H541" s="67">
        <v>56823.840000000011</v>
      </c>
    </row>
    <row r="542" spans="1:8" ht="36" x14ac:dyDescent="0.25">
      <c r="A542" s="65" t="s">
        <v>4580</v>
      </c>
      <c r="B542" s="66">
        <v>110</v>
      </c>
      <c r="C542" s="67" t="s">
        <v>5192</v>
      </c>
      <c r="D542" s="67" t="s">
        <v>4033</v>
      </c>
      <c r="E542" s="68">
        <v>2378</v>
      </c>
      <c r="F542" s="67">
        <v>31</v>
      </c>
      <c r="G542" s="68">
        <v>86745.049999999988</v>
      </c>
      <c r="H542" s="67">
        <v>2689096.55</v>
      </c>
    </row>
    <row r="543" spans="1:8" ht="36" x14ac:dyDescent="0.25">
      <c r="A543" s="65" t="s">
        <v>4580</v>
      </c>
      <c r="B543" s="66">
        <v>110</v>
      </c>
      <c r="C543" s="67" t="s">
        <v>5193</v>
      </c>
      <c r="D543" s="67" t="s">
        <v>4033</v>
      </c>
      <c r="E543" s="68">
        <v>69</v>
      </c>
      <c r="F543" s="67">
        <v>114</v>
      </c>
      <c r="G543" s="68">
        <v>4080.7004704944179</v>
      </c>
      <c r="H543" s="67">
        <v>465199.85363636364</v>
      </c>
    </row>
    <row r="544" spans="1:8" ht="36" x14ac:dyDescent="0.25">
      <c r="A544" s="65" t="s">
        <v>4580</v>
      </c>
      <c r="B544" s="66">
        <v>110</v>
      </c>
      <c r="C544" s="67" t="s">
        <v>5194</v>
      </c>
      <c r="D544" s="67" t="s">
        <v>4033</v>
      </c>
      <c r="E544" s="68">
        <v>2825</v>
      </c>
      <c r="F544" s="67">
        <v>4</v>
      </c>
      <c r="G544" s="68">
        <v>44100</v>
      </c>
      <c r="H544" s="67">
        <v>176400</v>
      </c>
    </row>
    <row r="545" spans="1:8" ht="36" x14ac:dyDescent="0.25">
      <c r="A545" s="65" t="s">
        <v>4580</v>
      </c>
      <c r="B545" s="66">
        <v>110</v>
      </c>
      <c r="C545" s="67" t="s">
        <v>5195</v>
      </c>
      <c r="D545" s="67" t="s">
        <v>4033</v>
      </c>
      <c r="E545" s="68">
        <v>70</v>
      </c>
      <c r="F545" s="67">
        <v>13</v>
      </c>
      <c r="G545" s="68">
        <v>26506</v>
      </c>
      <c r="H545" s="67">
        <v>344578</v>
      </c>
    </row>
    <row r="546" spans="1:8" ht="36" x14ac:dyDescent="0.25">
      <c r="A546" s="65" t="s">
        <v>4580</v>
      </c>
      <c r="B546" s="66">
        <v>110</v>
      </c>
      <c r="C546" s="67" t="s">
        <v>5196</v>
      </c>
      <c r="D546" s="67" t="s">
        <v>4033</v>
      </c>
      <c r="E546" s="68">
        <v>71</v>
      </c>
      <c r="F546" s="67">
        <v>219</v>
      </c>
      <c r="G546" s="68">
        <v>1433.95</v>
      </c>
      <c r="H546" s="67">
        <v>314035.05</v>
      </c>
    </row>
    <row r="547" spans="1:8" ht="36" x14ac:dyDescent="0.25">
      <c r="A547" s="65" t="s">
        <v>4580</v>
      </c>
      <c r="B547" s="66">
        <v>110</v>
      </c>
      <c r="C547" s="67" t="s">
        <v>5197</v>
      </c>
      <c r="D547" s="67" t="s">
        <v>4033</v>
      </c>
      <c r="E547" s="68">
        <v>3283</v>
      </c>
      <c r="F547" s="67">
        <v>6</v>
      </c>
      <c r="G547" s="68">
        <v>63551.24</v>
      </c>
      <c r="H547" s="67">
        <v>381307.44</v>
      </c>
    </row>
    <row r="548" spans="1:8" ht="36" x14ac:dyDescent="0.25">
      <c r="A548" s="65" t="s">
        <v>4580</v>
      </c>
      <c r="B548" s="66">
        <v>110</v>
      </c>
      <c r="C548" s="67" t="s">
        <v>5198</v>
      </c>
      <c r="D548" s="67" t="s">
        <v>4033</v>
      </c>
      <c r="E548" s="68">
        <v>73</v>
      </c>
      <c r="F548" s="67">
        <v>948</v>
      </c>
      <c r="G548" s="68">
        <v>419.72646109177214</v>
      </c>
      <c r="H548" s="67">
        <v>397900.685115</v>
      </c>
    </row>
    <row r="549" spans="1:8" ht="36" x14ac:dyDescent="0.25">
      <c r="A549" s="65" t="s">
        <v>4580</v>
      </c>
      <c r="B549" s="66">
        <v>110</v>
      </c>
      <c r="C549" s="67" t="s">
        <v>5199</v>
      </c>
      <c r="D549" s="67" t="s">
        <v>4033</v>
      </c>
      <c r="E549" s="68">
        <v>72</v>
      </c>
      <c r="F549" s="67">
        <v>242</v>
      </c>
      <c r="G549" s="68">
        <v>1719.3796694214877</v>
      </c>
      <c r="H549" s="67">
        <v>416089.88</v>
      </c>
    </row>
    <row r="550" spans="1:8" ht="36" x14ac:dyDescent="0.25">
      <c r="A550" s="65" t="s">
        <v>4580</v>
      </c>
      <c r="B550" s="66">
        <v>110</v>
      </c>
      <c r="C550" s="67" t="s">
        <v>5200</v>
      </c>
      <c r="D550" s="67" t="s">
        <v>4033</v>
      </c>
      <c r="E550" s="68">
        <v>2223</v>
      </c>
      <c r="F550" s="67">
        <v>40</v>
      </c>
      <c r="G550" s="68">
        <v>283.62</v>
      </c>
      <c r="H550" s="67">
        <v>11344.8</v>
      </c>
    </row>
    <row r="551" spans="1:8" ht="36" x14ac:dyDescent="0.25">
      <c r="A551" s="65" t="s">
        <v>4580</v>
      </c>
      <c r="B551" s="66">
        <v>110</v>
      </c>
      <c r="C551" s="67" t="s">
        <v>5201</v>
      </c>
      <c r="D551" s="67" t="s">
        <v>4033</v>
      </c>
      <c r="E551" s="68">
        <v>113</v>
      </c>
      <c r="F551" s="67">
        <v>234</v>
      </c>
      <c r="G551" s="68">
        <v>2227.6654273504278</v>
      </c>
      <c r="H551" s="67">
        <v>521273.71000000008</v>
      </c>
    </row>
    <row r="552" spans="1:8" ht="36" x14ac:dyDescent="0.25">
      <c r="A552" s="65" t="s">
        <v>4580</v>
      </c>
      <c r="B552" s="66">
        <v>110</v>
      </c>
      <c r="C552" s="67" t="s">
        <v>5202</v>
      </c>
      <c r="D552" s="67" t="s">
        <v>4033</v>
      </c>
      <c r="E552" s="68">
        <v>133</v>
      </c>
      <c r="F552" s="67">
        <v>174</v>
      </c>
      <c r="G552" s="68">
        <v>1427.9983437826543</v>
      </c>
      <c r="H552" s="67">
        <v>248471.71181818185</v>
      </c>
    </row>
    <row r="553" spans="1:8" ht="36" x14ac:dyDescent="0.25">
      <c r="A553" s="65" t="s">
        <v>4580</v>
      </c>
      <c r="B553" s="66">
        <v>110</v>
      </c>
      <c r="C553" s="67" t="s">
        <v>5203</v>
      </c>
      <c r="D553" s="67" t="s">
        <v>4033</v>
      </c>
      <c r="E553" s="68">
        <v>1136</v>
      </c>
      <c r="F553" s="67">
        <v>10</v>
      </c>
      <c r="G553" s="68">
        <v>29557.644</v>
      </c>
      <c r="H553" s="67">
        <v>295576.44</v>
      </c>
    </row>
    <row r="554" spans="1:8" ht="36" x14ac:dyDescent="0.25">
      <c r="A554" s="65" t="s">
        <v>4580</v>
      </c>
      <c r="B554" s="66">
        <v>110</v>
      </c>
      <c r="C554" s="67" t="s">
        <v>5204</v>
      </c>
      <c r="D554" s="67" t="s">
        <v>4033</v>
      </c>
      <c r="E554" s="68">
        <v>118</v>
      </c>
      <c r="F554" s="67">
        <v>135</v>
      </c>
      <c r="G554" s="68">
        <v>429.2</v>
      </c>
      <c r="H554" s="67">
        <v>57942</v>
      </c>
    </row>
    <row r="555" spans="1:8" ht="36" x14ac:dyDescent="0.25">
      <c r="A555" s="65" t="s">
        <v>4580</v>
      </c>
      <c r="B555" s="66">
        <v>110</v>
      </c>
      <c r="C555" s="67" t="s">
        <v>5205</v>
      </c>
      <c r="D555" s="67" t="s">
        <v>4033</v>
      </c>
      <c r="E555" s="68">
        <v>1140</v>
      </c>
      <c r="F555" s="67">
        <v>1</v>
      </c>
      <c r="G555" s="68">
        <v>19599.359999999986</v>
      </c>
      <c r="H555" s="67">
        <v>19599.359999999986</v>
      </c>
    </row>
    <row r="556" spans="1:8" ht="36" x14ac:dyDescent="0.25">
      <c r="A556" s="65" t="s">
        <v>4580</v>
      </c>
      <c r="B556" s="66">
        <v>110</v>
      </c>
      <c r="C556" s="67" t="s">
        <v>5206</v>
      </c>
      <c r="D556" s="67" t="s">
        <v>4033</v>
      </c>
      <c r="E556" s="68">
        <v>122</v>
      </c>
      <c r="F556" s="67">
        <v>472</v>
      </c>
      <c r="G556" s="68">
        <v>390.3980643834999</v>
      </c>
      <c r="H556" s="67">
        <v>184267.88638901195</v>
      </c>
    </row>
    <row r="557" spans="1:8" ht="36" x14ac:dyDescent="0.25">
      <c r="A557" s="65" t="s">
        <v>4580</v>
      </c>
      <c r="B557" s="66">
        <v>110</v>
      </c>
      <c r="C557" s="67" t="s">
        <v>5207</v>
      </c>
      <c r="D557" s="67" t="s">
        <v>4033</v>
      </c>
      <c r="E557" s="68">
        <v>2225</v>
      </c>
      <c r="F557" s="67">
        <v>9</v>
      </c>
      <c r="G557" s="68">
        <v>3973.3162393162388</v>
      </c>
      <c r="H557" s="67">
        <v>35759.846153846149</v>
      </c>
    </row>
    <row r="558" spans="1:8" ht="36" x14ac:dyDescent="0.25">
      <c r="A558" s="65" t="s">
        <v>4580</v>
      </c>
      <c r="B558" s="66">
        <v>110</v>
      </c>
      <c r="C558" s="67" t="s">
        <v>5208</v>
      </c>
      <c r="D558" s="67" t="s">
        <v>4033</v>
      </c>
      <c r="E558" s="68">
        <v>75</v>
      </c>
      <c r="F558" s="67">
        <v>4</v>
      </c>
      <c r="G558" s="68">
        <v>2976.3537499999966</v>
      </c>
      <c r="H558" s="67">
        <v>11905.414999999986</v>
      </c>
    </row>
    <row r="559" spans="1:8" ht="36" x14ac:dyDescent="0.25">
      <c r="A559" s="65" t="s">
        <v>4580</v>
      </c>
      <c r="B559" s="66">
        <v>110</v>
      </c>
      <c r="C559" s="67" t="s">
        <v>5209</v>
      </c>
      <c r="D559" s="67" t="s">
        <v>4033</v>
      </c>
      <c r="E559" s="68">
        <v>2832</v>
      </c>
      <c r="F559" s="67">
        <v>135</v>
      </c>
      <c r="G559" s="68">
        <v>3666.9402061855671</v>
      </c>
      <c r="H559" s="67">
        <v>495036.92783505155</v>
      </c>
    </row>
    <row r="560" spans="1:8" ht="36" x14ac:dyDescent="0.25">
      <c r="A560" s="65" t="s">
        <v>4580</v>
      </c>
      <c r="B560" s="66">
        <v>110</v>
      </c>
      <c r="C560" s="67" t="s">
        <v>5210</v>
      </c>
      <c r="D560" s="67" t="s">
        <v>4033</v>
      </c>
      <c r="E560" s="68">
        <v>76</v>
      </c>
      <c r="F560" s="67">
        <v>812</v>
      </c>
      <c r="G560" s="68">
        <v>150.17840543881334</v>
      </c>
      <c r="H560" s="67">
        <v>121944.86521631644</v>
      </c>
    </row>
    <row r="561" spans="1:8" ht="36" x14ac:dyDescent="0.25">
      <c r="A561" s="65" t="s">
        <v>4580</v>
      </c>
      <c r="B561" s="66">
        <v>110</v>
      </c>
      <c r="C561" s="67" t="s">
        <v>5211</v>
      </c>
      <c r="D561" s="67" t="s">
        <v>4033</v>
      </c>
      <c r="E561" s="68">
        <v>77</v>
      </c>
      <c r="F561" s="67">
        <v>74</v>
      </c>
      <c r="G561" s="68">
        <v>5235.08</v>
      </c>
      <c r="H561" s="67">
        <v>387395.92</v>
      </c>
    </row>
    <row r="562" spans="1:8" ht="36" x14ac:dyDescent="0.25">
      <c r="A562" s="65" t="s">
        <v>4580</v>
      </c>
      <c r="B562" s="66">
        <v>110</v>
      </c>
      <c r="C562" s="67" t="s">
        <v>5212</v>
      </c>
      <c r="D562" s="67" t="s">
        <v>4033</v>
      </c>
      <c r="E562" s="68">
        <v>2226</v>
      </c>
      <c r="F562" s="67">
        <v>895</v>
      </c>
      <c r="G562" s="68">
        <v>5950</v>
      </c>
      <c r="H562" s="67">
        <v>5325250</v>
      </c>
    </row>
    <row r="563" spans="1:8" ht="36" x14ac:dyDescent="0.25">
      <c r="A563" s="65" t="s">
        <v>4580</v>
      </c>
      <c r="B563" s="66">
        <v>110</v>
      </c>
      <c r="C563" s="67" t="s">
        <v>5213</v>
      </c>
      <c r="D563" s="67" t="s">
        <v>4033</v>
      </c>
      <c r="E563" s="68">
        <v>2898</v>
      </c>
      <c r="F563" s="67">
        <v>14</v>
      </c>
      <c r="G563" s="68">
        <v>2242.3456250000004</v>
      </c>
      <c r="H563" s="67">
        <v>31392.838750000006</v>
      </c>
    </row>
    <row r="564" spans="1:8" ht="36" x14ac:dyDescent="0.25">
      <c r="A564" s="65" t="s">
        <v>4580</v>
      </c>
      <c r="B564" s="66">
        <v>110</v>
      </c>
      <c r="C564" s="67" t="s">
        <v>5214</v>
      </c>
      <c r="D564" s="67" t="s">
        <v>4033</v>
      </c>
      <c r="E564" s="68">
        <v>2467</v>
      </c>
      <c r="F564" s="67">
        <v>2158</v>
      </c>
      <c r="G564" s="68">
        <v>1775.5081439793353</v>
      </c>
      <c r="H564" s="67">
        <v>3831546.5747074056</v>
      </c>
    </row>
    <row r="565" spans="1:8" ht="36" x14ac:dyDescent="0.25">
      <c r="A565" s="65" t="s">
        <v>4580</v>
      </c>
      <c r="B565" s="66">
        <v>110</v>
      </c>
      <c r="C565" s="67" t="s">
        <v>5215</v>
      </c>
      <c r="D565" s="67" t="s">
        <v>4033</v>
      </c>
      <c r="E565" s="68">
        <v>108</v>
      </c>
      <c r="F565" s="67">
        <v>377</v>
      </c>
      <c r="G565" s="68">
        <v>1958.1106366047748</v>
      </c>
      <c r="H565" s="67">
        <v>738207.71000000008</v>
      </c>
    </row>
    <row r="566" spans="1:8" ht="36" x14ac:dyDescent="0.25">
      <c r="A566" s="65" t="s">
        <v>4580</v>
      </c>
      <c r="B566" s="66">
        <v>110</v>
      </c>
      <c r="C566" s="67" t="s">
        <v>5216</v>
      </c>
      <c r="D566" s="67" t="s">
        <v>4033</v>
      </c>
      <c r="E566" s="68">
        <v>123</v>
      </c>
      <c r="F566" s="67">
        <v>98</v>
      </c>
      <c r="G566" s="68">
        <v>2993.1201003680162</v>
      </c>
      <c r="H566" s="67">
        <v>293325.76983606559</v>
      </c>
    </row>
    <row r="567" spans="1:8" ht="36" x14ac:dyDescent="0.25">
      <c r="A567" s="65" t="s">
        <v>4580</v>
      </c>
      <c r="B567" s="66">
        <v>110</v>
      </c>
      <c r="C567" s="67" t="s">
        <v>5217</v>
      </c>
      <c r="D567" s="67" t="s">
        <v>4033</v>
      </c>
      <c r="E567" s="68">
        <v>2227</v>
      </c>
      <c r="F567" s="67">
        <v>676</v>
      </c>
      <c r="G567" s="68">
        <v>951.81840409956078</v>
      </c>
      <c r="H567" s="67">
        <v>643429.24117130309</v>
      </c>
    </row>
    <row r="568" spans="1:8" ht="36" x14ac:dyDescent="0.25">
      <c r="A568" s="65" t="s">
        <v>4580</v>
      </c>
      <c r="B568" s="66">
        <v>110</v>
      </c>
      <c r="C568" s="67" t="s">
        <v>5218</v>
      </c>
      <c r="D568" s="67" t="s">
        <v>4033</v>
      </c>
      <c r="E568" s="68">
        <v>134</v>
      </c>
      <c r="F568" s="67">
        <v>8</v>
      </c>
      <c r="G568" s="68">
        <v>21713.923750000002</v>
      </c>
      <c r="H568" s="67">
        <v>173711.39</v>
      </c>
    </row>
    <row r="569" spans="1:8" ht="36" x14ac:dyDescent="0.25">
      <c r="A569" s="65" t="s">
        <v>4580</v>
      </c>
      <c r="B569" s="66">
        <v>110</v>
      </c>
      <c r="C569" s="67" t="s">
        <v>5219</v>
      </c>
      <c r="D569" s="67" t="s">
        <v>4033</v>
      </c>
      <c r="E569" s="68">
        <v>147</v>
      </c>
      <c r="F569" s="67">
        <v>42</v>
      </c>
      <c r="G569" s="68">
        <v>3402.3048888888889</v>
      </c>
      <c r="H569" s="67">
        <v>142896.80533333332</v>
      </c>
    </row>
    <row r="570" spans="1:8" ht="36" x14ac:dyDescent="0.25">
      <c r="A570" s="65" t="s">
        <v>4580</v>
      </c>
      <c r="B570" s="66">
        <v>110</v>
      </c>
      <c r="C570" s="67" t="s">
        <v>5220</v>
      </c>
      <c r="D570" s="67" t="s">
        <v>4033</v>
      </c>
      <c r="E570" s="68">
        <v>2379</v>
      </c>
      <c r="F570" s="67">
        <v>2</v>
      </c>
      <c r="G570" s="68">
        <v>947062.28</v>
      </c>
      <c r="H570" s="67">
        <v>1894124.56</v>
      </c>
    </row>
    <row r="571" spans="1:8" ht="36" x14ac:dyDescent="0.25">
      <c r="A571" s="65" t="s">
        <v>4580</v>
      </c>
      <c r="B571" s="66">
        <v>110</v>
      </c>
      <c r="C571" s="67" t="s">
        <v>5221</v>
      </c>
      <c r="D571" s="67" t="s">
        <v>4033</v>
      </c>
      <c r="E571" s="68">
        <v>78</v>
      </c>
      <c r="F571" s="67">
        <v>1676</v>
      </c>
      <c r="G571" s="68">
        <v>291.66182577565633</v>
      </c>
      <c r="H571" s="67">
        <v>488825.22</v>
      </c>
    </row>
    <row r="572" spans="1:8" ht="36" x14ac:dyDescent="0.25">
      <c r="A572" s="65" t="s">
        <v>4580</v>
      </c>
      <c r="B572" s="66">
        <v>110</v>
      </c>
      <c r="C572" s="67" t="s">
        <v>5222</v>
      </c>
      <c r="D572" s="67" t="s">
        <v>4033</v>
      </c>
      <c r="E572" s="68">
        <v>79</v>
      </c>
      <c r="F572" s="67">
        <v>684</v>
      </c>
      <c r="G572" s="68">
        <v>266.28908872088141</v>
      </c>
      <c r="H572" s="67">
        <v>182141.7366850829</v>
      </c>
    </row>
    <row r="573" spans="1:8" ht="36" x14ac:dyDescent="0.25">
      <c r="A573" s="65" t="s">
        <v>4580</v>
      </c>
      <c r="B573" s="66">
        <v>110</v>
      </c>
      <c r="C573" s="67" t="s">
        <v>5223</v>
      </c>
      <c r="D573" s="67" t="s">
        <v>4033</v>
      </c>
      <c r="E573" s="68">
        <v>125</v>
      </c>
      <c r="F573" s="67">
        <v>2</v>
      </c>
      <c r="G573" s="68">
        <v>1168.1600000000001</v>
      </c>
      <c r="H573" s="67">
        <v>2336.3200000000002</v>
      </c>
    </row>
    <row r="574" spans="1:8" ht="36" x14ac:dyDescent="0.25">
      <c r="A574" s="65" t="s">
        <v>4580</v>
      </c>
      <c r="B574" s="66">
        <v>110</v>
      </c>
      <c r="C574" s="67" t="s">
        <v>5224</v>
      </c>
      <c r="D574" s="67" t="s">
        <v>4033</v>
      </c>
      <c r="E574" s="68">
        <v>102</v>
      </c>
      <c r="F574" s="67">
        <v>21</v>
      </c>
      <c r="G574" s="68">
        <v>7932.4663230103197</v>
      </c>
      <c r="H574" s="67">
        <v>166581.79278321672</v>
      </c>
    </row>
    <row r="575" spans="1:8" ht="36" x14ac:dyDescent="0.25">
      <c r="A575" s="65" t="s">
        <v>4580</v>
      </c>
      <c r="B575" s="66">
        <v>110</v>
      </c>
      <c r="C575" s="67" t="s">
        <v>5225</v>
      </c>
      <c r="D575" s="67" t="s">
        <v>4033</v>
      </c>
      <c r="E575" s="68">
        <v>2229</v>
      </c>
      <c r="F575" s="67">
        <v>50</v>
      </c>
      <c r="G575" s="68">
        <v>1657.6650444444447</v>
      </c>
      <c r="H575" s="67">
        <v>82883.252222222232</v>
      </c>
    </row>
    <row r="576" spans="1:8" ht="36" x14ac:dyDescent="0.25">
      <c r="A576" s="65" t="s">
        <v>4580</v>
      </c>
      <c r="B576" s="66">
        <v>110</v>
      </c>
      <c r="C576" s="67" t="s">
        <v>5226</v>
      </c>
      <c r="D576" s="67" t="s">
        <v>4033</v>
      </c>
      <c r="E576" s="68">
        <v>2228</v>
      </c>
      <c r="F576" s="67">
        <v>67</v>
      </c>
      <c r="G576" s="68">
        <v>859.20656716417909</v>
      </c>
      <c r="H576" s="67">
        <v>57566.84</v>
      </c>
    </row>
    <row r="577" spans="1:8" ht="36" x14ac:dyDescent="0.25">
      <c r="A577" s="65" t="s">
        <v>4580</v>
      </c>
      <c r="B577" s="66">
        <v>110</v>
      </c>
      <c r="C577" s="67" t="s">
        <v>5227</v>
      </c>
      <c r="D577" s="67" t="s">
        <v>4033</v>
      </c>
      <c r="E577" s="68">
        <v>1118</v>
      </c>
      <c r="F577" s="67">
        <v>172</v>
      </c>
      <c r="G577" s="68">
        <v>6022.2171172480612</v>
      </c>
      <c r="H577" s="67">
        <v>1035821.3441666665</v>
      </c>
    </row>
    <row r="578" spans="1:8" ht="36" x14ac:dyDescent="0.25">
      <c r="A578" s="65" t="s">
        <v>4580</v>
      </c>
      <c r="B578" s="66">
        <v>110</v>
      </c>
      <c r="C578" s="67" t="s">
        <v>5228</v>
      </c>
      <c r="D578" s="67" t="s">
        <v>4033</v>
      </c>
      <c r="E578" s="68">
        <v>2230</v>
      </c>
      <c r="F578" s="67">
        <v>82</v>
      </c>
      <c r="G578" s="68">
        <v>1062.6898795180723</v>
      </c>
      <c r="H578" s="67">
        <v>87140.570120481934</v>
      </c>
    </row>
    <row r="579" spans="1:8" ht="36" x14ac:dyDescent="0.25">
      <c r="A579" s="65" t="s">
        <v>4580</v>
      </c>
      <c r="B579" s="66">
        <v>110</v>
      </c>
      <c r="C579" s="67" t="s">
        <v>5229</v>
      </c>
      <c r="D579" s="67" t="s">
        <v>4033</v>
      </c>
      <c r="E579" s="68">
        <v>80</v>
      </c>
      <c r="F579" s="67">
        <v>169</v>
      </c>
      <c r="G579" s="68">
        <v>573.35</v>
      </c>
      <c r="H579" s="67">
        <v>96896.150000000009</v>
      </c>
    </row>
    <row r="580" spans="1:8" ht="36" x14ac:dyDescent="0.25">
      <c r="A580" s="65" t="s">
        <v>4580</v>
      </c>
      <c r="B580" s="66">
        <v>110</v>
      </c>
      <c r="C580" s="67" t="s">
        <v>5230</v>
      </c>
      <c r="D580" s="67" t="s">
        <v>4033</v>
      </c>
      <c r="E580" s="68">
        <v>82</v>
      </c>
      <c r="F580" s="67">
        <v>2354</v>
      </c>
      <c r="G580" s="68">
        <v>731.1561253894082</v>
      </c>
      <c r="H580" s="67">
        <v>1721141.5191666668</v>
      </c>
    </row>
    <row r="581" spans="1:8" ht="36" x14ac:dyDescent="0.25">
      <c r="A581" s="65" t="s">
        <v>4580</v>
      </c>
      <c r="B581" s="66">
        <v>110</v>
      </c>
      <c r="C581" s="67" t="s">
        <v>5231</v>
      </c>
      <c r="D581" s="67" t="s">
        <v>4033</v>
      </c>
      <c r="E581" s="68">
        <v>81</v>
      </c>
      <c r="F581" s="67">
        <v>2261</v>
      </c>
      <c r="G581" s="68">
        <v>617.9417740364479</v>
      </c>
      <c r="H581" s="67">
        <v>1397166.3510964087</v>
      </c>
    </row>
    <row r="582" spans="1:8" ht="36" x14ac:dyDescent="0.25">
      <c r="A582" s="65" t="s">
        <v>4580</v>
      </c>
      <c r="B582" s="66">
        <v>110</v>
      </c>
      <c r="C582" s="67" t="s">
        <v>5232</v>
      </c>
      <c r="D582" s="67" t="s">
        <v>4033</v>
      </c>
      <c r="E582" s="68">
        <v>124</v>
      </c>
      <c r="F582" s="67">
        <v>437</v>
      </c>
      <c r="G582" s="68">
        <v>1440.4510921882043</v>
      </c>
      <c r="H582" s="67">
        <v>629477.12728624523</v>
      </c>
    </row>
    <row r="583" spans="1:8" ht="36" x14ac:dyDescent="0.25">
      <c r="A583" s="65" t="s">
        <v>4038</v>
      </c>
      <c r="B583" s="66">
        <v>104</v>
      </c>
      <c r="C583" s="67" t="s">
        <v>5233</v>
      </c>
      <c r="D583" s="67" t="s">
        <v>4033</v>
      </c>
      <c r="E583" s="68">
        <v>1486</v>
      </c>
      <c r="F583" s="67">
        <v>20</v>
      </c>
      <c r="G583" s="68">
        <v>33915</v>
      </c>
      <c r="H583" s="67">
        <v>678300</v>
      </c>
    </row>
    <row r="584" spans="1:8" ht="36" x14ac:dyDescent="0.25">
      <c r="A584" s="65" t="s">
        <v>4580</v>
      </c>
      <c r="B584" s="66">
        <v>110</v>
      </c>
      <c r="C584" s="67" t="s">
        <v>5234</v>
      </c>
      <c r="D584" s="67" t="s">
        <v>4033</v>
      </c>
      <c r="E584" s="68">
        <v>131</v>
      </c>
      <c r="F584" s="67">
        <v>134</v>
      </c>
      <c r="G584" s="68">
        <v>493.50012025182133</v>
      </c>
      <c r="H584" s="67">
        <v>66129.016113744059</v>
      </c>
    </row>
    <row r="585" spans="1:8" ht="36" x14ac:dyDescent="0.25">
      <c r="A585" s="65" t="s">
        <v>4580</v>
      </c>
      <c r="B585" s="66">
        <v>110</v>
      </c>
      <c r="C585" s="67" t="s">
        <v>5235</v>
      </c>
      <c r="D585" s="67" t="s">
        <v>4033</v>
      </c>
      <c r="E585" s="68">
        <v>83</v>
      </c>
      <c r="F585" s="67">
        <v>25</v>
      </c>
      <c r="G585" s="68">
        <v>3608.44</v>
      </c>
      <c r="H585" s="67">
        <v>90211</v>
      </c>
    </row>
    <row r="586" spans="1:8" ht="36" x14ac:dyDescent="0.25">
      <c r="A586" s="65" t="s">
        <v>4580</v>
      </c>
      <c r="B586" s="66">
        <v>110</v>
      </c>
      <c r="C586" s="67" t="s">
        <v>5236</v>
      </c>
      <c r="D586" s="67" t="s">
        <v>4033</v>
      </c>
      <c r="E586" s="68">
        <v>179</v>
      </c>
      <c r="F586" s="67">
        <v>3</v>
      </c>
      <c r="G586" s="68">
        <v>33007.949999999997</v>
      </c>
      <c r="H586" s="67">
        <v>99023.849999999991</v>
      </c>
    </row>
    <row r="587" spans="1:8" ht="36" x14ac:dyDescent="0.25">
      <c r="A587" s="65" t="s">
        <v>4580</v>
      </c>
      <c r="B587" s="66">
        <v>110</v>
      </c>
      <c r="C587" s="67" t="s">
        <v>5237</v>
      </c>
      <c r="D587" s="67" t="s">
        <v>4033</v>
      </c>
      <c r="E587" s="68">
        <v>84</v>
      </c>
      <c r="F587" s="67">
        <v>1900</v>
      </c>
      <c r="G587" s="68">
        <v>2778.5</v>
      </c>
      <c r="H587" s="67">
        <v>5279150</v>
      </c>
    </row>
    <row r="588" spans="1:8" ht="36" x14ac:dyDescent="0.25">
      <c r="A588" s="65" t="s">
        <v>4580</v>
      </c>
      <c r="B588" s="66">
        <v>110</v>
      </c>
      <c r="C588" s="67" t="s">
        <v>5238</v>
      </c>
      <c r="D588" s="67" t="s">
        <v>4033</v>
      </c>
      <c r="E588" s="68">
        <v>86</v>
      </c>
      <c r="F588" s="67">
        <v>236</v>
      </c>
      <c r="G588" s="68">
        <v>15908.470677348416</v>
      </c>
      <c r="H588" s="67">
        <v>3754399.0798542262</v>
      </c>
    </row>
    <row r="589" spans="1:8" ht="36" x14ac:dyDescent="0.25">
      <c r="A589" s="65" t="s">
        <v>4580</v>
      </c>
      <c r="B589" s="66">
        <v>110</v>
      </c>
      <c r="C589" s="67" t="s">
        <v>5239</v>
      </c>
      <c r="D589" s="67" t="s">
        <v>4033</v>
      </c>
      <c r="E589" s="68">
        <v>152</v>
      </c>
      <c r="F589" s="67">
        <v>5</v>
      </c>
      <c r="G589" s="68">
        <v>38600.19</v>
      </c>
      <c r="H589" s="67">
        <v>193000.95</v>
      </c>
    </row>
    <row r="590" spans="1:8" ht="36" x14ac:dyDescent="0.25">
      <c r="A590" s="65" t="s">
        <v>4580</v>
      </c>
      <c r="B590" s="66">
        <v>110</v>
      </c>
      <c r="C590" s="67" t="s">
        <v>5240</v>
      </c>
      <c r="D590" s="67" t="s">
        <v>4033</v>
      </c>
      <c r="E590" s="68">
        <v>87</v>
      </c>
      <c r="F590" s="67">
        <v>95</v>
      </c>
      <c r="G590" s="68">
        <v>4107.3599999999997</v>
      </c>
      <c r="H590" s="67">
        <v>390199.19999999995</v>
      </c>
    </row>
    <row r="591" spans="1:8" ht="36" x14ac:dyDescent="0.25">
      <c r="A591" s="65" t="s">
        <v>4580</v>
      </c>
      <c r="B591" s="66">
        <v>110</v>
      </c>
      <c r="C591" s="67" t="s">
        <v>5241</v>
      </c>
      <c r="D591" s="67" t="s">
        <v>4033</v>
      </c>
      <c r="E591" s="68">
        <v>150</v>
      </c>
      <c r="F591" s="67">
        <v>4</v>
      </c>
      <c r="G591" s="68">
        <v>35645.494999999995</v>
      </c>
      <c r="H591" s="67">
        <v>142581.97999999998</v>
      </c>
    </row>
    <row r="592" spans="1:8" ht="36" x14ac:dyDescent="0.25">
      <c r="A592" s="65" t="s">
        <v>4580</v>
      </c>
      <c r="B592" s="66">
        <v>110</v>
      </c>
      <c r="C592" s="67" t="s">
        <v>5242</v>
      </c>
      <c r="D592" s="67" t="s">
        <v>4033</v>
      </c>
      <c r="E592" s="68">
        <v>139</v>
      </c>
      <c r="F592" s="67">
        <v>17</v>
      </c>
      <c r="G592" s="68">
        <v>12999.388888888891</v>
      </c>
      <c r="H592" s="67">
        <v>220989.61111111112</v>
      </c>
    </row>
    <row r="593" spans="1:8" ht="36" x14ac:dyDescent="0.25">
      <c r="A593" s="65" t="s">
        <v>4580</v>
      </c>
      <c r="B593" s="66">
        <v>110</v>
      </c>
      <c r="C593" s="67" t="s">
        <v>5243</v>
      </c>
      <c r="D593" s="67" t="s">
        <v>4033</v>
      </c>
      <c r="E593" s="68">
        <v>140</v>
      </c>
      <c r="F593" s="67">
        <v>7</v>
      </c>
      <c r="G593" s="68">
        <v>5099.3000000000011</v>
      </c>
      <c r="H593" s="67">
        <v>35695.100000000006</v>
      </c>
    </row>
    <row r="594" spans="1:8" ht="36" x14ac:dyDescent="0.25">
      <c r="A594" s="65" t="s">
        <v>4580</v>
      </c>
      <c r="B594" s="66">
        <v>110</v>
      </c>
      <c r="C594" s="67" t="s">
        <v>5244</v>
      </c>
      <c r="D594" s="67" t="s">
        <v>4033</v>
      </c>
      <c r="E594" s="68">
        <v>2662</v>
      </c>
      <c r="F594" s="67">
        <v>71</v>
      </c>
      <c r="G594" s="68">
        <v>12396.25</v>
      </c>
      <c r="H594" s="67">
        <v>880133.75</v>
      </c>
    </row>
    <row r="595" spans="1:8" ht="36" x14ac:dyDescent="0.25">
      <c r="A595" s="65" t="s">
        <v>4580</v>
      </c>
      <c r="B595" s="66">
        <v>110</v>
      </c>
      <c r="C595" s="67" t="s">
        <v>5245</v>
      </c>
      <c r="D595" s="67" t="s">
        <v>4033</v>
      </c>
      <c r="E595" s="68">
        <v>224</v>
      </c>
      <c r="F595" s="67">
        <v>44</v>
      </c>
      <c r="G595" s="68">
        <v>5878.8384265734267</v>
      </c>
      <c r="H595" s="67">
        <v>258668.89076923075</v>
      </c>
    </row>
    <row r="596" spans="1:8" ht="36" x14ac:dyDescent="0.25">
      <c r="A596" s="65" t="s">
        <v>4580</v>
      </c>
      <c r="B596" s="66">
        <v>110</v>
      </c>
      <c r="C596" s="67" t="s">
        <v>5246</v>
      </c>
      <c r="D596" s="67" t="s">
        <v>4033</v>
      </c>
      <c r="E596" s="68">
        <v>88</v>
      </c>
      <c r="F596" s="67">
        <v>9</v>
      </c>
      <c r="G596" s="68">
        <v>3752</v>
      </c>
      <c r="H596" s="67">
        <v>33768</v>
      </c>
    </row>
    <row r="597" spans="1:8" ht="36" x14ac:dyDescent="0.25">
      <c r="A597" s="65" t="s">
        <v>4580</v>
      </c>
      <c r="B597" s="66">
        <v>110</v>
      </c>
      <c r="C597" s="67" t="s">
        <v>5247</v>
      </c>
      <c r="D597" s="67" t="s">
        <v>4033</v>
      </c>
      <c r="E597" s="68">
        <v>110</v>
      </c>
      <c r="F597" s="67">
        <v>178</v>
      </c>
      <c r="G597" s="68">
        <v>1402</v>
      </c>
      <c r="H597" s="67">
        <v>249556</v>
      </c>
    </row>
    <row r="598" spans="1:8" ht="36" x14ac:dyDescent="0.25">
      <c r="A598" s="65" t="s">
        <v>4580</v>
      </c>
      <c r="B598" s="66">
        <v>110</v>
      </c>
      <c r="C598" s="67" t="s">
        <v>5248</v>
      </c>
      <c r="D598" s="67" t="s">
        <v>4033</v>
      </c>
      <c r="E598" s="68">
        <v>2231</v>
      </c>
      <c r="F598" s="67">
        <v>4</v>
      </c>
      <c r="G598" s="68">
        <v>3047.9675000000002</v>
      </c>
      <c r="H598" s="67">
        <v>12191.87</v>
      </c>
    </row>
    <row r="599" spans="1:8" ht="36" x14ac:dyDescent="0.25">
      <c r="A599" s="65" t="s">
        <v>4580</v>
      </c>
      <c r="B599" s="66">
        <v>110</v>
      </c>
      <c r="C599" s="67" t="s">
        <v>5249</v>
      </c>
      <c r="D599" s="67" t="s">
        <v>4033</v>
      </c>
      <c r="E599" s="68">
        <v>2233</v>
      </c>
      <c r="F599" s="67">
        <v>20</v>
      </c>
      <c r="G599" s="68">
        <v>20038.445999999996</v>
      </c>
      <c r="H599" s="67">
        <v>400768.91999999993</v>
      </c>
    </row>
    <row r="600" spans="1:8" ht="36" x14ac:dyDescent="0.25">
      <c r="A600" s="65" t="s">
        <v>4580</v>
      </c>
      <c r="B600" s="66">
        <v>110</v>
      </c>
      <c r="C600" s="67" t="s">
        <v>5250</v>
      </c>
      <c r="D600" s="67" t="s">
        <v>4033</v>
      </c>
      <c r="E600" s="68">
        <v>111</v>
      </c>
      <c r="F600" s="67">
        <v>110</v>
      </c>
      <c r="G600" s="68">
        <v>7533.5075454545458</v>
      </c>
      <c r="H600" s="67">
        <v>828685.83000000007</v>
      </c>
    </row>
    <row r="601" spans="1:8" ht="36" x14ac:dyDescent="0.25">
      <c r="A601" s="65" t="s">
        <v>4580</v>
      </c>
      <c r="B601" s="66">
        <v>110</v>
      </c>
      <c r="C601" s="67" t="s">
        <v>5251</v>
      </c>
      <c r="D601" s="67" t="s">
        <v>4033</v>
      </c>
      <c r="E601" s="68">
        <v>126</v>
      </c>
      <c r="F601" s="67">
        <v>3</v>
      </c>
      <c r="G601" s="68">
        <v>28426.628888888885</v>
      </c>
      <c r="H601" s="67">
        <v>85279.886666666658</v>
      </c>
    </row>
    <row r="602" spans="1:8" ht="36" x14ac:dyDescent="0.25">
      <c r="A602" s="65" t="s">
        <v>4580</v>
      </c>
      <c r="B602" s="66">
        <v>110</v>
      </c>
      <c r="C602" s="67" t="s">
        <v>5252</v>
      </c>
      <c r="D602" s="67" t="s">
        <v>4033</v>
      </c>
      <c r="E602" s="68">
        <v>136</v>
      </c>
      <c r="F602" s="67">
        <v>6</v>
      </c>
      <c r="G602" s="68">
        <v>35794.800000000003</v>
      </c>
      <c r="H602" s="67">
        <v>214768.80000000002</v>
      </c>
    </row>
    <row r="603" spans="1:8" ht="36" x14ac:dyDescent="0.25">
      <c r="A603" s="65" t="s">
        <v>4580</v>
      </c>
      <c r="B603" s="66">
        <v>110</v>
      </c>
      <c r="C603" s="67" t="s">
        <v>5253</v>
      </c>
      <c r="D603" s="67" t="s">
        <v>4033</v>
      </c>
      <c r="E603" s="68">
        <v>155</v>
      </c>
      <c r="F603" s="67">
        <v>3</v>
      </c>
      <c r="G603" s="68">
        <v>11020</v>
      </c>
      <c r="H603" s="67">
        <v>33060</v>
      </c>
    </row>
    <row r="604" spans="1:8" ht="36" x14ac:dyDescent="0.25">
      <c r="A604" s="65" t="s">
        <v>4580</v>
      </c>
      <c r="B604" s="66">
        <v>110</v>
      </c>
      <c r="C604" s="67" t="s">
        <v>5254</v>
      </c>
      <c r="D604" s="67" t="s">
        <v>4033</v>
      </c>
      <c r="E604" s="68">
        <v>120</v>
      </c>
      <c r="F604" s="67">
        <v>79</v>
      </c>
      <c r="G604" s="68">
        <v>2737</v>
      </c>
      <c r="H604" s="67">
        <v>216223</v>
      </c>
    </row>
    <row r="605" spans="1:8" ht="36" x14ac:dyDescent="0.25">
      <c r="A605" s="65" t="s">
        <v>4580</v>
      </c>
      <c r="B605" s="66">
        <v>110</v>
      </c>
      <c r="C605" s="67" t="s">
        <v>5255</v>
      </c>
      <c r="D605" s="67" t="s">
        <v>4033</v>
      </c>
      <c r="E605" s="68">
        <v>2235</v>
      </c>
      <c r="F605" s="67">
        <v>15</v>
      </c>
      <c r="G605" s="68">
        <v>320.60000000000002</v>
      </c>
      <c r="H605" s="67">
        <v>4809</v>
      </c>
    </row>
    <row r="606" spans="1:8" ht="36" x14ac:dyDescent="0.25">
      <c r="A606" s="65" t="s">
        <v>4580</v>
      </c>
      <c r="B606" s="66">
        <v>110</v>
      </c>
      <c r="C606" s="67" t="s">
        <v>5256</v>
      </c>
      <c r="D606" s="67" t="s">
        <v>4033</v>
      </c>
      <c r="E606" s="68">
        <v>1126</v>
      </c>
      <c r="F606" s="67">
        <v>29</v>
      </c>
      <c r="G606" s="68">
        <v>4624</v>
      </c>
      <c r="H606" s="67">
        <v>134096</v>
      </c>
    </row>
    <row r="607" spans="1:8" ht="36" x14ac:dyDescent="0.25">
      <c r="A607" s="65" t="s">
        <v>4580</v>
      </c>
      <c r="B607" s="66">
        <v>110</v>
      </c>
      <c r="C607" s="67" t="s">
        <v>5257</v>
      </c>
      <c r="D607" s="67" t="s">
        <v>4033</v>
      </c>
      <c r="E607" s="68">
        <v>185</v>
      </c>
      <c r="F607" s="67">
        <v>408</v>
      </c>
      <c r="G607" s="68">
        <v>2357.4516913486705</v>
      </c>
      <c r="H607" s="67">
        <v>961840.2900702575</v>
      </c>
    </row>
    <row r="608" spans="1:8" ht="36" x14ac:dyDescent="0.25">
      <c r="A608" s="65" t="s">
        <v>4580</v>
      </c>
      <c r="B608" s="66">
        <v>110</v>
      </c>
      <c r="C608" s="67" t="s">
        <v>5258</v>
      </c>
      <c r="D608" s="67" t="s">
        <v>4033</v>
      </c>
      <c r="E608" s="68">
        <v>89</v>
      </c>
      <c r="F608" s="67">
        <v>420</v>
      </c>
      <c r="G608" s="68">
        <v>952</v>
      </c>
      <c r="H608" s="67">
        <v>399840</v>
      </c>
    </row>
    <row r="609" spans="1:8" ht="36" x14ac:dyDescent="0.25">
      <c r="A609" s="65" t="s">
        <v>4580</v>
      </c>
      <c r="B609" s="66">
        <v>110</v>
      </c>
      <c r="C609" s="67" t="s">
        <v>5259</v>
      </c>
      <c r="D609" s="67" t="s">
        <v>4033</v>
      </c>
      <c r="E609" s="68">
        <v>103</v>
      </c>
      <c r="F609" s="67">
        <v>128</v>
      </c>
      <c r="G609" s="68">
        <v>293.92851562499999</v>
      </c>
      <c r="H609" s="67">
        <v>37622.85</v>
      </c>
    </row>
    <row r="610" spans="1:8" ht="36" x14ac:dyDescent="0.25">
      <c r="A610" s="65" t="s">
        <v>4580</v>
      </c>
      <c r="B610" s="66">
        <v>110</v>
      </c>
      <c r="C610" s="67" t="s">
        <v>5260</v>
      </c>
      <c r="D610" s="67" t="s">
        <v>4033</v>
      </c>
      <c r="E610" s="68">
        <v>2236</v>
      </c>
      <c r="F610" s="67">
        <v>9</v>
      </c>
      <c r="G610" s="68">
        <v>1245.49</v>
      </c>
      <c r="H610" s="67">
        <v>11209.41</v>
      </c>
    </row>
    <row r="611" spans="1:8" ht="36" x14ac:dyDescent="0.25">
      <c r="A611" s="65" t="s">
        <v>4580</v>
      </c>
      <c r="B611" s="66">
        <v>110</v>
      </c>
      <c r="C611" s="67" t="s">
        <v>5261</v>
      </c>
      <c r="D611" s="67" t="s">
        <v>4033</v>
      </c>
      <c r="E611" s="68">
        <v>106</v>
      </c>
      <c r="F611" s="67">
        <v>908</v>
      </c>
      <c r="G611" s="68">
        <v>602.97295154185031</v>
      </c>
      <c r="H611" s="67">
        <v>547499.44000000006</v>
      </c>
    </row>
    <row r="612" spans="1:8" ht="36" x14ac:dyDescent="0.25">
      <c r="A612" s="65" t="s">
        <v>4580</v>
      </c>
      <c r="B612" s="66">
        <v>110</v>
      </c>
      <c r="C612" s="67" t="s">
        <v>5262</v>
      </c>
      <c r="D612" s="67" t="s">
        <v>4033</v>
      </c>
      <c r="E612" s="68">
        <v>2827</v>
      </c>
      <c r="F612" s="67">
        <v>13</v>
      </c>
      <c r="G612" s="68">
        <v>27006.876923076925</v>
      </c>
      <c r="H612" s="67">
        <v>351089.4</v>
      </c>
    </row>
    <row r="613" spans="1:8" ht="36" x14ac:dyDescent="0.25">
      <c r="A613" s="65" t="s">
        <v>4580</v>
      </c>
      <c r="B613" s="66">
        <v>110</v>
      </c>
      <c r="C613" s="67" t="s">
        <v>5263</v>
      </c>
      <c r="D613" s="67" t="s">
        <v>4033</v>
      </c>
      <c r="E613" s="68">
        <v>2238</v>
      </c>
      <c r="F613" s="67">
        <v>9</v>
      </c>
      <c r="G613" s="68">
        <v>12331.555555555555</v>
      </c>
      <c r="H613" s="67">
        <v>110984</v>
      </c>
    </row>
    <row r="614" spans="1:8" ht="36" x14ac:dyDescent="0.25">
      <c r="A614" s="65" t="s">
        <v>4580</v>
      </c>
      <c r="B614" s="66">
        <v>110</v>
      </c>
      <c r="C614" s="67" t="s">
        <v>5264</v>
      </c>
      <c r="D614" s="67" t="s">
        <v>4033</v>
      </c>
      <c r="E614" s="68">
        <v>107</v>
      </c>
      <c r="F614" s="67">
        <v>76</v>
      </c>
      <c r="G614" s="68">
        <v>1123.0599999999997</v>
      </c>
      <c r="H614" s="67">
        <v>85352.559999999983</v>
      </c>
    </row>
    <row r="615" spans="1:8" ht="36" x14ac:dyDescent="0.25">
      <c r="A615" s="65" t="s">
        <v>4580</v>
      </c>
      <c r="B615" s="66">
        <v>110</v>
      </c>
      <c r="C615" s="67" t="s">
        <v>5265</v>
      </c>
      <c r="D615" s="67" t="s">
        <v>4033</v>
      </c>
      <c r="E615" s="68">
        <v>1141</v>
      </c>
      <c r="F615" s="67">
        <v>95</v>
      </c>
      <c r="G615" s="68">
        <v>952</v>
      </c>
      <c r="H615" s="67">
        <v>90440</v>
      </c>
    </row>
    <row r="616" spans="1:8" ht="36" x14ac:dyDescent="0.25">
      <c r="A616" s="65" t="s">
        <v>4580</v>
      </c>
      <c r="B616" s="66">
        <v>110</v>
      </c>
      <c r="C616" s="67" t="s">
        <v>5266</v>
      </c>
      <c r="D616" s="67" t="s">
        <v>4033</v>
      </c>
      <c r="E616" s="68">
        <v>159</v>
      </c>
      <c r="F616" s="67">
        <v>5</v>
      </c>
      <c r="G616" s="68">
        <v>67.069999999995346</v>
      </c>
      <c r="H616" s="67">
        <v>335.34999999997672</v>
      </c>
    </row>
    <row r="617" spans="1:8" ht="36" x14ac:dyDescent="0.25">
      <c r="A617" s="65" t="s">
        <v>4580</v>
      </c>
      <c r="B617" s="66">
        <v>110</v>
      </c>
      <c r="C617" s="67" t="s">
        <v>5267</v>
      </c>
      <c r="D617" s="67" t="s">
        <v>4033</v>
      </c>
      <c r="E617" s="68">
        <v>2834</v>
      </c>
      <c r="F617" s="67">
        <v>252</v>
      </c>
      <c r="G617" s="68">
        <v>91</v>
      </c>
      <c r="H617" s="67">
        <v>22932</v>
      </c>
    </row>
    <row r="618" spans="1:8" ht="36" x14ac:dyDescent="0.25">
      <c r="A618" s="65" t="s">
        <v>4580</v>
      </c>
      <c r="B618" s="66">
        <v>110</v>
      </c>
      <c r="C618" s="67" t="s">
        <v>5268</v>
      </c>
      <c r="D618" s="67" t="s">
        <v>4033</v>
      </c>
      <c r="E618" s="68">
        <v>90</v>
      </c>
      <c r="F618" s="67">
        <v>1720</v>
      </c>
      <c r="G618" s="68">
        <v>64.833509972907038</v>
      </c>
      <c r="H618" s="67">
        <v>111513.63715340011</v>
      </c>
    </row>
    <row r="619" spans="1:8" ht="36" x14ac:dyDescent="0.25">
      <c r="A619" s="65" t="s">
        <v>4580</v>
      </c>
      <c r="B619" s="66">
        <v>110</v>
      </c>
      <c r="C619" s="67" t="s">
        <v>5269</v>
      </c>
      <c r="D619" s="67" t="s">
        <v>4033</v>
      </c>
      <c r="E619" s="68">
        <v>91</v>
      </c>
      <c r="F619" s="67">
        <v>800</v>
      </c>
      <c r="G619" s="68">
        <v>129.34</v>
      </c>
      <c r="H619" s="67">
        <v>103472</v>
      </c>
    </row>
    <row r="620" spans="1:8" ht="36" x14ac:dyDescent="0.25">
      <c r="A620" s="65" t="s">
        <v>4580</v>
      </c>
      <c r="B620" s="66">
        <v>110</v>
      </c>
      <c r="C620" s="67" t="s">
        <v>5270</v>
      </c>
      <c r="D620" s="67" t="s">
        <v>4033</v>
      </c>
      <c r="E620" s="68">
        <v>92</v>
      </c>
      <c r="F620" s="67">
        <v>1445</v>
      </c>
      <c r="G620" s="68">
        <v>106.5106398956565</v>
      </c>
      <c r="H620" s="67">
        <v>153907.87464922364</v>
      </c>
    </row>
    <row r="621" spans="1:8" ht="36" x14ac:dyDescent="0.25">
      <c r="A621" s="65" t="s">
        <v>4580</v>
      </c>
      <c r="B621" s="66">
        <v>110</v>
      </c>
      <c r="C621" s="67" t="s">
        <v>5271</v>
      </c>
      <c r="D621" s="67" t="s">
        <v>4033</v>
      </c>
      <c r="E621" s="68">
        <v>1115</v>
      </c>
      <c r="F621" s="67">
        <v>12</v>
      </c>
      <c r="G621" s="68">
        <v>28619.62</v>
      </c>
      <c r="H621" s="67">
        <v>343435.44</v>
      </c>
    </row>
    <row r="622" spans="1:8" ht="36" x14ac:dyDescent="0.25">
      <c r="A622" s="65" t="s">
        <v>4580</v>
      </c>
      <c r="B622" s="66">
        <v>110</v>
      </c>
      <c r="C622" s="67" t="s">
        <v>5272</v>
      </c>
      <c r="D622" s="67" t="s">
        <v>4033</v>
      </c>
      <c r="E622" s="68">
        <v>2513</v>
      </c>
      <c r="F622" s="67">
        <v>4</v>
      </c>
      <c r="G622" s="68">
        <v>51792.75</v>
      </c>
      <c r="H622" s="67">
        <v>207171</v>
      </c>
    </row>
    <row r="623" spans="1:8" ht="36" x14ac:dyDescent="0.25">
      <c r="A623" s="65" t="s">
        <v>4580</v>
      </c>
      <c r="B623" s="66">
        <v>110</v>
      </c>
      <c r="C623" s="67" t="s">
        <v>5273</v>
      </c>
      <c r="D623" s="67" t="s">
        <v>4033</v>
      </c>
      <c r="E623" s="68">
        <v>1127</v>
      </c>
      <c r="F623" s="67">
        <v>483</v>
      </c>
      <c r="G623" s="68">
        <v>200.1830033306328</v>
      </c>
      <c r="H623" s="67">
        <v>96688.390608695641</v>
      </c>
    </row>
    <row r="624" spans="1:8" ht="36" x14ac:dyDescent="0.25">
      <c r="A624" s="65" t="s">
        <v>4580</v>
      </c>
      <c r="B624" s="66">
        <v>110</v>
      </c>
      <c r="C624" s="67" t="s">
        <v>5274</v>
      </c>
      <c r="D624" s="67" t="s">
        <v>4033</v>
      </c>
      <c r="E624" s="68">
        <v>117</v>
      </c>
      <c r="F624" s="67">
        <v>84</v>
      </c>
      <c r="G624" s="68">
        <v>2478.6992857142855</v>
      </c>
      <c r="H624" s="67">
        <v>208210.74</v>
      </c>
    </row>
    <row r="625" spans="1:8" ht="36" x14ac:dyDescent="0.25">
      <c r="A625" s="65" t="s">
        <v>4580</v>
      </c>
      <c r="B625" s="66">
        <v>110</v>
      </c>
      <c r="C625" s="67" t="s">
        <v>5275</v>
      </c>
      <c r="D625" s="67" t="s">
        <v>4033</v>
      </c>
      <c r="E625" s="68">
        <v>1132</v>
      </c>
      <c r="F625" s="67">
        <v>10</v>
      </c>
      <c r="G625" s="68">
        <v>12334.670000000002</v>
      </c>
      <c r="H625" s="67">
        <v>123346.70000000001</v>
      </c>
    </row>
    <row r="626" spans="1:8" ht="36" x14ac:dyDescent="0.25">
      <c r="A626" s="65" t="s">
        <v>4580</v>
      </c>
      <c r="B626" s="66">
        <v>110</v>
      </c>
      <c r="C626" s="67" t="s">
        <v>5276</v>
      </c>
      <c r="D626" s="67" t="s">
        <v>4033</v>
      </c>
      <c r="E626" s="68">
        <v>158</v>
      </c>
      <c r="F626" s="67">
        <v>1</v>
      </c>
      <c r="G626" s="68">
        <v>34413.33</v>
      </c>
      <c r="H626" s="67">
        <v>34413.33</v>
      </c>
    </row>
    <row r="627" spans="1:8" ht="36" x14ac:dyDescent="0.25">
      <c r="A627" s="65" t="s">
        <v>4580</v>
      </c>
      <c r="B627" s="66">
        <v>110</v>
      </c>
      <c r="C627" s="67" t="s">
        <v>5277</v>
      </c>
      <c r="D627" s="67" t="s">
        <v>4033</v>
      </c>
      <c r="E627" s="68">
        <v>156</v>
      </c>
      <c r="F627" s="67">
        <v>1</v>
      </c>
      <c r="G627" s="68">
        <v>34413.33</v>
      </c>
      <c r="H627" s="67">
        <v>34413.33</v>
      </c>
    </row>
    <row r="628" spans="1:8" ht="36" x14ac:dyDescent="0.25">
      <c r="A628" s="65" t="s">
        <v>4580</v>
      </c>
      <c r="B628" s="66">
        <v>110</v>
      </c>
      <c r="C628" s="67" t="s">
        <v>5278</v>
      </c>
      <c r="D628" s="67" t="s">
        <v>4033</v>
      </c>
      <c r="E628" s="68">
        <v>157</v>
      </c>
      <c r="F628" s="67">
        <v>1</v>
      </c>
      <c r="G628" s="68">
        <v>34413.33</v>
      </c>
      <c r="H628" s="67">
        <v>34413.33</v>
      </c>
    </row>
    <row r="629" spans="1:8" ht="36" x14ac:dyDescent="0.25">
      <c r="A629" s="65" t="s">
        <v>4580</v>
      </c>
      <c r="B629" s="66">
        <v>110</v>
      </c>
      <c r="C629" s="67" t="s">
        <v>5279</v>
      </c>
      <c r="D629" s="67" t="s">
        <v>4033</v>
      </c>
      <c r="E629" s="68">
        <v>94</v>
      </c>
      <c r="F629" s="67">
        <v>2</v>
      </c>
      <c r="G629" s="68">
        <v>34610.61</v>
      </c>
      <c r="H629" s="67">
        <v>69221.22</v>
      </c>
    </row>
    <row r="630" spans="1:8" ht="36" x14ac:dyDescent="0.25">
      <c r="A630" s="65" t="s">
        <v>4580</v>
      </c>
      <c r="B630" s="66">
        <v>110</v>
      </c>
      <c r="C630" s="67" t="s">
        <v>5280</v>
      </c>
      <c r="D630" s="67" t="s">
        <v>4033</v>
      </c>
      <c r="E630" s="68">
        <v>93</v>
      </c>
      <c r="F630" s="67">
        <v>208</v>
      </c>
      <c r="G630" s="68">
        <v>1750.43</v>
      </c>
      <c r="H630" s="67">
        <v>364089.44</v>
      </c>
    </row>
    <row r="631" spans="1:8" ht="36" x14ac:dyDescent="0.25">
      <c r="A631" s="65" t="s">
        <v>4580</v>
      </c>
      <c r="B631" s="66">
        <v>110</v>
      </c>
      <c r="C631" s="67" t="s">
        <v>5281</v>
      </c>
      <c r="D631" s="67" t="s">
        <v>4033</v>
      </c>
      <c r="E631" s="68">
        <v>1916</v>
      </c>
      <c r="F631" s="67">
        <v>7</v>
      </c>
      <c r="G631" s="68">
        <v>103900.09</v>
      </c>
      <c r="H631" s="67">
        <v>727300.63</v>
      </c>
    </row>
    <row r="632" spans="1:8" ht="36" x14ac:dyDescent="0.25">
      <c r="A632" s="65" t="s">
        <v>4580</v>
      </c>
      <c r="B632" s="66">
        <v>110</v>
      </c>
      <c r="C632" s="67" t="s">
        <v>5282</v>
      </c>
      <c r="D632" s="67" t="s">
        <v>4033</v>
      </c>
      <c r="E632" s="68">
        <v>1917</v>
      </c>
      <c r="F632" s="67">
        <v>5</v>
      </c>
      <c r="G632" s="68">
        <v>103900.09</v>
      </c>
      <c r="H632" s="67">
        <v>519500.44999999995</v>
      </c>
    </row>
    <row r="633" spans="1:8" ht="36" x14ac:dyDescent="0.25">
      <c r="A633" s="65" t="s">
        <v>4580</v>
      </c>
      <c r="B633" s="66">
        <v>110</v>
      </c>
      <c r="C633" s="67" t="s">
        <v>5283</v>
      </c>
      <c r="D633" s="67" t="s">
        <v>4033</v>
      </c>
      <c r="E633" s="68">
        <v>1918</v>
      </c>
      <c r="F633" s="67">
        <v>7</v>
      </c>
      <c r="G633" s="68">
        <v>103900.09</v>
      </c>
      <c r="H633" s="67">
        <v>727300.63</v>
      </c>
    </row>
    <row r="634" spans="1:8" ht="36" x14ac:dyDescent="0.25">
      <c r="A634" s="65" t="s">
        <v>4580</v>
      </c>
      <c r="B634" s="66">
        <v>110</v>
      </c>
      <c r="C634" s="67" t="s">
        <v>5284</v>
      </c>
      <c r="D634" s="67" t="s">
        <v>4033</v>
      </c>
      <c r="E634" s="68">
        <v>1919</v>
      </c>
      <c r="F634" s="67">
        <v>7</v>
      </c>
      <c r="G634" s="68">
        <v>103900.09</v>
      </c>
      <c r="H634" s="67">
        <v>727300.63</v>
      </c>
    </row>
    <row r="635" spans="1:8" ht="36" x14ac:dyDescent="0.25">
      <c r="A635" s="65" t="s">
        <v>4580</v>
      </c>
      <c r="B635" s="66">
        <v>110</v>
      </c>
      <c r="C635" s="67" t="s">
        <v>5285</v>
      </c>
      <c r="D635" s="67" t="s">
        <v>4033</v>
      </c>
      <c r="E635" s="68">
        <v>1920</v>
      </c>
      <c r="F635" s="67">
        <v>7</v>
      </c>
      <c r="G635" s="68">
        <v>103900.09</v>
      </c>
      <c r="H635" s="67">
        <v>727300.63</v>
      </c>
    </row>
    <row r="636" spans="1:8" ht="36" x14ac:dyDescent="0.25">
      <c r="A636" s="65" t="s">
        <v>4580</v>
      </c>
      <c r="B636" s="66">
        <v>110</v>
      </c>
      <c r="C636" s="67" t="s">
        <v>5286</v>
      </c>
      <c r="D636" s="67" t="s">
        <v>4033</v>
      </c>
      <c r="E636" s="68">
        <v>1921</v>
      </c>
      <c r="F636" s="67">
        <v>7</v>
      </c>
      <c r="G636" s="68">
        <v>103900.09</v>
      </c>
      <c r="H636" s="67">
        <v>727300.63</v>
      </c>
    </row>
    <row r="637" spans="1:8" ht="36" x14ac:dyDescent="0.25">
      <c r="A637" s="65" t="s">
        <v>4580</v>
      </c>
      <c r="B637" s="66">
        <v>110</v>
      </c>
      <c r="C637" s="67" t="s">
        <v>5287</v>
      </c>
      <c r="D637" s="67" t="s">
        <v>4033</v>
      </c>
      <c r="E637" s="68">
        <v>1922</v>
      </c>
      <c r="F637" s="67">
        <v>7</v>
      </c>
      <c r="G637" s="68">
        <v>103900.09</v>
      </c>
      <c r="H637" s="67">
        <v>727300.63</v>
      </c>
    </row>
    <row r="638" spans="1:8" ht="36" x14ac:dyDescent="0.25">
      <c r="A638" s="65" t="s">
        <v>4580</v>
      </c>
      <c r="B638" s="66">
        <v>110</v>
      </c>
      <c r="C638" s="67" t="s">
        <v>5288</v>
      </c>
      <c r="D638" s="67" t="s">
        <v>4033</v>
      </c>
      <c r="E638" s="68">
        <v>1923</v>
      </c>
      <c r="F638" s="67">
        <v>8</v>
      </c>
      <c r="G638" s="68">
        <v>103900.04</v>
      </c>
      <c r="H638" s="67">
        <v>831200.32</v>
      </c>
    </row>
    <row r="639" spans="1:8" ht="36" x14ac:dyDescent="0.25">
      <c r="A639" s="65" t="s">
        <v>4580</v>
      </c>
      <c r="B639" s="66">
        <v>110</v>
      </c>
      <c r="C639" s="67" t="s">
        <v>5289</v>
      </c>
      <c r="D639" s="67" t="s">
        <v>4033</v>
      </c>
      <c r="E639" s="68">
        <v>1924</v>
      </c>
      <c r="F639" s="67">
        <v>7</v>
      </c>
      <c r="G639" s="68">
        <v>103900.04</v>
      </c>
      <c r="H639" s="67">
        <v>727300.27999999991</v>
      </c>
    </row>
    <row r="640" spans="1:8" ht="36" x14ac:dyDescent="0.25">
      <c r="A640" s="65" t="s">
        <v>4580</v>
      </c>
      <c r="B640" s="66">
        <v>110</v>
      </c>
      <c r="C640" s="67" t="s">
        <v>5290</v>
      </c>
      <c r="D640" s="67" t="s">
        <v>4033</v>
      </c>
      <c r="E640" s="68">
        <v>2521</v>
      </c>
      <c r="F640" s="67">
        <v>21</v>
      </c>
      <c r="G640" s="68">
        <v>332900</v>
      </c>
      <c r="H640" s="67">
        <v>6990900</v>
      </c>
    </row>
    <row r="641" spans="1:8" ht="36" x14ac:dyDescent="0.25">
      <c r="A641" s="65" t="s">
        <v>4580</v>
      </c>
      <c r="B641" s="66">
        <v>110</v>
      </c>
      <c r="C641" s="67" t="s">
        <v>5291</v>
      </c>
      <c r="D641" s="67" t="s">
        <v>4033</v>
      </c>
      <c r="E641" s="68">
        <v>1909</v>
      </c>
      <c r="F641" s="67">
        <v>17</v>
      </c>
      <c r="G641" s="68">
        <v>250920</v>
      </c>
      <c r="H641" s="67">
        <v>4265640</v>
      </c>
    </row>
    <row r="642" spans="1:8" ht="36" x14ac:dyDescent="0.25">
      <c r="A642" s="65" t="s">
        <v>4580</v>
      </c>
      <c r="B642" s="66">
        <v>110</v>
      </c>
      <c r="C642" s="67" t="s">
        <v>5292</v>
      </c>
      <c r="D642" s="67" t="s">
        <v>4033</v>
      </c>
      <c r="E642" s="68">
        <v>1910</v>
      </c>
      <c r="F642" s="67">
        <v>10</v>
      </c>
      <c r="G642" s="68">
        <v>1043386.6933333334</v>
      </c>
      <c r="H642" s="67">
        <v>10433866.933333334</v>
      </c>
    </row>
    <row r="643" spans="1:8" ht="36" x14ac:dyDescent="0.25">
      <c r="A643" s="65" t="s">
        <v>4580</v>
      </c>
      <c r="B643" s="66">
        <v>110</v>
      </c>
      <c r="C643" s="67" t="s">
        <v>5293</v>
      </c>
      <c r="D643" s="67" t="s">
        <v>4033</v>
      </c>
      <c r="E643" s="68">
        <v>127</v>
      </c>
      <c r="F643" s="67">
        <v>20</v>
      </c>
      <c r="G643" s="68">
        <v>245000.06299999999</v>
      </c>
      <c r="H643" s="67">
        <v>4900001.26</v>
      </c>
    </row>
    <row r="644" spans="1:8" ht="36" x14ac:dyDescent="0.25">
      <c r="A644" s="65" t="s">
        <v>4580</v>
      </c>
      <c r="B644" s="66">
        <v>110</v>
      </c>
      <c r="C644" s="67" t="s">
        <v>5294</v>
      </c>
      <c r="D644" s="67" t="s">
        <v>4033</v>
      </c>
      <c r="E644" s="68">
        <v>1908</v>
      </c>
      <c r="F644" s="67">
        <v>16</v>
      </c>
      <c r="G644" s="68">
        <v>207160</v>
      </c>
      <c r="H644" s="67">
        <v>3314560</v>
      </c>
    </row>
    <row r="645" spans="1:8" ht="36" x14ac:dyDescent="0.25">
      <c r="A645" s="65" t="s">
        <v>4580</v>
      </c>
      <c r="B645" s="66">
        <v>110</v>
      </c>
      <c r="C645" s="67" t="s">
        <v>5295</v>
      </c>
      <c r="D645" s="67" t="s">
        <v>4033</v>
      </c>
      <c r="E645" s="68">
        <v>3396</v>
      </c>
      <c r="F645" s="67">
        <v>2</v>
      </c>
      <c r="G645" s="68">
        <v>154700</v>
      </c>
      <c r="H645" s="67">
        <v>309400</v>
      </c>
    </row>
    <row r="646" spans="1:8" ht="36" x14ac:dyDescent="0.25">
      <c r="A646" s="65" t="s">
        <v>4580</v>
      </c>
      <c r="B646" s="66">
        <v>110</v>
      </c>
      <c r="C646" s="67" t="s">
        <v>5296</v>
      </c>
      <c r="D646" s="67" t="s">
        <v>4033</v>
      </c>
      <c r="E646" s="68">
        <v>160</v>
      </c>
      <c r="F646" s="67">
        <v>15</v>
      </c>
      <c r="G646" s="68">
        <v>159001.4266666667</v>
      </c>
      <c r="H646" s="67">
        <v>2385021.4000000004</v>
      </c>
    </row>
    <row r="647" spans="1:8" ht="36" x14ac:dyDescent="0.25">
      <c r="A647" s="65" t="s">
        <v>4580</v>
      </c>
      <c r="B647" s="66">
        <v>110</v>
      </c>
      <c r="C647" s="67" t="s">
        <v>5297</v>
      </c>
      <c r="D647" s="67" t="s">
        <v>4033</v>
      </c>
      <c r="E647" s="68">
        <v>2486</v>
      </c>
      <c r="F647" s="67">
        <v>6</v>
      </c>
      <c r="G647" s="68">
        <v>170000</v>
      </c>
      <c r="H647" s="67">
        <v>1020000</v>
      </c>
    </row>
    <row r="648" spans="1:8" ht="36" x14ac:dyDescent="0.25">
      <c r="A648" s="65" t="s">
        <v>4580</v>
      </c>
      <c r="B648" s="66">
        <v>110</v>
      </c>
      <c r="C648" s="67" t="s">
        <v>5298</v>
      </c>
      <c r="D648" s="67" t="s">
        <v>4033</v>
      </c>
      <c r="E648" s="68">
        <v>2494</v>
      </c>
      <c r="F648" s="67">
        <v>16</v>
      </c>
      <c r="G648" s="68">
        <v>351130.09</v>
      </c>
      <c r="H648" s="67">
        <v>5618081.4400000004</v>
      </c>
    </row>
    <row r="649" spans="1:8" ht="36" x14ac:dyDescent="0.25">
      <c r="A649" s="65" t="s">
        <v>4580</v>
      </c>
      <c r="B649" s="66">
        <v>110</v>
      </c>
      <c r="C649" s="67" t="s">
        <v>5299</v>
      </c>
      <c r="D649" s="67" t="s">
        <v>4033</v>
      </c>
      <c r="E649" s="68">
        <v>227</v>
      </c>
      <c r="F649" s="67">
        <v>1</v>
      </c>
      <c r="G649" s="68">
        <v>630700</v>
      </c>
      <c r="H649" s="67">
        <v>630700</v>
      </c>
    </row>
    <row r="650" spans="1:8" ht="36" x14ac:dyDescent="0.25">
      <c r="A650" s="65" t="s">
        <v>4580</v>
      </c>
      <c r="B650" s="66">
        <v>110</v>
      </c>
      <c r="C650" s="67" t="s">
        <v>5300</v>
      </c>
      <c r="D650" s="67" t="s">
        <v>4033</v>
      </c>
      <c r="E650" s="68">
        <v>171</v>
      </c>
      <c r="F650" s="67">
        <v>20</v>
      </c>
      <c r="G650" s="68">
        <v>168643.29</v>
      </c>
      <c r="H650" s="67">
        <v>3372865.8000000003</v>
      </c>
    </row>
    <row r="651" spans="1:8" ht="36" x14ac:dyDescent="0.25">
      <c r="A651" s="65" t="s">
        <v>4580</v>
      </c>
      <c r="B651" s="66">
        <v>110</v>
      </c>
      <c r="C651" s="67" t="s">
        <v>5301</v>
      </c>
      <c r="D651" s="67" t="s">
        <v>4033</v>
      </c>
      <c r="E651" s="68">
        <v>1907</v>
      </c>
      <c r="F651" s="67">
        <v>5</v>
      </c>
      <c r="G651" s="68">
        <v>247110.07199999999</v>
      </c>
      <c r="H651" s="67">
        <v>1235550.3599999999</v>
      </c>
    </row>
    <row r="652" spans="1:8" ht="36" x14ac:dyDescent="0.25">
      <c r="A652" s="65" t="s">
        <v>4580</v>
      </c>
      <c r="B652" s="66">
        <v>110</v>
      </c>
      <c r="C652" s="67" t="s">
        <v>5302</v>
      </c>
      <c r="D652" s="67" t="s">
        <v>4033</v>
      </c>
      <c r="E652" s="68">
        <v>165</v>
      </c>
      <c r="F652" s="67">
        <v>2</v>
      </c>
      <c r="G652" s="68">
        <v>151222</v>
      </c>
      <c r="H652" s="67">
        <v>302444</v>
      </c>
    </row>
    <row r="653" spans="1:8" ht="36" x14ac:dyDescent="0.25">
      <c r="A653" s="65" t="s">
        <v>4580</v>
      </c>
      <c r="B653" s="66">
        <v>110</v>
      </c>
      <c r="C653" s="67" t="s">
        <v>5303</v>
      </c>
      <c r="D653" s="67" t="s">
        <v>4033</v>
      </c>
      <c r="E653" s="68">
        <v>128</v>
      </c>
      <c r="F653" s="67">
        <v>28</v>
      </c>
      <c r="G653" s="68">
        <v>109287.45</v>
      </c>
      <c r="H653" s="67">
        <v>3060048.6</v>
      </c>
    </row>
    <row r="654" spans="1:8" ht="36" x14ac:dyDescent="0.25">
      <c r="A654" s="65" t="s">
        <v>4580</v>
      </c>
      <c r="B654" s="66">
        <v>110</v>
      </c>
      <c r="C654" s="67" t="s">
        <v>5304</v>
      </c>
      <c r="D654" s="67" t="s">
        <v>4033</v>
      </c>
      <c r="E654" s="68">
        <v>97</v>
      </c>
      <c r="F654" s="67">
        <v>2</v>
      </c>
      <c r="G654" s="68">
        <v>105084.4</v>
      </c>
      <c r="H654" s="67">
        <v>210168.8</v>
      </c>
    </row>
    <row r="655" spans="1:8" ht="36" x14ac:dyDescent="0.25">
      <c r="A655" s="65" t="s">
        <v>4580</v>
      </c>
      <c r="B655" s="66">
        <v>110</v>
      </c>
      <c r="C655" s="67" t="s">
        <v>5305</v>
      </c>
      <c r="D655" s="67" t="s">
        <v>4033</v>
      </c>
      <c r="E655" s="68">
        <v>161</v>
      </c>
      <c r="F655" s="67">
        <v>2</v>
      </c>
      <c r="G655" s="68">
        <v>364806.45</v>
      </c>
      <c r="H655" s="67">
        <v>729612.9</v>
      </c>
    </row>
    <row r="656" spans="1:8" ht="36" x14ac:dyDescent="0.25">
      <c r="A656" s="65" t="s">
        <v>4580</v>
      </c>
      <c r="B656" s="66">
        <v>110</v>
      </c>
      <c r="C656" s="67" t="s">
        <v>5306</v>
      </c>
      <c r="D656" s="67" t="s">
        <v>4033</v>
      </c>
      <c r="E656" s="68">
        <v>129</v>
      </c>
      <c r="F656" s="67">
        <v>11</v>
      </c>
      <c r="G656" s="68">
        <v>118648.15</v>
      </c>
      <c r="H656" s="67">
        <v>1305129.6499999999</v>
      </c>
    </row>
    <row r="657" spans="1:8" ht="36" x14ac:dyDescent="0.25">
      <c r="A657" s="65" t="s">
        <v>4580</v>
      </c>
      <c r="B657" s="66">
        <v>110</v>
      </c>
      <c r="C657" s="67" t="s">
        <v>5307</v>
      </c>
      <c r="D657" s="67" t="s">
        <v>4033</v>
      </c>
      <c r="E657" s="68">
        <v>186</v>
      </c>
      <c r="F657" s="67">
        <v>13</v>
      </c>
      <c r="G657" s="68">
        <v>171745.71538461538</v>
      </c>
      <c r="H657" s="67">
        <v>2232694.2999999998</v>
      </c>
    </row>
    <row r="658" spans="1:8" ht="36" x14ac:dyDescent="0.25">
      <c r="A658" s="65" t="s">
        <v>4580</v>
      </c>
      <c r="B658" s="66">
        <v>110</v>
      </c>
      <c r="C658" s="67" t="s">
        <v>5308</v>
      </c>
      <c r="D658" s="67" t="s">
        <v>4033</v>
      </c>
      <c r="E658" s="68">
        <v>153</v>
      </c>
      <c r="F658" s="67">
        <v>23</v>
      </c>
      <c r="G658" s="68">
        <v>235996.40999999997</v>
      </c>
      <c r="H658" s="67">
        <v>5427917.4299999997</v>
      </c>
    </row>
    <row r="659" spans="1:8" ht="36" x14ac:dyDescent="0.25">
      <c r="A659" s="65" t="s">
        <v>4580</v>
      </c>
      <c r="B659" s="66">
        <v>110</v>
      </c>
      <c r="C659" s="67" t="s">
        <v>5309</v>
      </c>
      <c r="D659" s="67" t="s">
        <v>4033</v>
      </c>
      <c r="E659" s="68">
        <v>154</v>
      </c>
      <c r="F659" s="67">
        <v>1</v>
      </c>
      <c r="G659" s="68">
        <v>150000</v>
      </c>
      <c r="H659" s="67">
        <v>150000</v>
      </c>
    </row>
    <row r="660" spans="1:8" ht="36" x14ac:dyDescent="0.25">
      <c r="A660" s="65" t="s">
        <v>4580</v>
      </c>
      <c r="B660" s="66">
        <v>110</v>
      </c>
      <c r="C660" s="67" t="s">
        <v>5310</v>
      </c>
      <c r="D660" s="67" t="s">
        <v>4033</v>
      </c>
      <c r="E660" s="68">
        <v>99</v>
      </c>
      <c r="F660" s="67">
        <v>37</v>
      </c>
      <c r="G660" s="68">
        <v>13746</v>
      </c>
      <c r="H660" s="67">
        <v>508602</v>
      </c>
    </row>
    <row r="661" spans="1:8" ht="36" x14ac:dyDescent="0.25">
      <c r="A661" s="65" t="s">
        <v>4220</v>
      </c>
      <c r="B661" s="66">
        <v>112</v>
      </c>
      <c r="C661" s="67" t="s">
        <v>5311</v>
      </c>
      <c r="D661" s="67" t="s">
        <v>4033</v>
      </c>
      <c r="E661" s="68">
        <v>229</v>
      </c>
      <c r="F661" s="67">
        <v>61</v>
      </c>
      <c r="G661" s="68">
        <v>431.2</v>
      </c>
      <c r="H661" s="67">
        <v>26303.200000000001</v>
      </c>
    </row>
    <row r="662" spans="1:8" ht="36" x14ac:dyDescent="0.25">
      <c r="A662" s="65" t="s">
        <v>4220</v>
      </c>
      <c r="B662" s="66">
        <v>112</v>
      </c>
      <c r="C662" s="67" t="s">
        <v>5312</v>
      </c>
      <c r="D662" s="67" t="s">
        <v>4033</v>
      </c>
      <c r="E662" s="68">
        <v>230</v>
      </c>
      <c r="F662" s="67">
        <v>46</v>
      </c>
      <c r="G662" s="68">
        <v>500.95</v>
      </c>
      <c r="H662" s="67">
        <v>23043.7</v>
      </c>
    </row>
    <row r="663" spans="1:8" ht="36" x14ac:dyDescent="0.25">
      <c r="A663" s="65" t="s">
        <v>4220</v>
      </c>
      <c r="B663" s="66">
        <v>112</v>
      </c>
      <c r="C663" s="67" t="s">
        <v>5313</v>
      </c>
      <c r="D663" s="67" t="s">
        <v>4033</v>
      </c>
      <c r="E663" s="68">
        <v>1018</v>
      </c>
      <c r="F663" s="67">
        <v>3</v>
      </c>
      <c r="G663" s="68">
        <v>2269835.6911111115</v>
      </c>
      <c r="H663" s="67">
        <v>6809507.0733333342</v>
      </c>
    </row>
    <row r="664" spans="1:8" ht="36" x14ac:dyDescent="0.25">
      <c r="A664" s="65" t="s">
        <v>4220</v>
      </c>
      <c r="B664" s="66">
        <v>112</v>
      </c>
      <c r="C664" s="67" t="s">
        <v>5314</v>
      </c>
      <c r="D664" s="67" t="s">
        <v>4033</v>
      </c>
      <c r="E664" s="68">
        <v>1677</v>
      </c>
      <c r="F664" s="67">
        <v>3</v>
      </c>
      <c r="G664" s="68">
        <v>3634858.7333333329</v>
      </c>
      <c r="H664" s="67">
        <v>10904576.199999999</v>
      </c>
    </row>
    <row r="665" spans="1:8" ht="36" x14ac:dyDescent="0.25">
      <c r="A665" s="65" t="s">
        <v>4220</v>
      </c>
      <c r="B665" s="66">
        <v>112</v>
      </c>
      <c r="C665" s="67" t="s">
        <v>5315</v>
      </c>
      <c r="D665" s="67" t="s">
        <v>4033</v>
      </c>
      <c r="E665" s="68">
        <v>2750</v>
      </c>
      <c r="F665" s="67">
        <v>1</v>
      </c>
      <c r="G665" s="68">
        <v>2000</v>
      </c>
      <c r="H665" s="67">
        <v>2000</v>
      </c>
    </row>
    <row r="666" spans="1:8" ht="36" x14ac:dyDescent="0.25">
      <c r="A666" s="65" t="s">
        <v>4220</v>
      </c>
      <c r="B666" s="66">
        <v>112</v>
      </c>
      <c r="C666" s="67" t="s">
        <v>5316</v>
      </c>
      <c r="D666" s="67" t="s">
        <v>4033</v>
      </c>
      <c r="E666" s="68">
        <v>233</v>
      </c>
      <c r="F666" s="67">
        <v>2</v>
      </c>
      <c r="G666" s="68">
        <v>2466.17</v>
      </c>
      <c r="H666" s="67">
        <v>4932.34</v>
      </c>
    </row>
    <row r="667" spans="1:8" ht="36" x14ac:dyDescent="0.25">
      <c r="A667" s="65" t="s">
        <v>4220</v>
      </c>
      <c r="B667" s="66">
        <v>112</v>
      </c>
      <c r="C667" s="67" t="s">
        <v>5317</v>
      </c>
      <c r="D667" s="67" t="s">
        <v>4033</v>
      </c>
      <c r="E667" s="68">
        <v>236</v>
      </c>
      <c r="F667" s="67">
        <v>3</v>
      </c>
      <c r="G667" s="68">
        <v>20020</v>
      </c>
      <c r="H667" s="67">
        <v>60060</v>
      </c>
    </row>
    <row r="668" spans="1:8" ht="36" x14ac:dyDescent="0.25">
      <c r="A668" s="65" t="s">
        <v>4220</v>
      </c>
      <c r="B668" s="66">
        <v>112</v>
      </c>
      <c r="C668" s="67" t="s">
        <v>5318</v>
      </c>
      <c r="D668" s="67" t="s">
        <v>4033</v>
      </c>
      <c r="E668" s="68">
        <v>247</v>
      </c>
      <c r="F668" s="67">
        <v>34</v>
      </c>
      <c r="G668" s="68">
        <v>16901.61</v>
      </c>
      <c r="H668" s="67">
        <v>574654.74</v>
      </c>
    </row>
    <row r="669" spans="1:8" ht="36" x14ac:dyDescent="0.25">
      <c r="A669" s="65" t="s">
        <v>4220</v>
      </c>
      <c r="B669" s="66">
        <v>112</v>
      </c>
      <c r="C669" s="67" t="s">
        <v>5319</v>
      </c>
      <c r="D669" s="67" t="s">
        <v>4033</v>
      </c>
      <c r="E669" s="68">
        <v>254</v>
      </c>
      <c r="F669" s="67">
        <v>7</v>
      </c>
      <c r="G669" s="68">
        <v>61560</v>
      </c>
      <c r="H669" s="67">
        <v>430920</v>
      </c>
    </row>
    <row r="670" spans="1:8" ht="36" x14ac:dyDescent="0.25">
      <c r="A670" s="65" t="s">
        <v>4220</v>
      </c>
      <c r="B670" s="66">
        <v>112</v>
      </c>
      <c r="C670" s="67" t="s">
        <v>5320</v>
      </c>
      <c r="D670" s="67" t="s">
        <v>4033</v>
      </c>
      <c r="E670" s="68">
        <v>255</v>
      </c>
      <c r="F670" s="67">
        <v>3</v>
      </c>
      <c r="G670" s="68">
        <v>16000</v>
      </c>
      <c r="H670" s="67">
        <v>48000</v>
      </c>
    </row>
    <row r="671" spans="1:8" ht="36" x14ac:dyDescent="0.25">
      <c r="A671" s="65" t="s">
        <v>4220</v>
      </c>
      <c r="B671" s="66">
        <v>112</v>
      </c>
      <c r="C671" s="67" t="s">
        <v>5321</v>
      </c>
      <c r="D671" s="67" t="s">
        <v>4033</v>
      </c>
      <c r="E671" s="68">
        <v>256</v>
      </c>
      <c r="F671" s="67">
        <v>7</v>
      </c>
      <c r="G671" s="68">
        <v>63277</v>
      </c>
      <c r="H671" s="67">
        <v>442939</v>
      </c>
    </row>
    <row r="672" spans="1:8" ht="36" x14ac:dyDescent="0.25">
      <c r="A672" s="65" t="s">
        <v>4220</v>
      </c>
      <c r="B672" s="66">
        <v>112</v>
      </c>
      <c r="C672" s="67" t="s">
        <v>5322</v>
      </c>
      <c r="D672" s="67" t="s">
        <v>4033</v>
      </c>
      <c r="E672" s="68">
        <v>257</v>
      </c>
      <c r="F672" s="67">
        <v>5</v>
      </c>
      <c r="G672" s="68">
        <v>63706</v>
      </c>
      <c r="H672" s="67">
        <v>318530</v>
      </c>
    </row>
    <row r="673" spans="1:8" ht="36" x14ac:dyDescent="0.25">
      <c r="A673" s="65" t="s">
        <v>4220</v>
      </c>
      <c r="B673" s="66">
        <v>112</v>
      </c>
      <c r="C673" s="67" t="s">
        <v>5323</v>
      </c>
      <c r="D673" s="67" t="s">
        <v>4033</v>
      </c>
      <c r="E673" s="68">
        <v>258</v>
      </c>
      <c r="F673" s="67">
        <v>9</v>
      </c>
      <c r="G673" s="68">
        <v>52440</v>
      </c>
      <c r="H673" s="67">
        <v>471960</v>
      </c>
    </row>
    <row r="674" spans="1:8" ht="36" x14ac:dyDescent="0.25">
      <c r="A674" s="65" t="s">
        <v>4220</v>
      </c>
      <c r="B674" s="66">
        <v>112</v>
      </c>
      <c r="C674" s="67" t="s">
        <v>5324</v>
      </c>
      <c r="D674" s="67" t="s">
        <v>4033</v>
      </c>
      <c r="E674" s="68">
        <v>266</v>
      </c>
      <c r="F674" s="67">
        <v>2</v>
      </c>
      <c r="G674" s="68">
        <v>22166.5</v>
      </c>
      <c r="H674" s="67">
        <v>44333</v>
      </c>
    </row>
    <row r="675" spans="1:8" ht="36" x14ac:dyDescent="0.25">
      <c r="A675" s="65" t="s">
        <v>4220</v>
      </c>
      <c r="B675" s="66">
        <v>112</v>
      </c>
      <c r="C675" s="67" t="s">
        <v>5325</v>
      </c>
      <c r="D675" s="67" t="s">
        <v>4033</v>
      </c>
      <c r="E675" s="68">
        <v>267</v>
      </c>
      <c r="F675" s="67">
        <v>1</v>
      </c>
      <c r="G675" s="68">
        <v>11135</v>
      </c>
      <c r="H675" s="67">
        <v>11135</v>
      </c>
    </row>
    <row r="676" spans="1:8" ht="36" x14ac:dyDescent="0.25">
      <c r="A676" s="65" t="s">
        <v>4220</v>
      </c>
      <c r="B676" s="66">
        <v>112</v>
      </c>
      <c r="C676" s="67" t="s">
        <v>5326</v>
      </c>
      <c r="D676" s="67" t="s">
        <v>4033</v>
      </c>
      <c r="E676" s="68">
        <v>269</v>
      </c>
      <c r="F676" s="67">
        <v>2</v>
      </c>
      <c r="G676" s="68">
        <v>25650</v>
      </c>
      <c r="H676" s="67">
        <v>51300</v>
      </c>
    </row>
    <row r="677" spans="1:8" ht="36" x14ac:dyDescent="0.25">
      <c r="A677" s="65" t="s">
        <v>4220</v>
      </c>
      <c r="B677" s="66">
        <v>112</v>
      </c>
      <c r="C677" s="67" t="s">
        <v>5327</v>
      </c>
      <c r="D677" s="67" t="s">
        <v>4033</v>
      </c>
      <c r="E677" s="68">
        <v>271</v>
      </c>
      <c r="F677" s="67">
        <v>1</v>
      </c>
      <c r="G677" s="68">
        <v>1629.1</v>
      </c>
      <c r="H677" s="67">
        <v>1629.1</v>
      </c>
    </row>
    <row r="678" spans="1:8" ht="36" x14ac:dyDescent="0.25">
      <c r="A678" s="65" t="s">
        <v>4220</v>
      </c>
      <c r="B678" s="66">
        <v>112</v>
      </c>
      <c r="C678" s="67" t="s">
        <v>5328</v>
      </c>
      <c r="D678" s="67" t="s">
        <v>4033</v>
      </c>
      <c r="E678" s="68">
        <v>281</v>
      </c>
      <c r="F678" s="67">
        <v>3</v>
      </c>
      <c r="G678" s="68">
        <v>11352.51</v>
      </c>
      <c r="H678" s="67">
        <v>34057.53</v>
      </c>
    </row>
    <row r="679" spans="1:8" ht="36" x14ac:dyDescent="0.25">
      <c r="A679" s="65" t="s">
        <v>4220</v>
      </c>
      <c r="B679" s="66">
        <v>112</v>
      </c>
      <c r="C679" s="67" t="s">
        <v>5329</v>
      </c>
      <c r="D679" s="67" t="s">
        <v>4033</v>
      </c>
      <c r="E679" s="68">
        <v>287</v>
      </c>
      <c r="F679" s="67">
        <v>6</v>
      </c>
      <c r="G679" s="68">
        <v>30858.55</v>
      </c>
      <c r="H679" s="67">
        <v>185151.3</v>
      </c>
    </row>
    <row r="680" spans="1:8" ht="36" x14ac:dyDescent="0.25">
      <c r="A680" s="65" t="s">
        <v>4220</v>
      </c>
      <c r="B680" s="66">
        <v>112</v>
      </c>
      <c r="C680" s="67" t="s">
        <v>5330</v>
      </c>
      <c r="D680" s="67" t="s">
        <v>4033</v>
      </c>
      <c r="E680" s="68">
        <v>295</v>
      </c>
      <c r="F680" s="67">
        <v>1</v>
      </c>
      <c r="G680" s="68">
        <v>4264.2</v>
      </c>
      <c r="H680" s="67">
        <v>4264.2</v>
      </c>
    </row>
    <row r="681" spans="1:8" ht="36" x14ac:dyDescent="0.25">
      <c r="A681" s="65" t="s">
        <v>4220</v>
      </c>
      <c r="B681" s="66">
        <v>112</v>
      </c>
      <c r="C681" s="67" t="s">
        <v>5331</v>
      </c>
      <c r="D681" s="67" t="s">
        <v>4033</v>
      </c>
      <c r="E681" s="68">
        <v>310</v>
      </c>
      <c r="F681" s="67">
        <v>3</v>
      </c>
      <c r="G681" s="68">
        <v>7757.27</v>
      </c>
      <c r="H681" s="67">
        <v>23271.81</v>
      </c>
    </row>
    <row r="682" spans="1:8" ht="36" x14ac:dyDescent="0.25">
      <c r="A682" s="65" t="s">
        <v>4220</v>
      </c>
      <c r="B682" s="66">
        <v>112</v>
      </c>
      <c r="C682" s="67" t="s">
        <v>5332</v>
      </c>
      <c r="D682" s="67" t="s">
        <v>4033</v>
      </c>
      <c r="E682" s="68">
        <v>312</v>
      </c>
      <c r="F682" s="67">
        <v>2</v>
      </c>
      <c r="G682" s="68">
        <v>25444.21</v>
      </c>
      <c r="H682" s="67">
        <v>50888.42</v>
      </c>
    </row>
    <row r="683" spans="1:8" ht="36" x14ac:dyDescent="0.25">
      <c r="A683" s="65" t="s">
        <v>4220</v>
      </c>
      <c r="B683" s="66">
        <v>112</v>
      </c>
      <c r="C683" s="67" t="s">
        <v>5333</v>
      </c>
      <c r="D683" s="67" t="s">
        <v>4033</v>
      </c>
      <c r="E683" s="68">
        <v>2756</v>
      </c>
      <c r="F683" s="67">
        <v>1</v>
      </c>
      <c r="G683" s="68">
        <v>35000</v>
      </c>
      <c r="H683" s="67">
        <v>35000</v>
      </c>
    </row>
    <row r="684" spans="1:8" ht="36" x14ac:dyDescent="0.25">
      <c r="A684" s="65" t="s">
        <v>4220</v>
      </c>
      <c r="B684" s="66">
        <v>112</v>
      </c>
      <c r="C684" s="67" t="s">
        <v>5334</v>
      </c>
      <c r="D684" s="67" t="s">
        <v>4033</v>
      </c>
      <c r="E684" s="68">
        <v>323</v>
      </c>
      <c r="F684" s="67">
        <v>1</v>
      </c>
      <c r="G684" s="68">
        <v>22288</v>
      </c>
      <c r="H684" s="67">
        <v>22288</v>
      </c>
    </row>
    <row r="685" spans="1:8" ht="36" x14ac:dyDescent="0.25">
      <c r="A685" s="65" t="s">
        <v>4220</v>
      </c>
      <c r="B685" s="66">
        <v>112</v>
      </c>
      <c r="C685" s="67" t="s">
        <v>5335</v>
      </c>
      <c r="D685" s="67" t="s">
        <v>4033</v>
      </c>
      <c r="E685" s="68">
        <v>330</v>
      </c>
      <c r="F685" s="67">
        <v>2</v>
      </c>
      <c r="G685" s="68">
        <v>5220</v>
      </c>
      <c r="H685" s="67">
        <v>10440</v>
      </c>
    </row>
    <row r="686" spans="1:8" ht="36" x14ac:dyDescent="0.25">
      <c r="A686" s="65" t="s">
        <v>4220</v>
      </c>
      <c r="B686" s="66">
        <v>112</v>
      </c>
      <c r="C686" s="67" t="s">
        <v>5336</v>
      </c>
      <c r="D686" s="67" t="s">
        <v>4033</v>
      </c>
      <c r="E686" s="68">
        <v>331</v>
      </c>
      <c r="F686" s="67">
        <v>30</v>
      </c>
      <c r="G686" s="68">
        <v>5220</v>
      </c>
      <c r="H686" s="67">
        <v>156600</v>
      </c>
    </row>
    <row r="687" spans="1:8" ht="36" x14ac:dyDescent="0.25">
      <c r="A687" s="65" t="s">
        <v>4220</v>
      </c>
      <c r="B687" s="66">
        <v>112</v>
      </c>
      <c r="C687" s="67" t="s">
        <v>5337</v>
      </c>
      <c r="D687" s="67" t="s">
        <v>4033</v>
      </c>
      <c r="E687" s="68">
        <v>337</v>
      </c>
      <c r="F687" s="67">
        <v>1</v>
      </c>
      <c r="G687" s="68">
        <v>11708</v>
      </c>
      <c r="H687" s="67">
        <v>11708</v>
      </c>
    </row>
    <row r="688" spans="1:8" ht="36" x14ac:dyDescent="0.25">
      <c r="A688" s="65" t="s">
        <v>4220</v>
      </c>
      <c r="B688" s="66">
        <v>112</v>
      </c>
      <c r="C688" s="67" t="s">
        <v>5338</v>
      </c>
      <c r="D688" s="67" t="s">
        <v>4033</v>
      </c>
      <c r="E688" s="68">
        <v>341</v>
      </c>
      <c r="F688" s="67">
        <v>1</v>
      </c>
      <c r="G688" s="68">
        <v>19692</v>
      </c>
      <c r="H688" s="67">
        <v>19692</v>
      </c>
    </row>
    <row r="689" spans="1:8" ht="36" x14ac:dyDescent="0.25">
      <c r="A689" s="65" t="s">
        <v>4220</v>
      </c>
      <c r="B689" s="66">
        <v>112</v>
      </c>
      <c r="C689" s="67" t="s">
        <v>5339</v>
      </c>
      <c r="D689" s="67" t="s">
        <v>4033</v>
      </c>
      <c r="E689" s="68">
        <v>342</v>
      </c>
      <c r="F689" s="67">
        <v>2</v>
      </c>
      <c r="G689" s="68">
        <v>81396</v>
      </c>
      <c r="H689" s="67">
        <v>162792</v>
      </c>
    </row>
    <row r="690" spans="1:8" ht="36" x14ac:dyDescent="0.25">
      <c r="A690" s="65" t="s">
        <v>4220</v>
      </c>
      <c r="B690" s="66">
        <v>112</v>
      </c>
      <c r="C690" s="67" t="s">
        <v>5340</v>
      </c>
      <c r="D690" s="67" t="s">
        <v>4033</v>
      </c>
      <c r="E690" s="68">
        <v>345</v>
      </c>
      <c r="F690" s="67">
        <v>7</v>
      </c>
      <c r="G690" s="68">
        <v>32976.93</v>
      </c>
      <c r="H690" s="67">
        <v>230838.51</v>
      </c>
    </row>
    <row r="691" spans="1:8" ht="36" x14ac:dyDescent="0.25">
      <c r="A691" s="65" t="s">
        <v>4220</v>
      </c>
      <c r="B691" s="66">
        <v>112</v>
      </c>
      <c r="C691" s="67" t="s">
        <v>5341</v>
      </c>
      <c r="D691" s="67" t="s">
        <v>4033</v>
      </c>
      <c r="E691" s="68">
        <v>355</v>
      </c>
      <c r="F691" s="67">
        <v>2</v>
      </c>
      <c r="G691" s="68">
        <v>18194.400000000001</v>
      </c>
      <c r="H691" s="67">
        <v>36388.800000000003</v>
      </c>
    </row>
    <row r="692" spans="1:8" ht="36" x14ac:dyDescent="0.25">
      <c r="A692" s="65" t="s">
        <v>4220</v>
      </c>
      <c r="B692" s="66">
        <v>112</v>
      </c>
      <c r="C692" s="67" t="s">
        <v>5342</v>
      </c>
      <c r="D692" s="67" t="s">
        <v>4033</v>
      </c>
      <c r="E692" s="68">
        <v>2703</v>
      </c>
      <c r="F692" s="67">
        <v>15</v>
      </c>
      <c r="G692" s="68">
        <v>29000</v>
      </c>
      <c r="H692" s="67">
        <v>435000</v>
      </c>
    </row>
    <row r="693" spans="1:8" ht="36" x14ac:dyDescent="0.25">
      <c r="A693" s="65" t="s">
        <v>4220</v>
      </c>
      <c r="B693" s="66">
        <v>112</v>
      </c>
      <c r="C693" s="67" t="s">
        <v>5343</v>
      </c>
      <c r="D693" s="67" t="s">
        <v>4033</v>
      </c>
      <c r="E693" s="68">
        <v>361</v>
      </c>
      <c r="F693" s="67">
        <v>1</v>
      </c>
      <c r="G693" s="68">
        <v>27609.16</v>
      </c>
      <c r="H693" s="67">
        <v>27609.16</v>
      </c>
    </row>
    <row r="694" spans="1:8" ht="36" x14ac:dyDescent="0.25">
      <c r="A694" s="65" t="s">
        <v>4220</v>
      </c>
      <c r="B694" s="66">
        <v>112</v>
      </c>
      <c r="C694" s="67" t="s">
        <v>5344</v>
      </c>
      <c r="D694" s="67" t="s">
        <v>4033</v>
      </c>
      <c r="E694" s="68">
        <v>368</v>
      </c>
      <c r="F694" s="67">
        <v>5</v>
      </c>
      <c r="G694" s="68">
        <v>5918</v>
      </c>
      <c r="H694" s="67">
        <v>29590</v>
      </c>
    </row>
    <row r="695" spans="1:8" ht="36" x14ac:dyDescent="0.25">
      <c r="A695" s="65" t="s">
        <v>4220</v>
      </c>
      <c r="B695" s="66">
        <v>112</v>
      </c>
      <c r="C695" s="67" t="s">
        <v>5345</v>
      </c>
      <c r="D695" s="67" t="s">
        <v>4033</v>
      </c>
      <c r="E695" s="68">
        <v>369</v>
      </c>
      <c r="F695" s="67">
        <v>5</v>
      </c>
      <c r="G695" s="68">
        <v>3868.15</v>
      </c>
      <c r="H695" s="67">
        <v>19340.75</v>
      </c>
    </row>
    <row r="696" spans="1:8" ht="36" x14ac:dyDescent="0.25">
      <c r="A696" s="65" t="s">
        <v>4220</v>
      </c>
      <c r="B696" s="66">
        <v>112</v>
      </c>
      <c r="C696" s="67" t="s">
        <v>5346</v>
      </c>
      <c r="D696" s="67" t="s">
        <v>4033</v>
      </c>
      <c r="E696" s="68">
        <v>372</v>
      </c>
      <c r="F696" s="67">
        <v>23</v>
      </c>
      <c r="G696" s="68">
        <v>45408</v>
      </c>
      <c r="H696" s="67">
        <v>1044384</v>
      </c>
    </row>
    <row r="697" spans="1:8" ht="36" x14ac:dyDescent="0.25">
      <c r="A697" s="65" t="s">
        <v>4220</v>
      </c>
      <c r="B697" s="66">
        <v>112</v>
      </c>
      <c r="C697" s="67" t="s">
        <v>5347</v>
      </c>
      <c r="D697" s="67" t="s">
        <v>4033</v>
      </c>
      <c r="E697" s="68">
        <v>378</v>
      </c>
      <c r="F697" s="67">
        <v>9</v>
      </c>
      <c r="G697" s="68">
        <v>20525.580000000002</v>
      </c>
      <c r="H697" s="67">
        <v>184730.22000000003</v>
      </c>
    </row>
    <row r="698" spans="1:8" ht="36" x14ac:dyDescent="0.25">
      <c r="A698" s="65" t="s">
        <v>4220</v>
      </c>
      <c r="B698" s="66">
        <v>112</v>
      </c>
      <c r="C698" s="67" t="s">
        <v>5348</v>
      </c>
      <c r="D698" s="67" t="s">
        <v>4033</v>
      </c>
      <c r="E698" s="68">
        <v>2759</v>
      </c>
      <c r="F698" s="67">
        <v>8</v>
      </c>
      <c r="G698" s="68">
        <v>201749.56</v>
      </c>
      <c r="H698" s="67">
        <v>1613996.48</v>
      </c>
    </row>
    <row r="699" spans="1:8" ht="36" x14ac:dyDescent="0.25">
      <c r="A699" s="65" t="s">
        <v>4220</v>
      </c>
      <c r="B699" s="66">
        <v>112</v>
      </c>
      <c r="C699" s="67" t="s">
        <v>5349</v>
      </c>
      <c r="D699" s="67" t="s">
        <v>4033</v>
      </c>
      <c r="E699" s="68">
        <v>379</v>
      </c>
      <c r="F699" s="67">
        <v>3</v>
      </c>
      <c r="G699" s="68">
        <v>9546</v>
      </c>
      <c r="H699" s="67">
        <v>28638</v>
      </c>
    </row>
    <row r="700" spans="1:8" ht="36" x14ac:dyDescent="0.25">
      <c r="A700" s="65" t="s">
        <v>4220</v>
      </c>
      <c r="B700" s="66">
        <v>112</v>
      </c>
      <c r="C700" s="67" t="s">
        <v>5350</v>
      </c>
      <c r="D700" s="67" t="s">
        <v>4033</v>
      </c>
      <c r="E700" s="68">
        <v>384</v>
      </c>
      <c r="F700" s="67">
        <v>2</v>
      </c>
      <c r="G700" s="68">
        <v>430.99</v>
      </c>
      <c r="H700" s="67">
        <v>861.98</v>
      </c>
    </row>
    <row r="701" spans="1:8" ht="36" x14ac:dyDescent="0.25">
      <c r="A701" s="65" t="s">
        <v>4220</v>
      </c>
      <c r="B701" s="66">
        <v>112</v>
      </c>
      <c r="C701" s="67" t="s">
        <v>5351</v>
      </c>
      <c r="D701" s="67" t="s">
        <v>4033</v>
      </c>
      <c r="E701" s="68">
        <v>2752</v>
      </c>
      <c r="F701" s="67">
        <v>1</v>
      </c>
      <c r="G701" s="68">
        <v>36000</v>
      </c>
      <c r="H701" s="67">
        <v>36000</v>
      </c>
    </row>
    <row r="702" spans="1:8" ht="36" x14ac:dyDescent="0.25">
      <c r="A702" s="65" t="s">
        <v>4220</v>
      </c>
      <c r="B702" s="66">
        <v>112</v>
      </c>
      <c r="C702" s="67" t="s">
        <v>5352</v>
      </c>
      <c r="D702" s="67" t="s">
        <v>4033</v>
      </c>
      <c r="E702" s="68">
        <v>392</v>
      </c>
      <c r="F702" s="67">
        <v>7</v>
      </c>
      <c r="G702" s="68">
        <v>35604.800000000003</v>
      </c>
      <c r="H702" s="67">
        <v>249233.60000000003</v>
      </c>
    </row>
    <row r="703" spans="1:8" ht="36" x14ac:dyDescent="0.25">
      <c r="A703" s="65" t="s">
        <v>4220</v>
      </c>
      <c r="B703" s="66">
        <v>112</v>
      </c>
      <c r="C703" s="67" t="s">
        <v>5353</v>
      </c>
      <c r="D703" s="67" t="s">
        <v>4033</v>
      </c>
      <c r="E703" s="68">
        <v>403</v>
      </c>
      <c r="F703" s="67">
        <v>3</v>
      </c>
      <c r="G703" s="68">
        <v>44550</v>
      </c>
      <c r="H703" s="67">
        <v>133650</v>
      </c>
    </row>
    <row r="704" spans="1:8" ht="36" x14ac:dyDescent="0.25">
      <c r="A704" s="65" t="s">
        <v>4220</v>
      </c>
      <c r="B704" s="66">
        <v>112</v>
      </c>
      <c r="C704" s="67" t="s">
        <v>5354</v>
      </c>
      <c r="D704" s="67" t="s">
        <v>4033</v>
      </c>
      <c r="E704" s="68">
        <v>404</v>
      </c>
      <c r="F704" s="67">
        <v>39</v>
      </c>
      <c r="G704" s="68">
        <v>21032.6</v>
      </c>
      <c r="H704" s="67">
        <v>820271.39999999991</v>
      </c>
    </row>
    <row r="705" spans="1:8" ht="36" x14ac:dyDescent="0.25">
      <c r="A705" s="65" t="s">
        <v>4220</v>
      </c>
      <c r="B705" s="66">
        <v>112</v>
      </c>
      <c r="C705" s="67" t="s">
        <v>5355</v>
      </c>
      <c r="D705" s="67" t="s">
        <v>4033</v>
      </c>
      <c r="E705" s="68">
        <v>408</v>
      </c>
      <c r="F705" s="67">
        <v>51</v>
      </c>
      <c r="G705" s="68">
        <v>22391.360000000001</v>
      </c>
      <c r="H705" s="67">
        <v>1141959.3600000001</v>
      </c>
    </row>
    <row r="706" spans="1:8" ht="36" x14ac:dyDescent="0.25">
      <c r="A706" s="65" t="s">
        <v>4220</v>
      </c>
      <c r="B706" s="66">
        <v>112</v>
      </c>
      <c r="C706" s="67" t="s">
        <v>5356</v>
      </c>
      <c r="D706" s="67" t="s">
        <v>4033</v>
      </c>
      <c r="E706" s="68">
        <v>409</v>
      </c>
      <c r="F706" s="67">
        <v>26</v>
      </c>
      <c r="G706" s="68">
        <v>36000</v>
      </c>
      <c r="H706" s="67">
        <v>936000</v>
      </c>
    </row>
    <row r="707" spans="1:8" ht="36" x14ac:dyDescent="0.25">
      <c r="A707" s="65" t="s">
        <v>4220</v>
      </c>
      <c r="B707" s="66">
        <v>112</v>
      </c>
      <c r="C707" s="67" t="s">
        <v>5357</v>
      </c>
      <c r="D707" s="67" t="s">
        <v>4033</v>
      </c>
      <c r="E707" s="68">
        <v>412</v>
      </c>
      <c r="F707" s="67">
        <v>7</v>
      </c>
      <c r="G707" s="68">
        <v>44352</v>
      </c>
      <c r="H707" s="67">
        <v>310464</v>
      </c>
    </row>
    <row r="708" spans="1:8" ht="36" x14ac:dyDescent="0.25">
      <c r="A708" s="65" t="s">
        <v>4220</v>
      </c>
      <c r="B708" s="66">
        <v>112</v>
      </c>
      <c r="C708" s="67" t="s">
        <v>5358</v>
      </c>
      <c r="D708" s="67" t="s">
        <v>4033</v>
      </c>
      <c r="E708" s="68">
        <v>414</v>
      </c>
      <c r="F708" s="67">
        <v>79</v>
      </c>
      <c r="G708" s="68">
        <v>3194.07</v>
      </c>
      <c r="H708" s="67">
        <v>252331.53</v>
      </c>
    </row>
    <row r="709" spans="1:8" ht="36" x14ac:dyDescent="0.25">
      <c r="A709" s="65" t="s">
        <v>4220</v>
      </c>
      <c r="B709" s="66">
        <v>112</v>
      </c>
      <c r="C709" s="67" t="s">
        <v>5359</v>
      </c>
      <c r="D709" s="67" t="s">
        <v>4033</v>
      </c>
      <c r="E709" s="68">
        <v>417</v>
      </c>
      <c r="F709" s="67">
        <v>54</v>
      </c>
      <c r="G709" s="68">
        <v>1939.82</v>
      </c>
      <c r="H709" s="67">
        <v>104750.28</v>
      </c>
    </row>
    <row r="710" spans="1:8" ht="36" x14ac:dyDescent="0.25">
      <c r="A710" s="65" t="s">
        <v>4220</v>
      </c>
      <c r="B710" s="66">
        <v>112</v>
      </c>
      <c r="C710" s="67" t="s">
        <v>5360</v>
      </c>
      <c r="D710" s="67" t="s">
        <v>4033</v>
      </c>
      <c r="E710" s="68">
        <v>2749</v>
      </c>
      <c r="F710" s="67">
        <v>10</v>
      </c>
      <c r="G710" s="68">
        <v>5000</v>
      </c>
      <c r="H710" s="67">
        <v>50000</v>
      </c>
    </row>
    <row r="711" spans="1:8" ht="36" x14ac:dyDescent="0.25">
      <c r="A711" s="65" t="s">
        <v>4220</v>
      </c>
      <c r="B711" s="66">
        <v>112</v>
      </c>
      <c r="C711" s="67" t="s">
        <v>5361</v>
      </c>
      <c r="D711" s="67" t="s">
        <v>4033</v>
      </c>
      <c r="E711" s="68">
        <v>419</v>
      </c>
      <c r="F711" s="67">
        <v>28</v>
      </c>
      <c r="G711" s="68">
        <v>1981.81</v>
      </c>
      <c r="H711" s="67">
        <v>55490.68</v>
      </c>
    </row>
    <row r="712" spans="1:8" ht="36" x14ac:dyDescent="0.25">
      <c r="A712" s="65" t="s">
        <v>4220</v>
      </c>
      <c r="B712" s="66">
        <v>112</v>
      </c>
      <c r="C712" s="67" t="s">
        <v>5362</v>
      </c>
      <c r="D712" s="67" t="s">
        <v>4033</v>
      </c>
      <c r="E712" s="68">
        <v>420</v>
      </c>
      <c r="F712" s="67">
        <v>4</v>
      </c>
      <c r="G712" s="68">
        <v>19897</v>
      </c>
      <c r="H712" s="67">
        <v>79588</v>
      </c>
    </row>
    <row r="713" spans="1:8" ht="36" x14ac:dyDescent="0.25">
      <c r="A713" s="65" t="s">
        <v>4220</v>
      </c>
      <c r="B713" s="66">
        <v>112</v>
      </c>
      <c r="C713" s="67" t="s">
        <v>5363</v>
      </c>
      <c r="D713" s="67" t="s">
        <v>4033</v>
      </c>
      <c r="E713" s="68">
        <v>2766</v>
      </c>
      <c r="F713" s="67">
        <v>7</v>
      </c>
      <c r="G713" s="68">
        <v>43244.814285714288</v>
      </c>
      <c r="H713" s="67">
        <v>302713.7</v>
      </c>
    </row>
    <row r="714" spans="1:8" ht="54" x14ac:dyDescent="0.25">
      <c r="A714" s="65" t="s">
        <v>4220</v>
      </c>
      <c r="B714" s="66">
        <v>112</v>
      </c>
      <c r="C714" s="67" t="s">
        <v>5364</v>
      </c>
      <c r="D714" s="67" t="s">
        <v>4033</v>
      </c>
      <c r="E714" s="68">
        <v>2769</v>
      </c>
      <c r="F714" s="67">
        <v>10</v>
      </c>
      <c r="G714" s="68">
        <v>46544.970999999998</v>
      </c>
      <c r="H714" s="67">
        <v>465449.70999999996</v>
      </c>
    </row>
    <row r="715" spans="1:8" ht="72" x14ac:dyDescent="0.25">
      <c r="A715" s="65" t="s">
        <v>4220</v>
      </c>
      <c r="B715" s="66">
        <v>112</v>
      </c>
      <c r="C715" s="67" t="s">
        <v>5365</v>
      </c>
      <c r="D715" s="67" t="s">
        <v>4033</v>
      </c>
      <c r="E715" s="68">
        <v>2009</v>
      </c>
      <c r="F715" s="67">
        <v>2</v>
      </c>
      <c r="G715" s="68">
        <v>173580.35</v>
      </c>
      <c r="H715" s="67">
        <v>347160.7</v>
      </c>
    </row>
    <row r="716" spans="1:8" ht="72" x14ac:dyDescent="0.25">
      <c r="A716" s="65" t="s">
        <v>4220</v>
      </c>
      <c r="B716" s="66">
        <v>112</v>
      </c>
      <c r="C716" s="67" t="s">
        <v>5366</v>
      </c>
      <c r="D716" s="67" t="s">
        <v>4033</v>
      </c>
      <c r="E716" s="68">
        <v>2008</v>
      </c>
      <c r="F716" s="67">
        <v>2</v>
      </c>
      <c r="G716" s="68">
        <v>168064.65</v>
      </c>
      <c r="H716" s="67">
        <v>336129.3</v>
      </c>
    </row>
    <row r="717" spans="1:8" ht="36" x14ac:dyDescent="0.25">
      <c r="A717" s="65" t="s">
        <v>4220</v>
      </c>
      <c r="B717" s="66">
        <v>112</v>
      </c>
      <c r="C717" s="67" t="s">
        <v>5367</v>
      </c>
      <c r="D717" s="67" t="s">
        <v>4033</v>
      </c>
      <c r="E717" s="68">
        <v>427</v>
      </c>
      <c r="F717" s="67">
        <v>44</v>
      </c>
      <c r="G717" s="68">
        <v>7540</v>
      </c>
      <c r="H717" s="67">
        <v>331760</v>
      </c>
    </row>
    <row r="718" spans="1:8" ht="36" x14ac:dyDescent="0.25">
      <c r="A718" s="65" t="s">
        <v>4220</v>
      </c>
      <c r="B718" s="66">
        <v>112</v>
      </c>
      <c r="C718" s="67" t="s">
        <v>5368</v>
      </c>
      <c r="D718" s="67" t="s">
        <v>4033</v>
      </c>
      <c r="E718" s="68">
        <v>1135</v>
      </c>
      <c r="F718" s="67">
        <v>1</v>
      </c>
      <c r="G718" s="68">
        <v>193874.3</v>
      </c>
      <c r="H718" s="67">
        <v>193874.3</v>
      </c>
    </row>
    <row r="719" spans="1:8" ht="36" x14ac:dyDescent="0.25">
      <c r="A719" s="65" t="s">
        <v>4220</v>
      </c>
      <c r="B719" s="66">
        <v>112</v>
      </c>
      <c r="C719" s="67" t="s">
        <v>5369</v>
      </c>
      <c r="D719" s="67" t="s">
        <v>4033</v>
      </c>
      <c r="E719" s="68">
        <v>433</v>
      </c>
      <c r="F719" s="67">
        <v>2</v>
      </c>
      <c r="G719" s="68">
        <v>10909.8</v>
      </c>
      <c r="H719" s="67">
        <v>21819.599999999999</v>
      </c>
    </row>
    <row r="720" spans="1:8" ht="36" x14ac:dyDescent="0.25">
      <c r="A720" s="65" t="s">
        <v>4220</v>
      </c>
      <c r="B720" s="66">
        <v>112</v>
      </c>
      <c r="C720" s="67" t="s">
        <v>5370</v>
      </c>
      <c r="D720" s="67" t="s">
        <v>4033</v>
      </c>
      <c r="E720" s="68">
        <v>439</v>
      </c>
      <c r="F720" s="67">
        <v>3</v>
      </c>
      <c r="G720" s="68">
        <v>10916.93</v>
      </c>
      <c r="H720" s="67">
        <v>32750.79</v>
      </c>
    </row>
    <row r="721" spans="1:8" ht="36" x14ac:dyDescent="0.25">
      <c r="A721" s="65" t="s">
        <v>4220</v>
      </c>
      <c r="B721" s="66">
        <v>112</v>
      </c>
      <c r="C721" s="67" t="s">
        <v>5371</v>
      </c>
      <c r="D721" s="67" t="s">
        <v>4033</v>
      </c>
      <c r="E721" s="68">
        <v>440</v>
      </c>
      <c r="F721" s="67">
        <v>1</v>
      </c>
      <c r="G721" s="68">
        <v>29728</v>
      </c>
      <c r="H721" s="67">
        <v>29728</v>
      </c>
    </row>
    <row r="722" spans="1:8" ht="36" x14ac:dyDescent="0.25">
      <c r="A722" s="65" t="s">
        <v>4220</v>
      </c>
      <c r="B722" s="66">
        <v>112</v>
      </c>
      <c r="C722" s="67" t="s">
        <v>5372</v>
      </c>
      <c r="D722" s="67" t="s">
        <v>4033</v>
      </c>
      <c r="E722" s="68">
        <v>443</v>
      </c>
      <c r="F722" s="67">
        <v>4</v>
      </c>
      <c r="G722" s="68">
        <v>15000</v>
      </c>
      <c r="H722" s="67">
        <v>60000</v>
      </c>
    </row>
    <row r="723" spans="1:8" ht="36" x14ac:dyDescent="0.25">
      <c r="A723" s="65" t="s">
        <v>4220</v>
      </c>
      <c r="B723" s="66">
        <v>112</v>
      </c>
      <c r="C723" s="67" t="s">
        <v>5373</v>
      </c>
      <c r="D723" s="67" t="s">
        <v>4033</v>
      </c>
      <c r="E723" s="68">
        <v>2760</v>
      </c>
      <c r="F723" s="67">
        <v>8</v>
      </c>
      <c r="G723" s="68">
        <v>141900</v>
      </c>
      <c r="H723" s="67">
        <v>1135200</v>
      </c>
    </row>
    <row r="724" spans="1:8" ht="36" x14ac:dyDescent="0.25">
      <c r="A724" s="65" t="s">
        <v>4220</v>
      </c>
      <c r="B724" s="66">
        <v>112</v>
      </c>
      <c r="C724" s="67" t="s">
        <v>5374</v>
      </c>
      <c r="D724" s="67" t="s">
        <v>4033</v>
      </c>
      <c r="E724" s="68">
        <v>2758</v>
      </c>
      <c r="F724" s="67">
        <v>2</v>
      </c>
      <c r="G724" s="68">
        <v>75000</v>
      </c>
      <c r="H724" s="67">
        <v>150000</v>
      </c>
    </row>
    <row r="725" spans="1:8" ht="36" x14ac:dyDescent="0.25">
      <c r="A725" s="65" t="s">
        <v>4220</v>
      </c>
      <c r="B725" s="66">
        <v>112</v>
      </c>
      <c r="C725" s="67" t="s">
        <v>5375</v>
      </c>
      <c r="D725" s="67" t="s">
        <v>4033</v>
      </c>
      <c r="E725" s="68">
        <v>2755</v>
      </c>
      <c r="F725" s="67">
        <v>21</v>
      </c>
      <c r="G725" s="68">
        <v>118000</v>
      </c>
      <c r="H725" s="67">
        <v>2478000</v>
      </c>
    </row>
    <row r="726" spans="1:8" ht="36" x14ac:dyDescent="0.25">
      <c r="A726" s="65" t="s">
        <v>4220</v>
      </c>
      <c r="B726" s="66">
        <v>112</v>
      </c>
      <c r="C726" s="67" t="s">
        <v>5376</v>
      </c>
      <c r="D726" s="67" t="s">
        <v>4033</v>
      </c>
      <c r="E726" s="68">
        <v>452</v>
      </c>
      <c r="F726" s="67">
        <v>35</v>
      </c>
      <c r="G726" s="68">
        <v>26363.59</v>
      </c>
      <c r="H726" s="67">
        <v>922725.65</v>
      </c>
    </row>
    <row r="727" spans="1:8" ht="36" x14ac:dyDescent="0.25">
      <c r="A727" s="65" t="s">
        <v>4220</v>
      </c>
      <c r="B727" s="66">
        <v>112</v>
      </c>
      <c r="C727" s="67" t="s">
        <v>5377</v>
      </c>
      <c r="D727" s="67" t="s">
        <v>4033</v>
      </c>
      <c r="E727" s="68">
        <v>2698</v>
      </c>
      <c r="F727" s="67">
        <v>1</v>
      </c>
      <c r="G727" s="68">
        <v>12760</v>
      </c>
      <c r="H727" s="67">
        <v>12760</v>
      </c>
    </row>
    <row r="728" spans="1:8" ht="36" x14ac:dyDescent="0.25">
      <c r="A728" s="65" t="s">
        <v>4220</v>
      </c>
      <c r="B728" s="66">
        <v>112</v>
      </c>
      <c r="C728" s="67" t="s">
        <v>5378</v>
      </c>
      <c r="D728" s="67" t="s">
        <v>4033</v>
      </c>
      <c r="E728" s="68">
        <v>3185</v>
      </c>
      <c r="F728" s="67">
        <v>11</v>
      </c>
      <c r="G728" s="68">
        <v>555172.72727272729</v>
      </c>
      <c r="H728" s="67">
        <v>6106900</v>
      </c>
    </row>
    <row r="729" spans="1:8" ht="36" x14ac:dyDescent="0.25">
      <c r="A729" s="65" t="s">
        <v>4220</v>
      </c>
      <c r="B729" s="66">
        <v>112</v>
      </c>
      <c r="C729" s="67" t="s">
        <v>5379</v>
      </c>
      <c r="D729" s="67" t="s">
        <v>4033</v>
      </c>
      <c r="E729" s="68">
        <v>2700</v>
      </c>
      <c r="F729" s="67">
        <v>12</v>
      </c>
      <c r="G729" s="68">
        <v>15000</v>
      </c>
      <c r="H729" s="67">
        <v>180000</v>
      </c>
    </row>
    <row r="730" spans="1:8" ht="36" x14ac:dyDescent="0.25">
      <c r="A730" s="65" t="s">
        <v>4220</v>
      </c>
      <c r="B730" s="66">
        <v>112</v>
      </c>
      <c r="C730" s="67" t="s">
        <v>5380</v>
      </c>
      <c r="D730" s="67" t="s">
        <v>4033</v>
      </c>
      <c r="E730" s="68">
        <v>466</v>
      </c>
      <c r="F730" s="67">
        <v>8</v>
      </c>
      <c r="G730" s="68">
        <v>77840</v>
      </c>
      <c r="H730" s="67">
        <v>622720</v>
      </c>
    </row>
    <row r="731" spans="1:8" ht="36" x14ac:dyDescent="0.25">
      <c r="A731" s="65" t="s">
        <v>4220</v>
      </c>
      <c r="B731" s="66">
        <v>112</v>
      </c>
      <c r="C731" s="67" t="s">
        <v>5381</v>
      </c>
      <c r="D731" s="67" t="s">
        <v>4033</v>
      </c>
      <c r="E731" s="68">
        <v>468</v>
      </c>
      <c r="F731" s="67">
        <v>25</v>
      </c>
      <c r="G731" s="68">
        <v>7768.29</v>
      </c>
      <c r="H731" s="67">
        <v>194207.25</v>
      </c>
    </row>
    <row r="732" spans="1:8" ht="36" x14ac:dyDescent="0.25">
      <c r="A732" s="65" t="s">
        <v>4220</v>
      </c>
      <c r="B732" s="66">
        <v>112</v>
      </c>
      <c r="C732" s="67" t="s">
        <v>5382</v>
      </c>
      <c r="D732" s="67" t="s">
        <v>4033</v>
      </c>
      <c r="E732" s="68">
        <v>474</v>
      </c>
      <c r="F732" s="67">
        <v>11</v>
      </c>
      <c r="G732" s="68">
        <v>20880</v>
      </c>
      <c r="H732" s="67">
        <v>229680</v>
      </c>
    </row>
    <row r="733" spans="1:8" ht="36" x14ac:dyDescent="0.25">
      <c r="A733" s="65" t="s">
        <v>4220</v>
      </c>
      <c r="B733" s="66">
        <v>112</v>
      </c>
      <c r="C733" s="67" t="s">
        <v>5383</v>
      </c>
      <c r="D733" s="67" t="s">
        <v>4033</v>
      </c>
      <c r="E733" s="68">
        <v>475</v>
      </c>
      <c r="F733" s="67">
        <v>6</v>
      </c>
      <c r="G733" s="68">
        <v>5043</v>
      </c>
      <c r="H733" s="67">
        <v>30258</v>
      </c>
    </row>
    <row r="734" spans="1:8" ht="36" x14ac:dyDescent="0.25">
      <c r="A734" s="65" t="s">
        <v>4220</v>
      </c>
      <c r="B734" s="66">
        <v>112</v>
      </c>
      <c r="C734" s="67" t="s">
        <v>5384</v>
      </c>
      <c r="D734" s="67" t="s">
        <v>4033</v>
      </c>
      <c r="E734" s="68">
        <v>477</v>
      </c>
      <c r="F734" s="67">
        <v>6</v>
      </c>
      <c r="G734" s="68">
        <v>667.7</v>
      </c>
      <c r="H734" s="67">
        <v>4006.2000000000003</v>
      </c>
    </row>
    <row r="735" spans="1:8" ht="36" x14ac:dyDescent="0.25">
      <c r="A735" s="65" t="s">
        <v>4220</v>
      </c>
      <c r="B735" s="66">
        <v>112</v>
      </c>
      <c r="C735" s="67" t="s">
        <v>5385</v>
      </c>
      <c r="D735" s="67" t="s">
        <v>4033</v>
      </c>
      <c r="E735" s="68">
        <v>495</v>
      </c>
      <c r="F735" s="67">
        <v>2</v>
      </c>
      <c r="G735" s="68">
        <v>30890</v>
      </c>
      <c r="H735" s="67">
        <v>61780</v>
      </c>
    </row>
    <row r="736" spans="1:8" ht="36" x14ac:dyDescent="0.25">
      <c r="A736" s="65" t="s">
        <v>4220</v>
      </c>
      <c r="B736" s="66">
        <v>112</v>
      </c>
      <c r="C736" s="67" t="s">
        <v>5386</v>
      </c>
      <c r="D736" s="67" t="s">
        <v>4033</v>
      </c>
      <c r="E736" s="68">
        <v>496</v>
      </c>
      <c r="F736" s="67">
        <v>1</v>
      </c>
      <c r="G736" s="68">
        <v>10050</v>
      </c>
      <c r="H736" s="67">
        <v>10050</v>
      </c>
    </row>
    <row r="737" spans="1:8" ht="36" x14ac:dyDescent="0.25">
      <c r="A737" s="65" t="s">
        <v>4220</v>
      </c>
      <c r="B737" s="66">
        <v>112</v>
      </c>
      <c r="C737" s="67" t="s">
        <v>5387</v>
      </c>
      <c r="D737" s="67" t="s">
        <v>4033</v>
      </c>
      <c r="E737" s="68">
        <v>499</v>
      </c>
      <c r="F737" s="67">
        <v>5</v>
      </c>
      <c r="G737" s="68">
        <v>2800</v>
      </c>
      <c r="H737" s="67">
        <v>14000</v>
      </c>
    </row>
    <row r="738" spans="1:8" ht="36" x14ac:dyDescent="0.25">
      <c r="A738" s="65" t="s">
        <v>4220</v>
      </c>
      <c r="B738" s="66">
        <v>112</v>
      </c>
      <c r="C738" s="67" t="s">
        <v>5388</v>
      </c>
      <c r="D738" s="67" t="s">
        <v>4033</v>
      </c>
      <c r="E738" s="68">
        <v>503</v>
      </c>
      <c r="F738" s="67">
        <v>3</v>
      </c>
      <c r="G738" s="68">
        <v>32977</v>
      </c>
      <c r="H738" s="67">
        <v>98931</v>
      </c>
    </row>
    <row r="739" spans="1:8" ht="36" x14ac:dyDescent="0.25">
      <c r="A739" s="65" t="s">
        <v>4220</v>
      </c>
      <c r="B739" s="66">
        <v>112</v>
      </c>
      <c r="C739" s="67" t="s">
        <v>5389</v>
      </c>
      <c r="D739" s="67" t="s">
        <v>4033</v>
      </c>
      <c r="E739" s="68">
        <v>514</v>
      </c>
      <c r="F739" s="67">
        <v>9</v>
      </c>
      <c r="G739" s="68">
        <v>11256.3</v>
      </c>
      <c r="H739" s="67">
        <v>101306.7</v>
      </c>
    </row>
    <row r="740" spans="1:8" ht="36" x14ac:dyDescent="0.25">
      <c r="A740" s="65" t="s">
        <v>4220</v>
      </c>
      <c r="B740" s="66">
        <v>112</v>
      </c>
      <c r="C740" s="67" t="s">
        <v>5390</v>
      </c>
      <c r="D740" s="67" t="s">
        <v>4033</v>
      </c>
      <c r="E740" s="68">
        <v>515</v>
      </c>
      <c r="F740" s="67">
        <v>31</v>
      </c>
      <c r="G740" s="68">
        <v>2400.2600000000002</v>
      </c>
      <c r="H740" s="67">
        <v>74408.060000000012</v>
      </c>
    </row>
    <row r="741" spans="1:8" ht="36" x14ac:dyDescent="0.25">
      <c r="A741" s="65" t="s">
        <v>4220</v>
      </c>
      <c r="B741" s="66">
        <v>112</v>
      </c>
      <c r="C741" s="67" t="s">
        <v>5391</v>
      </c>
      <c r="D741" s="67" t="s">
        <v>4033</v>
      </c>
      <c r="E741" s="68">
        <v>516</v>
      </c>
      <c r="F741" s="67">
        <v>7</v>
      </c>
      <c r="G741" s="68">
        <v>1300</v>
      </c>
      <c r="H741" s="67">
        <v>9100</v>
      </c>
    </row>
    <row r="742" spans="1:8" ht="36" x14ac:dyDescent="0.25">
      <c r="A742" s="65" t="s">
        <v>4220</v>
      </c>
      <c r="B742" s="66">
        <v>112</v>
      </c>
      <c r="C742" s="67" t="s">
        <v>5392</v>
      </c>
      <c r="D742" s="67" t="s">
        <v>4033</v>
      </c>
      <c r="E742" s="68">
        <v>518</v>
      </c>
      <c r="F742" s="67">
        <v>12</v>
      </c>
      <c r="G742" s="68">
        <v>6050</v>
      </c>
      <c r="H742" s="67">
        <v>72600</v>
      </c>
    </row>
    <row r="743" spans="1:8" ht="36" x14ac:dyDescent="0.25">
      <c r="A743" s="65" t="s">
        <v>4220</v>
      </c>
      <c r="B743" s="66">
        <v>112</v>
      </c>
      <c r="C743" s="67" t="s">
        <v>5393</v>
      </c>
      <c r="D743" s="67" t="s">
        <v>4033</v>
      </c>
      <c r="E743" s="68">
        <v>521</v>
      </c>
      <c r="F743" s="67">
        <v>2</v>
      </c>
      <c r="G743" s="68">
        <v>2478.88</v>
      </c>
      <c r="H743" s="67">
        <v>4957.76</v>
      </c>
    </row>
    <row r="744" spans="1:8" ht="36" x14ac:dyDescent="0.25">
      <c r="A744" s="65" t="s">
        <v>4220</v>
      </c>
      <c r="B744" s="66">
        <v>112</v>
      </c>
      <c r="C744" s="67" t="s">
        <v>5394</v>
      </c>
      <c r="D744" s="67" t="s">
        <v>4033</v>
      </c>
      <c r="E744" s="68">
        <v>522</v>
      </c>
      <c r="F744" s="67">
        <v>6</v>
      </c>
      <c r="G744" s="68">
        <v>16016</v>
      </c>
      <c r="H744" s="67">
        <v>96096</v>
      </c>
    </row>
    <row r="745" spans="1:8" ht="36" x14ac:dyDescent="0.25">
      <c r="A745" s="65" t="s">
        <v>4220</v>
      </c>
      <c r="B745" s="66">
        <v>112</v>
      </c>
      <c r="C745" s="67" t="s">
        <v>5395</v>
      </c>
      <c r="D745" s="67" t="s">
        <v>4033</v>
      </c>
      <c r="E745" s="68">
        <v>523</v>
      </c>
      <c r="F745" s="67">
        <v>3</v>
      </c>
      <c r="G745" s="68">
        <v>4070</v>
      </c>
      <c r="H745" s="67">
        <v>12210</v>
      </c>
    </row>
    <row r="746" spans="1:8" ht="36" x14ac:dyDescent="0.25">
      <c r="A746" s="65" t="s">
        <v>4220</v>
      </c>
      <c r="B746" s="66">
        <v>112</v>
      </c>
      <c r="C746" s="67" t="s">
        <v>5396</v>
      </c>
      <c r="D746" s="67" t="s">
        <v>4033</v>
      </c>
      <c r="E746" s="68">
        <v>2704</v>
      </c>
      <c r="F746" s="67">
        <v>1</v>
      </c>
      <c r="G746" s="68">
        <v>60000</v>
      </c>
      <c r="H746" s="67">
        <v>60000</v>
      </c>
    </row>
    <row r="747" spans="1:8" ht="36" x14ac:dyDescent="0.25">
      <c r="A747" s="65" t="s">
        <v>4220</v>
      </c>
      <c r="B747" s="66">
        <v>112</v>
      </c>
      <c r="C747" s="67" t="s">
        <v>5397</v>
      </c>
      <c r="D747" s="67" t="s">
        <v>4033</v>
      </c>
      <c r="E747" s="68">
        <v>527</v>
      </c>
      <c r="F747" s="67">
        <v>1</v>
      </c>
      <c r="G747" s="68">
        <v>5846.4</v>
      </c>
      <c r="H747" s="67">
        <v>5846.4</v>
      </c>
    </row>
    <row r="748" spans="1:8" ht="36" x14ac:dyDescent="0.25">
      <c r="A748" s="65" t="s">
        <v>4220</v>
      </c>
      <c r="B748" s="66">
        <v>112</v>
      </c>
      <c r="C748" s="67" t="s">
        <v>5398</v>
      </c>
      <c r="D748" s="67" t="s">
        <v>4033</v>
      </c>
      <c r="E748" s="68">
        <v>530</v>
      </c>
      <c r="F748" s="67">
        <v>19</v>
      </c>
      <c r="G748" s="68">
        <v>2340.88</v>
      </c>
      <c r="H748" s="67">
        <v>44476.72</v>
      </c>
    </row>
    <row r="749" spans="1:8" ht="36" x14ac:dyDescent="0.25">
      <c r="A749" s="65" t="s">
        <v>4220</v>
      </c>
      <c r="B749" s="66">
        <v>112</v>
      </c>
      <c r="C749" s="67" t="s">
        <v>5399</v>
      </c>
      <c r="D749" s="67" t="s">
        <v>4033</v>
      </c>
      <c r="E749" s="68">
        <v>531</v>
      </c>
      <c r="F749" s="67">
        <v>15</v>
      </c>
      <c r="G749" s="68">
        <v>1400</v>
      </c>
      <c r="H749" s="67">
        <v>21000</v>
      </c>
    </row>
    <row r="750" spans="1:8" ht="36" x14ac:dyDescent="0.25">
      <c r="A750" s="65" t="s">
        <v>4220</v>
      </c>
      <c r="B750" s="66">
        <v>112</v>
      </c>
      <c r="C750" s="67" t="s">
        <v>5400</v>
      </c>
      <c r="D750" s="67" t="s">
        <v>4033</v>
      </c>
      <c r="E750" s="68">
        <v>533</v>
      </c>
      <c r="F750" s="67">
        <v>16</v>
      </c>
      <c r="G750" s="68">
        <v>430.66</v>
      </c>
      <c r="H750" s="67">
        <v>6890.56</v>
      </c>
    </row>
    <row r="751" spans="1:8" ht="36" x14ac:dyDescent="0.25">
      <c r="A751" s="65" t="s">
        <v>4220</v>
      </c>
      <c r="B751" s="66">
        <v>112</v>
      </c>
      <c r="C751" s="67" t="s">
        <v>5401</v>
      </c>
      <c r="D751" s="67" t="s">
        <v>4033</v>
      </c>
      <c r="E751" s="68">
        <v>2762</v>
      </c>
      <c r="F751" s="67">
        <v>2</v>
      </c>
      <c r="G751" s="68">
        <v>17478</v>
      </c>
      <c r="H751" s="67">
        <v>34956</v>
      </c>
    </row>
    <row r="752" spans="1:8" ht="36" x14ac:dyDescent="0.25">
      <c r="A752" s="65" t="s">
        <v>4220</v>
      </c>
      <c r="B752" s="66">
        <v>112</v>
      </c>
      <c r="C752" s="67" t="s">
        <v>5402</v>
      </c>
      <c r="D752" s="67" t="s">
        <v>4033</v>
      </c>
      <c r="E752" s="68">
        <v>2710</v>
      </c>
      <c r="F752" s="67">
        <v>1</v>
      </c>
      <c r="G752" s="68">
        <v>73577</v>
      </c>
      <c r="H752" s="67">
        <v>73577</v>
      </c>
    </row>
    <row r="753" spans="1:8" ht="36" x14ac:dyDescent="0.25">
      <c r="A753" s="65" t="s">
        <v>4220</v>
      </c>
      <c r="B753" s="66">
        <v>112</v>
      </c>
      <c r="C753" s="67" t="s">
        <v>5403</v>
      </c>
      <c r="D753" s="67" t="s">
        <v>4033</v>
      </c>
      <c r="E753" s="68">
        <v>535</v>
      </c>
      <c r="F753" s="67">
        <v>1</v>
      </c>
      <c r="G753" s="68">
        <v>14647.99</v>
      </c>
      <c r="H753" s="67">
        <v>14647.99</v>
      </c>
    </row>
    <row r="754" spans="1:8" ht="36" x14ac:dyDescent="0.25">
      <c r="A754" s="65" t="s">
        <v>4220</v>
      </c>
      <c r="B754" s="66">
        <v>112</v>
      </c>
      <c r="C754" s="67" t="s">
        <v>5404</v>
      </c>
      <c r="D754" s="67" t="s">
        <v>4033</v>
      </c>
      <c r="E754" s="68">
        <v>2189</v>
      </c>
      <c r="F754" s="67">
        <v>2</v>
      </c>
      <c r="G754" s="68">
        <v>61684</v>
      </c>
      <c r="H754" s="67">
        <v>123368</v>
      </c>
    </row>
    <row r="755" spans="1:8" ht="36" x14ac:dyDescent="0.25">
      <c r="A755" s="65" t="s">
        <v>4220</v>
      </c>
      <c r="B755" s="66">
        <v>112</v>
      </c>
      <c r="C755" s="67" t="s">
        <v>5405</v>
      </c>
      <c r="D755" s="67" t="s">
        <v>4033</v>
      </c>
      <c r="E755" s="68">
        <v>541</v>
      </c>
      <c r="F755" s="67">
        <v>1</v>
      </c>
      <c r="G755" s="68">
        <v>5600</v>
      </c>
      <c r="H755" s="67">
        <v>5600</v>
      </c>
    </row>
    <row r="756" spans="1:8" ht="36" x14ac:dyDescent="0.25">
      <c r="A756" s="65" t="s">
        <v>4220</v>
      </c>
      <c r="B756" s="66">
        <v>112</v>
      </c>
      <c r="C756" s="67" t="s">
        <v>5406</v>
      </c>
      <c r="D756" s="67" t="s">
        <v>4033</v>
      </c>
      <c r="E756" s="68">
        <v>542</v>
      </c>
      <c r="F756" s="67">
        <v>1</v>
      </c>
      <c r="G756" s="68">
        <v>3504.9</v>
      </c>
      <c r="H756" s="67">
        <v>3504.9</v>
      </c>
    </row>
    <row r="757" spans="1:8" ht="36" x14ac:dyDescent="0.25">
      <c r="A757" s="65" t="s">
        <v>4220</v>
      </c>
      <c r="B757" s="66">
        <v>112</v>
      </c>
      <c r="C757" s="67" t="s">
        <v>5407</v>
      </c>
      <c r="D757" s="67" t="s">
        <v>4033</v>
      </c>
      <c r="E757" s="68">
        <v>543</v>
      </c>
      <c r="F757" s="67">
        <v>1</v>
      </c>
      <c r="G757" s="68">
        <v>18000</v>
      </c>
      <c r="H757" s="67">
        <v>18000</v>
      </c>
    </row>
    <row r="758" spans="1:8" ht="36" x14ac:dyDescent="0.25">
      <c r="A758" s="65" t="s">
        <v>4220</v>
      </c>
      <c r="B758" s="66">
        <v>112</v>
      </c>
      <c r="C758" s="67" t="s">
        <v>5408</v>
      </c>
      <c r="D758" s="67" t="s">
        <v>4033</v>
      </c>
      <c r="E758" s="68">
        <v>2705</v>
      </c>
      <c r="F758" s="67">
        <v>8</v>
      </c>
      <c r="G758" s="68">
        <v>86799</v>
      </c>
      <c r="H758" s="67">
        <v>694392</v>
      </c>
    </row>
    <row r="759" spans="1:8" ht="36" x14ac:dyDescent="0.25">
      <c r="A759" s="65" t="s">
        <v>4220</v>
      </c>
      <c r="B759" s="66">
        <v>112</v>
      </c>
      <c r="C759" s="67" t="s">
        <v>5409</v>
      </c>
      <c r="D759" s="67" t="s">
        <v>4033</v>
      </c>
      <c r="E759" s="68">
        <v>1194</v>
      </c>
      <c r="F759" s="67">
        <v>3</v>
      </c>
      <c r="G759" s="68">
        <v>78267.5</v>
      </c>
      <c r="H759" s="67">
        <v>234802.5</v>
      </c>
    </row>
    <row r="760" spans="1:8" ht="36" x14ac:dyDescent="0.25">
      <c r="A760" s="65" t="s">
        <v>4220</v>
      </c>
      <c r="B760" s="66">
        <v>112</v>
      </c>
      <c r="C760" s="67" t="s">
        <v>5410</v>
      </c>
      <c r="D760" s="67" t="s">
        <v>4033</v>
      </c>
      <c r="E760" s="68">
        <v>2706</v>
      </c>
      <c r="F760" s="67">
        <v>5</v>
      </c>
      <c r="G760" s="68">
        <v>24900</v>
      </c>
      <c r="H760" s="67">
        <v>124500</v>
      </c>
    </row>
    <row r="761" spans="1:8" ht="36" x14ac:dyDescent="0.25">
      <c r="A761" s="65" t="s">
        <v>4220</v>
      </c>
      <c r="B761" s="66">
        <v>112</v>
      </c>
      <c r="C761" s="67" t="s">
        <v>5411</v>
      </c>
      <c r="D761" s="67" t="s">
        <v>4033</v>
      </c>
      <c r="E761" s="68">
        <v>551</v>
      </c>
      <c r="F761" s="67">
        <v>5</v>
      </c>
      <c r="G761" s="68">
        <v>22457.599999999999</v>
      </c>
      <c r="H761" s="67">
        <v>112288</v>
      </c>
    </row>
    <row r="762" spans="1:8" ht="36" x14ac:dyDescent="0.25">
      <c r="A762" s="65" t="s">
        <v>4220</v>
      </c>
      <c r="B762" s="66">
        <v>112</v>
      </c>
      <c r="C762" s="67" t="s">
        <v>5412</v>
      </c>
      <c r="D762" s="67" t="s">
        <v>4033</v>
      </c>
      <c r="E762" s="68">
        <v>553</v>
      </c>
      <c r="F762" s="67">
        <v>9</v>
      </c>
      <c r="G762" s="68">
        <v>17400</v>
      </c>
      <c r="H762" s="67">
        <v>156600</v>
      </c>
    </row>
    <row r="763" spans="1:8" ht="36" x14ac:dyDescent="0.25">
      <c r="A763" s="65" t="s">
        <v>4220</v>
      </c>
      <c r="B763" s="66">
        <v>112</v>
      </c>
      <c r="C763" s="67" t="s">
        <v>5413</v>
      </c>
      <c r="D763" s="67" t="s">
        <v>4033</v>
      </c>
      <c r="E763" s="68">
        <v>554</v>
      </c>
      <c r="F763" s="67">
        <v>4</v>
      </c>
      <c r="G763" s="68">
        <v>48400</v>
      </c>
      <c r="H763" s="67">
        <v>193600</v>
      </c>
    </row>
    <row r="764" spans="1:8" ht="36" x14ac:dyDescent="0.25">
      <c r="A764" s="65" t="s">
        <v>4220</v>
      </c>
      <c r="B764" s="66">
        <v>112</v>
      </c>
      <c r="C764" s="67" t="s">
        <v>5414</v>
      </c>
      <c r="D764" s="67" t="s">
        <v>4033</v>
      </c>
      <c r="E764" s="68">
        <v>555</v>
      </c>
      <c r="F764" s="67">
        <v>7</v>
      </c>
      <c r="G764" s="68">
        <v>14592</v>
      </c>
      <c r="H764" s="67">
        <v>102144</v>
      </c>
    </row>
    <row r="765" spans="1:8" ht="36" x14ac:dyDescent="0.25">
      <c r="A765" s="65" t="s">
        <v>4220</v>
      </c>
      <c r="B765" s="66">
        <v>112</v>
      </c>
      <c r="C765" s="67" t="s">
        <v>5415</v>
      </c>
      <c r="D765" s="67" t="s">
        <v>4033</v>
      </c>
      <c r="E765" s="68">
        <v>2708</v>
      </c>
      <c r="F765" s="67">
        <v>8</v>
      </c>
      <c r="G765" s="68">
        <v>36748</v>
      </c>
      <c r="H765" s="67">
        <v>293984</v>
      </c>
    </row>
    <row r="766" spans="1:8" ht="36" x14ac:dyDescent="0.25">
      <c r="A766" s="65" t="s">
        <v>4220</v>
      </c>
      <c r="B766" s="66">
        <v>112</v>
      </c>
      <c r="C766" s="67" t="s">
        <v>5416</v>
      </c>
      <c r="D766" s="67" t="s">
        <v>4033</v>
      </c>
      <c r="E766" s="68">
        <v>2707</v>
      </c>
      <c r="F766" s="67">
        <v>1</v>
      </c>
      <c r="G766" s="68">
        <v>93990</v>
      </c>
      <c r="H766" s="67">
        <v>93990</v>
      </c>
    </row>
    <row r="767" spans="1:8" ht="36" x14ac:dyDescent="0.25">
      <c r="A767" s="65" t="s">
        <v>4220</v>
      </c>
      <c r="B767" s="66">
        <v>112</v>
      </c>
      <c r="C767" s="67" t="s">
        <v>5417</v>
      </c>
      <c r="D767" s="67" t="s">
        <v>4033</v>
      </c>
      <c r="E767" s="68">
        <v>2709</v>
      </c>
      <c r="F767" s="67">
        <v>2</v>
      </c>
      <c r="G767" s="68">
        <v>156000</v>
      </c>
      <c r="H767" s="67">
        <v>312000</v>
      </c>
    </row>
    <row r="768" spans="1:8" ht="36" x14ac:dyDescent="0.25">
      <c r="A768" s="65" t="s">
        <v>4220</v>
      </c>
      <c r="B768" s="66">
        <v>112</v>
      </c>
      <c r="C768" s="67" t="s">
        <v>5418</v>
      </c>
      <c r="D768" s="67" t="s">
        <v>4033</v>
      </c>
      <c r="E768" s="68">
        <v>2757</v>
      </c>
      <c r="F768" s="67">
        <v>2</v>
      </c>
      <c r="G768" s="68">
        <v>25000</v>
      </c>
      <c r="H768" s="67">
        <v>50000</v>
      </c>
    </row>
    <row r="769" spans="1:8" ht="36" x14ac:dyDescent="0.25">
      <c r="A769" s="65" t="s">
        <v>4220</v>
      </c>
      <c r="B769" s="66">
        <v>112</v>
      </c>
      <c r="C769" s="67" t="s">
        <v>5419</v>
      </c>
      <c r="D769" s="67" t="s">
        <v>4033</v>
      </c>
      <c r="E769" s="68">
        <v>568</v>
      </c>
      <c r="F769" s="67">
        <v>1</v>
      </c>
      <c r="G769" s="68">
        <v>134520</v>
      </c>
      <c r="H769" s="67">
        <v>134520</v>
      </c>
    </row>
    <row r="770" spans="1:8" ht="36" x14ac:dyDescent="0.25">
      <c r="A770" s="65" t="s">
        <v>4220</v>
      </c>
      <c r="B770" s="66">
        <v>112</v>
      </c>
      <c r="C770" s="67" t="s">
        <v>5420</v>
      </c>
      <c r="D770" s="67" t="s">
        <v>4033</v>
      </c>
      <c r="E770" s="68">
        <v>569</v>
      </c>
      <c r="F770" s="67">
        <v>1</v>
      </c>
      <c r="G770" s="68">
        <v>134520</v>
      </c>
      <c r="H770" s="67">
        <v>134520</v>
      </c>
    </row>
    <row r="771" spans="1:8" ht="36" x14ac:dyDescent="0.25">
      <c r="A771" s="65" t="s">
        <v>4220</v>
      </c>
      <c r="B771" s="66">
        <v>112</v>
      </c>
      <c r="C771" s="67" t="s">
        <v>5421</v>
      </c>
      <c r="D771" s="67" t="s">
        <v>4033</v>
      </c>
      <c r="E771" s="68">
        <v>2696</v>
      </c>
      <c r="F771" s="67">
        <v>1</v>
      </c>
      <c r="G771" s="68">
        <v>16500</v>
      </c>
      <c r="H771" s="67">
        <v>16500</v>
      </c>
    </row>
    <row r="772" spans="1:8" ht="36" x14ac:dyDescent="0.25">
      <c r="A772" s="65" t="s">
        <v>4220</v>
      </c>
      <c r="B772" s="66">
        <v>112</v>
      </c>
      <c r="C772" s="67" t="s">
        <v>5422</v>
      </c>
      <c r="D772" s="67" t="s">
        <v>4033</v>
      </c>
      <c r="E772" s="68">
        <v>573</v>
      </c>
      <c r="F772" s="67">
        <v>4</v>
      </c>
      <c r="G772" s="68">
        <v>3500</v>
      </c>
      <c r="H772" s="67">
        <v>14000</v>
      </c>
    </row>
    <row r="773" spans="1:8" ht="36" x14ac:dyDescent="0.25">
      <c r="A773" s="65" t="s">
        <v>4220</v>
      </c>
      <c r="B773" s="66">
        <v>112</v>
      </c>
      <c r="C773" s="67" t="s">
        <v>5423</v>
      </c>
      <c r="D773" s="67" t="s">
        <v>4033</v>
      </c>
      <c r="E773" s="68">
        <v>727</v>
      </c>
      <c r="F773" s="67">
        <v>31</v>
      </c>
      <c r="G773" s="68">
        <v>75929</v>
      </c>
      <c r="H773" s="67">
        <v>2353799</v>
      </c>
    </row>
    <row r="774" spans="1:8" ht="36" x14ac:dyDescent="0.25">
      <c r="A774" s="65" t="s">
        <v>4220</v>
      </c>
      <c r="B774" s="66">
        <v>112</v>
      </c>
      <c r="C774" s="67" t="s">
        <v>5424</v>
      </c>
      <c r="D774" s="67" t="s">
        <v>4033</v>
      </c>
      <c r="E774" s="68">
        <v>576</v>
      </c>
      <c r="F774" s="67">
        <v>4</v>
      </c>
      <c r="G774" s="68">
        <v>8815.18</v>
      </c>
      <c r="H774" s="67">
        <v>35260.720000000001</v>
      </c>
    </row>
    <row r="775" spans="1:8" ht="36" x14ac:dyDescent="0.25">
      <c r="A775" s="65" t="s">
        <v>4220</v>
      </c>
      <c r="B775" s="66">
        <v>112</v>
      </c>
      <c r="C775" s="67" t="s">
        <v>5425</v>
      </c>
      <c r="D775" s="67" t="s">
        <v>4033</v>
      </c>
      <c r="E775" s="68">
        <v>577</v>
      </c>
      <c r="F775" s="67">
        <v>1</v>
      </c>
      <c r="G775" s="68">
        <v>19384.3</v>
      </c>
      <c r="H775" s="67">
        <v>19384.3</v>
      </c>
    </row>
    <row r="776" spans="1:8" ht="36" x14ac:dyDescent="0.25">
      <c r="A776" s="65" t="s">
        <v>4220</v>
      </c>
      <c r="B776" s="66">
        <v>112</v>
      </c>
      <c r="C776" s="67" t="s">
        <v>5426</v>
      </c>
      <c r="D776" s="67" t="s">
        <v>4033</v>
      </c>
      <c r="E776" s="68">
        <v>580</v>
      </c>
      <c r="F776" s="67">
        <v>1</v>
      </c>
      <c r="G776" s="68">
        <v>651885.82999999996</v>
      </c>
      <c r="H776" s="67">
        <v>651885.82999999996</v>
      </c>
    </row>
    <row r="777" spans="1:8" ht="36" x14ac:dyDescent="0.25">
      <c r="A777" s="65" t="s">
        <v>4220</v>
      </c>
      <c r="B777" s="66">
        <v>112</v>
      </c>
      <c r="C777" s="67" t="s">
        <v>5427</v>
      </c>
      <c r="D777" s="67" t="s">
        <v>4033</v>
      </c>
      <c r="E777" s="68">
        <v>581</v>
      </c>
      <c r="F777" s="67">
        <v>6</v>
      </c>
      <c r="G777" s="68">
        <v>111360</v>
      </c>
      <c r="H777" s="67">
        <v>668160</v>
      </c>
    </row>
    <row r="778" spans="1:8" ht="36" x14ac:dyDescent="0.25">
      <c r="A778" s="65" t="s">
        <v>4220</v>
      </c>
      <c r="B778" s="66">
        <v>112</v>
      </c>
      <c r="C778" s="67" t="s">
        <v>5428</v>
      </c>
      <c r="D778" s="67" t="s">
        <v>4033</v>
      </c>
      <c r="E778" s="68">
        <v>588</v>
      </c>
      <c r="F778" s="67">
        <v>1</v>
      </c>
      <c r="G778" s="68">
        <v>17606.400000000001</v>
      </c>
      <c r="H778" s="67">
        <v>17606.400000000001</v>
      </c>
    </row>
    <row r="779" spans="1:8" ht="36" x14ac:dyDescent="0.25">
      <c r="A779" s="65" t="s">
        <v>4220</v>
      </c>
      <c r="B779" s="66">
        <v>112</v>
      </c>
      <c r="C779" s="67" t="s">
        <v>5429</v>
      </c>
      <c r="D779" s="67" t="s">
        <v>4033</v>
      </c>
      <c r="E779" s="68">
        <v>593</v>
      </c>
      <c r="F779" s="67">
        <v>2</v>
      </c>
      <c r="G779" s="68">
        <v>3000</v>
      </c>
      <c r="H779" s="67">
        <v>6000</v>
      </c>
    </row>
    <row r="780" spans="1:8" ht="36" x14ac:dyDescent="0.25">
      <c r="A780" s="65" t="s">
        <v>4220</v>
      </c>
      <c r="B780" s="66">
        <v>112</v>
      </c>
      <c r="C780" s="67" t="s">
        <v>5430</v>
      </c>
      <c r="D780" s="67" t="s">
        <v>4033</v>
      </c>
      <c r="E780" s="68">
        <v>594</v>
      </c>
      <c r="F780" s="67">
        <v>22</v>
      </c>
      <c r="G780" s="68">
        <v>21693</v>
      </c>
      <c r="H780" s="67">
        <v>477246</v>
      </c>
    </row>
    <row r="781" spans="1:8" ht="36" x14ac:dyDescent="0.25">
      <c r="A781" s="65" t="s">
        <v>4220</v>
      </c>
      <c r="B781" s="66">
        <v>112</v>
      </c>
      <c r="C781" s="67" t="s">
        <v>5431</v>
      </c>
      <c r="D781" s="67" t="s">
        <v>4033</v>
      </c>
      <c r="E781" s="68">
        <v>595</v>
      </c>
      <c r="F781" s="67">
        <v>2</v>
      </c>
      <c r="G781" s="68">
        <v>800</v>
      </c>
      <c r="H781" s="67">
        <v>1600</v>
      </c>
    </row>
    <row r="782" spans="1:8" ht="36" x14ac:dyDescent="0.25">
      <c r="A782" s="65" t="s">
        <v>4220</v>
      </c>
      <c r="B782" s="66">
        <v>112</v>
      </c>
      <c r="C782" s="67" t="s">
        <v>5432</v>
      </c>
      <c r="D782" s="67" t="s">
        <v>4033</v>
      </c>
      <c r="E782" s="68">
        <v>596</v>
      </c>
      <c r="F782" s="67">
        <v>1</v>
      </c>
      <c r="G782" s="68">
        <v>1500</v>
      </c>
      <c r="H782" s="67">
        <v>1500</v>
      </c>
    </row>
    <row r="783" spans="1:8" ht="36" x14ac:dyDescent="0.25">
      <c r="A783" s="65" t="s">
        <v>4220</v>
      </c>
      <c r="B783" s="66">
        <v>112</v>
      </c>
      <c r="C783" s="67" t="s">
        <v>5433</v>
      </c>
      <c r="D783" s="67" t="s">
        <v>4033</v>
      </c>
      <c r="E783" s="68">
        <v>600</v>
      </c>
      <c r="F783" s="67">
        <v>2</v>
      </c>
      <c r="G783" s="68">
        <v>39400</v>
      </c>
      <c r="H783" s="67">
        <v>78800</v>
      </c>
    </row>
    <row r="784" spans="1:8" ht="36" x14ac:dyDescent="0.25">
      <c r="A784" s="65" t="s">
        <v>4220</v>
      </c>
      <c r="B784" s="66">
        <v>112</v>
      </c>
      <c r="C784" s="67" t="s">
        <v>5434</v>
      </c>
      <c r="D784" s="67" t="s">
        <v>4033</v>
      </c>
      <c r="E784" s="68">
        <v>2697</v>
      </c>
      <c r="F784" s="67">
        <v>2</v>
      </c>
      <c r="G784" s="68">
        <v>25000</v>
      </c>
      <c r="H784" s="67">
        <v>50000</v>
      </c>
    </row>
    <row r="785" spans="1:8" ht="36" x14ac:dyDescent="0.25">
      <c r="A785" s="65" t="s">
        <v>4220</v>
      </c>
      <c r="B785" s="66">
        <v>112</v>
      </c>
      <c r="C785" s="67" t="s">
        <v>5435</v>
      </c>
      <c r="D785" s="67" t="s">
        <v>4033</v>
      </c>
      <c r="E785" s="68">
        <v>601</v>
      </c>
      <c r="F785" s="67">
        <v>2</v>
      </c>
      <c r="G785" s="68">
        <v>35000</v>
      </c>
      <c r="H785" s="67">
        <v>70000</v>
      </c>
    </row>
    <row r="786" spans="1:8" ht="36" x14ac:dyDescent="0.25">
      <c r="A786" s="65" t="s">
        <v>4220</v>
      </c>
      <c r="B786" s="66">
        <v>112</v>
      </c>
      <c r="C786" s="67" t="s">
        <v>5436</v>
      </c>
      <c r="D786" s="67" t="s">
        <v>4033</v>
      </c>
      <c r="E786" s="68">
        <v>604</v>
      </c>
      <c r="F786" s="67">
        <v>1</v>
      </c>
      <c r="G786" s="68">
        <v>122774.8</v>
      </c>
      <c r="H786" s="67">
        <v>122774.8</v>
      </c>
    </row>
    <row r="787" spans="1:8" ht="54" x14ac:dyDescent="0.25">
      <c r="A787" s="65" t="s">
        <v>4220</v>
      </c>
      <c r="B787" s="66">
        <v>112</v>
      </c>
      <c r="C787" s="67" t="s">
        <v>5437</v>
      </c>
      <c r="D787" s="67" t="s">
        <v>4033</v>
      </c>
      <c r="E787" s="68">
        <v>1870</v>
      </c>
      <c r="F787" s="67">
        <v>1</v>
      </c>
      <c r="G787" s="68">
        <v>773589</v>
      </c>
      <c r="H787" s="67">
        <v>773589</v>
      </c>
    </row>
    <row r="788" spans="1:8" ht="36" x14ac:dyDescent="0.25">
      <c r="A788" s="65" t="s">
        <v>4220</v>
      </c>
      <c r="B788" s="66">
        <v>112</v>
      </c>
      <c r="C788" s="67" t="s">
        <v>5438</v>
      </c>
      <c r="D788" s="67" t="s">
        <v>4033</v>
      </c>
      <c r="E788" s="68">
        <v>609</v>
      </c>
      <c r="F788" s="67">
        <v>24</v>
      </c>
      <c r="G788" s="68">
        <v>13920</v>
      </c>
      <c r="H788" s="67">
        <v>334080</v>
      </c>
    </row>
    <row r="789" spans="1:8" ht="36" x14ac:dyDescent="0.25">
      <c r="A789" s="65" t="s">
        <v>4220</v>
      </c>
      <c r="B789" s="66">
        <v>112</v>
      </c>
      <c r="C789" s="67" t="s">
        <v>5439</v>
      </c>
      <c r="D789" s="67" t="s">
        <v>4033</v>
      </c>
      <c r="E789" s="68">
        <v>3035</v>
      </c>
      <c r="F789" s="67">
        <v>20</v>
      </c>
      <c r="G789" s="68">
        <v>20500</v>
      </c>
      <c r="H789" s="67">
        <v>410000</v>
      </c>
    </row>
    <row r="790" spans="1:8" ht="36" x14ac:dyDescent="0.25">
      <c r="A790" s="65" t="s">
        <v>4220</v>
      </c>
      <c r="B790" s="66">
        <v>112</v>
      </c>
      <c r="C790" s="67" t="s">
        <v>5440</v>
      </c>
      <c r="D790" s="67" t="s">
        <v>4033</v>
      </c>
      <c r="E790" s="68">
        <v>2748</v>
      </c>
      <c r="F790" s="67">
        <v>10</v>
      </c>
      <c r="G790" s="68">
        <v>14000</v>
      </c>
      <c r="H790" s="67">
        <v>140000</v>
      </c>
    </row>
    <row r="791" spans="1:8" ht="36" x14ac:dyDescent="0.25">
      <c r="A791" s="65" t="s">
        <v>4220</v>
      </c>
      <c r="B791" s="66">
        <v>112</v>
      </c>
      <c r="C791" s="67" t="s">
        <v>5441</v>
      </c>
      <c r="D791" s="67" t="s">
        <v>4033</v>
      </c>
      <c r="E791" s="68">
        <v>613</v>
      </c>
      <c r="F791" s="67">
        <v>5</v>
      </c>
      <c r="G791" s="68">
        <v>13000</v>
      </c>
      <c r="H791" s="67">
        <v>65000</v>
      </c>
    </row>
    <row r="792" spans="1:8" ht="36" x14ac:dyDescent="0.25">
      <c r="A792" s="65" t="s">
        <v>4220</v>
      </c>
      <c r="B792" s="66">
        <v>112</v>
      </c>
      <c r="C792" s="67" t="s">
        <v>5442</v>
      </c>
      <c r="D792" s="67" t="s">
        <v>4033</v>
      </c>
      <c r="E792" s="68">
        <v>614</v>
      </c>
      <c r="F792" s="67">
        <v>1</v>
      </c>
      <c r="G792" s="68">
        <v>24009</v>
      </c>
      <c r="H792" s="67">
        <v>24009</v>
      </c>
    </row>
    <row r="793" spans="1:8" ht="36" x14ac:dyDescent="0.25">
      <c r="A793" s="65" t="s">
        <v>4220</v>
      </c>
      <c r="B793" s="66">
        <v>112</v>
      </c>
      <c r="C793" s="67" t="s">
        <v>5443</v>
      </c>
      <c r="D793" s="67" t="s">
        <v>4033</v>
      </c>
      <c r="E793" s="68">
        <v>615</v>
      </c>
      <c r="F793" s="67">
        <v>1</v>
      </c>
      <c r="G793" s="68">
        <v>18188.5</v>
      </c>
      <c r="H793" s="67">
        <v>18188.5</v>
      </c>
    </row>
    <row r="794" spans="1:8" ht="36" x14ac:dyDescent="0.25">
      <c r="A794" s="65" t="s">
        <v>4220</v>
      </c>
      <c r="B794" s="66">
        <v>112</v>
      </c>
      <c r="C794" s="67" t="s">
        <v>5444</v>
      </c>
      <c r="D794" s="67" t="s">
        <v>4033</v>
      </c>
      <c r="E794" s="68">
        <v>2770</v>
      </c>
      <c r="F794" s="67">
        <v>73</v>
      </c>
      <c r="G794" s="68">
        <v>75070</v>
      </c>
      <c r="H794" s="67">
        <v>5480110</v>
      </c>
    </row>
    <row r="795" spans="1:8" ht="36" x14ac:dyDescent="0.25">
      <c r="A795" s="65" t="s">
        <v>4220</v>
      </c>
      <c r="B795" s="66">
        <v>112</v>
      </c>
      <c r="C795" s="67" t="s">
        <v>5445</v>
      </c>
      <c r="D795" s="67" t="s">
        <v>4033</v>
      </c>
      <c r="E795" s="68">
        <v>616</v>
      </c>
      <c r="F795" s="67">
        <v>10</v>
      </c>
      <c r="G795" s="68">
        <v>56953.599999999999</v>
      </c>
      <c r="H795" s="67">
        <v>569536</v>
      </c>
    </row>
    <row r="796" spans="1:8" ht="36" x14ac:dyDescent="0.25">
      <c r="A796" s="65" t="s">
        <v>4220</v>
      </c>
      <c r="B796" s="66">
        <v>112</v>
      </c>
      <c r="C796" s="67" t="s">
        <v>5446</v>
      </c>
      <c r="D796" s="67" t="s">
        <v>4033</v>
      </c>
      <c r="E796" s="68">
        <v>2754</v>
      </c>
      <c r="F796" s="67">
        <v>1</v>
      </c>
      <c r="G796" s="68">
        <v>25000</v>
      </c>
      <c r="H796" s="67">
        <v>25000</v>
      </c>
    </row>
    <row r="797" spans="1:8" ht="36" x14ac:dyDescent="0.25">
      <c r="A797" s="65" t="s">
        <v>4220</v>
      </c>
      <c r="B797" s="66">
        <v>112</v>
      </c>
      <c r="C797" s="67" t="s">
        <v>5447</v>
      </c>
      <c r="D797" s="67" t="s">
        <v>4033</v>
      </c>
      <c r="E797" s="68">
        <v>618</v>
      </c>
      <c r="F797" s="67">
        <v>18</v>
      </c>
      <c r="G797" s="68">
        <v>102668</v>
      </c>
      <c r="H797" s="67">
        <v>1848024</v>
      </c>
    </row>
    <row r="798" spans="1:8" ht="36" x14ac:dyDescent="0.25">
      <c r="A798" s="65" t="s">
        <v>4220</v>
      </c>
      <c r="B798" s="66">
        <v>112</v>
      </c>
      <c r="C798" s="67" t="s">
        <v>5448</v>
      </c>
      <c r="D798" s="67" t="s">
        <v>4033</v>
      </c>
      <c r="E798" s="68">
        <v>621</v>
      </c>
      <c r="F798" s="67">
        <v>20</v>
      </c>
      <c r="G798" s="68">
        <v>137764.96</v>
      </c>
      <c r="H798" s="67">
        <v>2755299.1999999997</v>
      </c>
    </row>
    <row r="799" spans="1:8" ht="36" x14ac:dyDescent="0.25">
      <c r="A799" s="65" t="s">
        <v>4220</v>
      </c>
      <c r="B799" s="66">
        <v>112</v>
      </c>
      <c r="C799" s="67" t="s">
        <v>5449</v>
      </c>
      <c r="D799" s="67" t="s">
        <v>4033</v>
      </c>
      <c r="E799" s="68">
        <v>622</v>
      </c>
      <c r="F799" s="67">
        <v>1</v>
      </c>
      <c r="G799" s="68">
        <v>63800</v>
      </c>
      <c r="H799" s="67">
        <v>63800</v>
      </c>
    </row>
    <row r="800" spans="1:8" ht="36" x14ac:dyDescent="0.25">
      <c r="A800" s="65" t="s">
        <v>4421</v>
      </c>
      <c r="B800" s="66">
        <v>113</v>
      </c>
      <c r="C800" s="67" t="s">
        <v>5450</v>
      </c>
      <c r="D800" s="67" t="s">
        <v>4033</v>
      </c>
      <c r="E800" s="68">
        <v>818</v>
      </c>
      <c r="F800" s="67">
        <v>8</v>
      </c>
      <c r="G800" s="68">
        <v>2741.7</v>
      </c>
      <c r="H800" s="67">
        <v>21933.599999999999</v>
      </c>
    </row>
    <row r="801" spans="1:8" ht="36" x14ac:dyDescent="0.25">
      <c r="A801" s="65" t="s">
        <v>4421</v>
      </c>
      <c r="B801" s="66">
        <v>113</v>
      </c>
      <c r="C801" s="67" t="s">
        <v>5451</v>
      </c>
      <c r="D801" s="67" t="s">
        <v>4033</v>
      </c>
      <c r="E801" s="68">
        <v>1872</v>
      </c>
      <c r="F801" s="67">
        <v>51</v>
      </c>
      <c r="G801" s="68">
        <v>20373.113333333331</v>
      </c>
      <c r="H801" s="67">
        <v>1039028.7799999999</v>
      </c>
    </row>
    <row r="802" spans="1:8" ht="36" x14ac:dyDescent="0.25">
      <c r="A802" s="65" t="s">
        <v>4421</v>
      </c>
      <c r="B802" s="66">
        <v>113</v>
      </c>
      <c r="C802" s="67" t="s">
        <v>5452</v>
      </c>
      <c r="D802" s="67" t="s">
        <v>4033</v>
      </c>
      <c r="E802" s="68">
        <v>2368</v>
      </c>
      <c r="F802" s="67">
        <v>21</v>
      </c>
      <c r="G802" s="68">
        <v>2348.1249206349216</v>
      </c>
      <c r="H802" s="67">
        <v>49310.623333333351</v>
      </c>
    </row>
    <row r="803" spans="1:8" ht="54" x14ac:dyDescent="0.25">
      <c r="A803" s="65" t="s">
        <v>5453</v>
      </c>
      <c r="B803" s="66">
        <v>114</v>
      </c>
      <c r="C803" s="67" t="s">
        <v>5454</v>
      </c>
      <c r="D803" s="67" t="s">
        <v>4033</v>
      </c>
      <c r="E803" s="68">
        <v>3116</v>
      </c>
      <c r="F803" s="67">
        <v>120</v>
      </c>
      <c r="G803" s="68">
        <v>7487</v>
      </c>
      <c r="H803" s="67">
        <v>898440</v>
      </c>
    </row>
    <row r="804" spans="1:8" ht="36" x14ac:dyDescent="0.25">
      <c r="A804" s="65" t="s">
        <v>5453</v>
      </c>
      <c r="B804" s="66">
        <v>114</v>
      </c>
      <c r="C804" s="67" t="s">
        <v>5455</v>
      </c>
      <c r="D804" s="67" t="s">
        <v>4033</v>
      </c>
      <c r="E804" s="68">
        <v>2831</v>
      </c>
      <c r="F804" s="67">
        <v>381</v>
      </c>
      <c r="G804" s="68">
        <v>5123.7401574803152</v>
      </c>
      <c r="H804" s="67">
        <v>1952145</v>
      </c>
    </row>
    <row r="805" spans="1:8" ht="36" x14ac:dyDescent="0.25">
      <c r="A805" s="65" t="s">
        <v>5453</v>
      </c>
      <c r="B805" s="66">
        <v>114</v>
      </c>
      <c r="C805" s="67" t="s">
        <v>5456</v>
      </c>
      <c r="D805" s="67" t="s">
        <v>4033</v>
      </c>
      <c r="E805" s="68">
        <v>3108</v>
      </c>
      <c r="F805" s="67">
        <v>26</v>
      </c>
      <c r="G805" s="68">
        <v>57259</v>
      </c>
      <c r="H805" s="67">
        <v>1488734</v>
      </c>
    </row>
    <row r="806" spans="1:8" ht="36" x14ac:dyDescent="0.25">
      <c r="A806" s="65" t="s">
        <v>5453</v>
      </c>
      <c r="B806" s="66">
        <v>114</v>
      </c>
      <c r="C806" s="67" t="s">
        <v>5457</v>
      </c>
      <c r="D806" s="67" t="s">
        <v>4033</v>
      </c>
      <c r="E806" s="68">
        <v>812</v>
      </c>
      <c r="F806" s="67">
        <v>39</v>
      </c>
      <c r="G806" s="68">
        <v>62428.871684981619</v>
      </c>
      <c r="H806" s="67">
        <v>2434725.9957142831</v>
      </c>
    </row>
    <row r="807" spans="1:8" ht="36" x14ac:dyDescent="0.25">
      <c r="A807" s="65" t="s">
        <v>5453</v>
      </c>
      <c r="B807" s="66">
        <v>114</v>
      </c>
      <c r="C807" s="67" t="s">
        <v>5458</v>
      </c>
      <c r="D807" s="67" t="s">
        <v>4033</v>
      </c>
      <c r="E807" s="68">
        <v>2387</v>
      </c>
      <c r="F807" s="67">
        <v>9</v>
      </c>
      <c r="G807" s="68">
        <v>107389.33333333333</v>
      </c>
      <c r="H807" s="67">
        <v>966504</v>
      </c>
    </row>
    <row r="808" spans="1:8" ht="36" x14ac:dyDescent="0.25">
      <c r="A808" s="65" t="s">
        <v>5453</v>
      </c>
      <c r="B808" s="66">
        <v>114</v>
      </c>
      <c r="C808" s="67" t="s">
        <v>5459</v>
      </c>
      <c r="D808" s="67" t="s">
        <v>4033</v>
      </c>
      <c r="E808" s="68">
        <v>830</v>
      </c>
      <c r="F808" s="67">
        <v>52</v>
      </c>
      <c r="G808" s="68">
        <v>51722.121644230792</v>
      </c>
      <c r="H808" s="67">
        <v>2689550.3255000012</v>
      </c>
    </row>
    <row r="809" spans="1:8" ht="36" x14ac:dyDescent="0.25">
      <c r="A809" s="65" t="s">
        <v>5453</v>
      </c>
      <c r="B809" s="66">
        <v>114</v>
      </c>
      <c r="C809" s="67" t="s">
        <v>5460</v>
      </c>
      <c r="D809" s="67" t="s">
        <v>4033</v>
      </c>
      <c r="E809" s="68">
        <v>814</v>
      </c>
      <c r="F809" s="67">
        <v>9</v>
      </c>
      <c r="G809" s="68">
        <v>41614.879999999997</v>
      </c>
      <c r="H809" s="67">
        <v>374533.92</v>
      </c>
    </row>
    <row r="810" spans="1:8" ht="36" x14ac:dyDescent="0.25">
      <c r="A810" s="65" t="s">
        <v>5453</v>
      </c>
      <c r="B810" s="66">
        <v>114</v>
      </c>
      <c r="C810" s="67" t="s">
        <v>5461</v>
      </c>
      <c r="D810" s="67" t="s">
        <v>4033</v>
      </c>
      <c r="E810" s="68">
        <v>836</v>
      </c>
      <c r="F810" s="67">
        <v>405</v>
      </c>
      <c r="G810" s="68">
        <v>25632.969776940783</v>
      </c>
      <c r="H810" s="67">
        <v>10381352.759661017</v>
      </c>
    </row>
    <row r="811" spans="1:8" ht="36" x14ac:dyDescent="0.25">
      <c r="A811" s="65" t="s">
        <v>5453</v>
      </c>
      <c r="B811" s="66">
        <v>114</v>
      </c>
      <c r="C811" s="67" t="s">
        <v>5462</v>
      </c>
      <c r="D811" s="67" t="s">
        <v>4033</v>
      </c>
      <c r="E811" s="68">
        <v>838</v>
      </c>
      <c r="F811" s="67">
        <v>50</v>
      </c>
      <c r="G811" s="68">
        <v>8547</v>
      </c>
      <c r="H811" s="67">
        <v>427350</v>
      </c>
    </row>
    <row r="812" spans="1:8" ht="36" x14ac:dyDescent="0.25">
      <c r="A812" s="65" t="s">
        <v>5453</v>
      </c>
      <c r="B812" s="66">
        <v>114</v>
      </c>
      <c r="C812" s="67" t="s">
        <v>5463</v>
      </c>
      <c r="D812" s="67" t="s">
        <v>4033</v>
      </c>
      <c r="E812" s="68">
        <v>3112</v>
      </c>
      <c r="F812" s="67">
        <v>5</v>
      </c>
      <c r="G812" s="68">
        <v>13931</v>
      </c>
      <c r="H812" s="67">
        <v>69655</v>
      </c>
    </row>
    <row r="813" spans="1:8" ht="36" x14ac:dyDescent="0.25">
      <c r="A813" s="65" t="s">
        <v>5453</v>
      </c>
      <c r="B813" s="66">
        <v>114</v>
      </c>
      <c r="C813" s="67" t="s">
        <v>5464</v>
      </c>
      <c r="D813" s="67" t="s">
        <v>4033</v>
      </c>
      <c r="E813" s="68">
        <v>842</v>
      </c>
      <c r="F813" s="67">
        <v>1</v>
      </c>
      <c r="G813" s="68">
        <v>39150</v>
      </c>
      <c r="H813" s="67">
        <v>39150</v>
      </c>
    </row>
    <row r="814" spans="1:8" ht="36" x14ac:dyDescent="0.25">
      <c r="A814" s="65" t="s">
        <v>5453</v>
      </c>
      <c r="B814" s="66">
        <v>114</v>
      </c>
      <c r="C814" s="67" t="s">
        <v>5465</v>
      </c>
      <c r="D814" s="67" t="s">
        <v>4033</v>
      </c>
      <c r="E814" s="68">
        <v>2907</v>
      </c>
      <c r="F814" s="67">
        <v>4</v>
      </c>
      <c r="G814" s="68">
        <v>27000</v>
      </c>
      <c r="H814" s="67">
        <v>108000</v>
      </c>
    </row>
    <row r="815" spans="1:8" ht="36" x14ac:dyDescent="0.25">
      <c r="A815" s="65" t="s">
        <v>5453</v>
      </c>
      <c r="B815" s="66">
        <v>114</v>
      </c>
      <c r="C815" s="67" t="s">
        <v>5466</v>
      </c>
      <c r="D815" s="67" t="s">
        <v>4033</v>
      </c>
      <c r="E815" s="68">
        <v>847</v>
      </c>
      <c r="F815" s="67">
        <v>11</v>
      </c>
      <c r="G815" s="68">
        <v>29020.074763636363</v>
      </c>
      <c r="H815" s="67">
        <v>319220.8224</v>
      </c>
    </row>
    <row r="816" spans="1:8" ht="36" x14ac:dyDescent="0.25">
      <c r="A816" s="65" t="s">
        <v>5453</v>
      </c>
      <c r="B816" s="66">
        <v>114</v>
      </c>
      <c r="C816" s="67" t="s">
        <v>5467</v>
      </c>
      <c r="D816" s="67" t="s">
        <v>4033</v>
      </c>
      <c r="E816" s="68">
        <v>3130</v>
      </c>
      <c r="F816" s="67">
        <v>11</v>
      </c>
      <c r="G816" s="68">
        <v>35700</v>
      </c>
      <c r="H816" s="67">
        <v>392700</v>
      </c>
    </row>
    <row r="817" spans="1:8" ht="36" x14ac:dyDescent="0.25">
      <c r="A817" s="65" t="s">
        <v>5453</v>
      </c>
      <c r="B817" s="66">
        <v>114</v>
      </c>
      <c r="C817" s="67" t="s">
        <v>5468</v>
      </c>
      <c r="D817" s="67" t="s">
        <v>4033</v>
      </c>
      <c r="E817" s="68">
        <v>839</v>
      </c>
      <c r="F817" s="67">
        <v>2</v>
      </c>
      <c r="G817" s="68">
        <v>80920</v>
      </c>
      <c r="H817" s="67">
        <v>161840</v>
      </c>
    </row>
    <row r="818" spans="1:8" ht="36" x14ac:dyDescent="0.25">
      <c r="A818" s="65" t="s">
        <v>5453</v>
      </c>
      <c r="B818" s="66">
        <v>114</v>
      </c>
      <c r="C818" s="67" t="s">
        <v>5469</v>
      </c>
      <c r="D818" s="67" t="s">
        <v>4033</v>
      </c>
      <c r="E818" s="68">
        <v>851</v>
      </c>
      <c r="F818" s="67">
        <v>10</v>
      </c>
      <c r="G818" s="68">
        <v>10150</v>
      </c>
      <c r="H818" s="67">
        <v>101500</v>
      </c>
    </row>
    <row r="819" spans="1:8" ht="36" x14ac:dyDescent="0.25">
      <c r="A819" s="65" t="s">
        <v>5453</v>
      </c>
      <c r="B819" s="66">
        <v>114</v>
      </c>
      <c r="C819" s="67" t="s">
        <v>5470</v>
      </c>
      <c r="D819" s="67" t="s">
        <v>4033</v>
      </c>
      <c r="E819" s="68">
        <v>815</v>
      </c>
      <c r="F819" s="67">
        <v>279</v>
      </c>
      <c r="G819" s="68">
        <v>3100</v>
      </c>
      <c r="H819" s="67">
        <v>864900</v>
      </c>
    </row>
    <row r="820" spans="1:8" ht="36" x14ac:dyDescent="0.25">
      <c r="A820" s="65" t="s">
        <v>5453</v>
      </c>
      <c r="B820" s="66">
        <v>114</v>
      </c>
      <c r="C820" s="67" t="s">
        <v>5471</v>
      </c>
      <c r="D820" s="67" t="s">
        <v>4033</v>
      </c>
      <c r="E820" s="68">
        <v>1076</v>
      </c>
      <c r="F820" s="67">
        <v>42</v>
      </c>
      <c r="G820" s="68">
        <v>14541.582857142857</v>
      </c>
      <c r="H820" s="67">
        <v>610746.48</v>
      </c>
    </row>
    <row r="821" spans="1:8" ht="36" x14ac:dyDescent="0.25">
      <c r="A821" s="65" t="s">
        <v>5453</v>
      </c>
      <c r="B821" s="66">
        <v>114</v>
      </c>
      <c r="C821" s="67" t="s">
        <v>5472</v>
      </c>
      <c r="D821" s="67" t="s">
        <v>4033</v>
      </c>
      <c r="E821" s="68">
        <v>3115</v>
      </c>
      <c r="F821" s="67">
        <v>207</v>
      </c>
      <c r="G821" s="68">
        <v>10124.473429951691</v>
      </c>
      <c r="H821" s="67">
        <v>2095766</v>
      </c>
    </row>
    <row r="822" spans="1:8" ht="36" x14ac:dyDescent="0.25">
      <c r="A822" s="65" t="s">
        <v>5453</v>
      </c>
      <c r="B822" s="66">
        <v>114</v>
      </c>
      <c r="C822" s="67" t="s">
        <v>5473</v>
      </c>
      <c r="D822" s="67" t="s">
        <v>4033</v>
      </c>
      <c r="E822" s="68">
        <v>3114</v>
      </c>
      <c r="F822" s="67">
        <v>58</v>
      </c>
      <c r="G822" s="68">
        <v>12624.551724137931</v>
      </c>
      <c r="H822" s="67">
        <v>732224</v>
      </c>
    </row>
    <row r="823" spans="1:8" ht="36" x14ac:dyDescent="0.25">
      <c r="A823" s="65" t="s">
        <v>5453</v>
      </c>
      <c r="B823" s="66">
        <v>114</v>
      </c>
      <c r="C823" s="67" t="s">
        <v>5474</v>
      </c>
      <c r="D823" s="67" t="s">
        <v>4033</v>
      </c>
      <c r="E823" s="68">
        <v>3123</v>
      </c>
      <c r="F823" s="67">
        <v>15</v>
      </c>
      <c r="G823" s="68">
        <v>6871</v>
      </c>
      <c r="H823" s="67">
        <v>103065</v>
      </c>
    </row>
    <row r="824" spans="1:8" ht="36" x14ac:dyDescent="0.25">
      <c r="A824" s="65" t="s">
        <v>5453</v>
      </c>
      <c r="B824" s="66">
        <v>114</v>
      </c>
      <c r="C824" s="67" t="s">
        <v>5475</v>
      </c>
      <c r="D824" s="67" t="s">
        <v>4033</v>
      </c>
      <c r="E824" s="68">
        <v>850</v>
      </c>
      <c r="F824" s="67">
        <v>1</v>
      </c>
      <c r="G824" s="68">
        <v>10223.08</v>
      </c>
      <c r="H824" s="67">
        <v>10223.08</v>
      </c>
    </row>
    <row r="825" spans="1:8" ht="36" x14ac:dyDescent="0.25">
      <c r="A825" s="65" t="s">
        <v>5453</v>
      </c>
      <c r="B825" s="66">
        <v>114</v>
      </c>
      <c r="C825" s="67" t="s">
        <v>5476</v>
      </c>
      <c r="D825" s="67" t="s">
        <v>4033</v>
      </c>
      <c r="E825" s="68">
        <v>2539</v>
      </c>
      <c r="F825" s="67">
        <v>288</v>
      </c>
      <c r="G825" s="68">
        <v>2828.0752777777775</v>
      </c>
      <c r="H825" s="67">
        <v>814485.67999999993</v>
      </c>
    </row>
    <row r="826" spans="1:8" ht="36" x14ac:dyDescent="0.25">
      <c r="A826" s="65" t="s">
        <v>5453</v>
      </c>
      <c r="B826" s="66">
        <v>114</v>
      </c>
      <c r="C826" s="67" t="s">
        <v>5477</v>
      </c>
      <c r="D826" s="67" t="s">
        <v>4033</v>
      </c>
      <c r="E826" s="68">
        <v>820</v>
      </c>
      <c r="F826" s="67">
        <v>300</v>
      </c>
      <c r="G826" s="68">
        <v>5412</v>
      </c>
      <c r="H826" s="67">
        <v>1623600</v>
      </c>
    </row>
    <row r="827" spans="1:8" ht="36" x14ac:dyDescent="0.25">
      <c r="A827" s="65" t="s">
        <v>5453</v>
      </c>
      <c r="B827" s="66">
        <v>114</v>
      </c>
      <c r="C827" s="67" t="s">
        <v>5478</v>
      </c>
      <c r="D827" s="67" t="s">
        <v>4033</v>
      </c>
      <c r="E827" s="68">
        <v>2540</v>
      </c>
      <c r="F827" s="67">
        <v>100</v>
      </c>
      <c r="G827" s="68">
        <v>7428</v>
      </c>
      <c r="H827" s="67">
        <v>742800</v>
      </c>
    </row>
    <row r="828" spans="1:8" ht="36" x14ac:dyDescent="0.25">
      <c r="A828" s="65" t="s">
        <v>5453</v>
      </c>
      <c r="B828" s="66">
        <v>114</v>
      </c>
      <c r="C828" s="67" t="s">
        <v>5479</v>
      </c>
      <c r="D828" s="67" t="s">
        <v>4033</v>
      </c>
      <c r="E828" s="68">
        <v>831</v>
      </c>
      <c r="F828" s="67">
        <v>22</v>
      </c>
      <c r="G828" s="68">
        <v>1910.2299999999998</v>
      </c>
      <c r="H828" s="67">
        <v>42025.06</v>
      </c>
    </row>
    <row r="829" spans="1:8" ht="36" x14ac:dyDescent="0.25">
      <c r="A829" s="65" t="s">
        <v>5453</v>
      </c>
      <c r="B829" s="66">
        <v>114</v>
      </c>
      <c r="C829" s="67" t="s">
        <v>5480</v>
      </c>
      <c r="D829" s="67" t="s">
        <v>4033</v>
      </c>
      <c r="E829" s="68">
        <v>2525</v>
      </c>
      <c r="F829" s="67">
        <v>253</v>
      </c>
      <c r="G829" s="68">
        <v>3250.8634691395559</v>
      </c>
      <c r="H829" s="67">
        <v>822468.45769230765</v>
      </c>
    </row>
    <row r="830" spans="1:8" ht="36" x14ac:dyDescent="0.25">
      <c r="A830" s="65" t="s">
        <v>5453</v>
      </c>
      <c r="B830" s="66">
        <v>114</v>
      </c>
      <c r="C830" s="67" t="s">
        <v>5481</v>
      </c>
      <c r="D830" s="67" t="s">
        <v>4033</v>
      </c>
      <c r="E830" s="68">
        <v>1072</v>
      </c>
      <c r="F830" s="67">
        <v>286</v>
      </c>
      <c r="G830" s="68">
        <v>17693.993651483652</v>
      </c>
      <c r="H830" s="67">
        <v>5060482.1843243241</v>
      </c>
    </row>
    <row r="831" spans="1:8" ht="36" x14ac:dyDescent="0.25">
      <c r="A831" s="65" t="s">
        <v>5453</v>
      </c>
      <c r="B831" s="66">
        <v>114</v>
      </c>
      <c r="C831" s="67" t="s">
        <v>5482</v>
      </c>
      <c r="D831" s="67" t="s">
        <v>4033</v>
      </c>
      <c r="E831" s="68">
        <v>817</v>
      </c>
      <c r="F831" s="67">
        <v>518</v>
      </c>
      <c r="G831" s="68">
        <v>12535.520649468299</v>
      </c>
      <c r="H831" s="67">
        <v>6493399.6964245792</v>
      </c>
    </row>
    <row r="832" spans="1:8" ht="36" x14ac:dyDescent="0.25">
      <c r="A832" s="65" t="s">
        <v>5453</v>
      </c>
      <c r="B832" s="66">
        <v>114</v>
      </c>
      <c r="C832" s="67" t="s">
        <v>5483</v>
      </c>
      <c r="D832" s="67" t="s">
        <v>4033</v>
      </c>
      <c r="E832" s="68">
        <v>3120</v>
      </c>
      <c r="F832" s="67">
        <v>270</v>
      </c>
      <c r="G832" s="68">
        <v>14040.62962962963</v>
      </c>
      <c r="H832" s="67">
        <v>3790970</v>
      </c>
    </row>
    <row r="833" spans="1:8" ht="36" x14ac:dyDescent="0.25">
      <c r="A833" s="65" t="s">
        <v>5453</v>
      </c>
      <c r="B833" s="66">
        <v>114</v>
      </c>
      <c r="C833" s="67" t="s">
        <v>5484</v>
      </c>
      <c r="D833" s="67" t="s">
        <v>4033</v>
      </c>
      <c r="E833" s="68">
        <v>3118</v>
      </c>
      <c r="F833" s="67">
        <v>14</v>
      </c>
      <c r="G833" s="68">
        <v>12925</v>
      </c>
      <c r="H833" s="67">
        <v>180950</v>
      </c>
    </row>
    <row r="834" spans="1:8" ht="54" x14ac:dyDescent="0.25">
      <c r="A834" s="65" t="s">
        <v>5453</v>
      </c>
      <c r="B834" s="66">
        <v>114</v>
      </c>
      <c r="C834" s="67" t="s">
        <v>5485</v>
      </c>
      <c r="D834" s="67" t="s">
        <v>4033</v>
      </c>
      <c r="E834" s="68">
        <v>3119</v>
      </c>
      <c r="F834" s="67">
        <v>7</v>
      </c>
      <c r="G834" s="68">
        <v>16000</v>
      </c>
      <c r="H834" s="67">
        <v>112000</v>
      </c>
    </row>
    <row r="835" spans="1:8" ht="72" x14ac:dyDescent="0.25">
      <c r="A835" s="65" t="s">
        <v>5453</v>
      </c>
      <c r="B835" s="66">
        <v>114</v>
      </c>
      <c r="C835" s="67" t="s">
        <v>5486</v>
      </c>
      <c r="D835" s="67" t="s">
        <v>4033</v>
      </c>
      <c r="E835" s="68">
        <v>3121</v>
      </c>
      <c r="F835" s="67">
        <v>30</v>
      </c>
      <c r="G835" s="68">
        <v>15715.333333333334</v>
      </c>
      <c r="H835" s="67">
        <v>471460</v>
      </c>
    </row>
    <row r="836" spans="1:8" ht="36" x14ac:dyDescent="0.25">
      <c r="A836" s="65" t="s">
        <v>5453</v>
      </c>
      <c r="B836" s="66">
        <v>114</v>
      </c>
      <c r="C836" s="67" t="s">
        <v>5487</v>
      </c>
      <c r="D836" s="67" t="s">
        <v>4033</v>
      </c>
      <c r="E836" s="68">
        <v>822</v>
      </c>
      <c r="F836" s="67">
        <v>200</v>
      </c>
      <c r="G836" s="68">
        <v>6552</v>
      </c>
      <c r="H836" s="67">
        <v>1310400</v>
      </c>
    </row>
    <row r="837" spans="1:8" ht="36" x14ac:dyDescent="0.25">
      <c r="A837" s="65" t="s">
        <v>5453</v>
      </c>
      <c r="B837" s="66">
        <v>114</v>
      </c>
      <c r="C837" s="67" t="s">
        <v>5488</v>
      </c>
      <c r="D837" s="67" t="s">
        <v>4033</v>
      </c>
      <c r="E837" s="68">
        <v>848</v>
      </c>
      <c r="F837" s="67">
        <v>1</v>
      </c>
      <c r="G837" s="68">
        <v>45994</v>
      </c>
      <c r="H837" s="67">
        <v>45994</v>
      </c>
    </row>
    <row r="838" spans="1:8" ht="36" x14ac:dyDescent="0.25">
      <c r="A838" s="65" t="s">
        <v>5453</v>
      </c>
      <c r="B838" s="66">
        <v>114</v>
      </c>
      <c r="C838" s="67" t="s">
        <v>5489</v>
      </c>
      <c r="D838" s="67" t="s">
        <v>4033</v>
      </c>
      <c r="E838" s="68">
        <v>824</v>
      </c>
      <c r="F838" s="67">
        <v>18</v>
      </c>
      <c r="G838" s="68">
        <v>48541.927912291641</v>
      </c>
      <c r="H838" s="67">
        <v>873754.70242124959</v>
      </c>
    </row>
    <row r="839" spans="1:8" ht="36" x14ac:dyDescent="0.25">
      <c r="A839" s="65" t="s">
        <v>5453</v>
      </c>
      <c r="B839" s="66">
        <v>114</v>
      </c>
      <c r="C839" s="67" t="s">
        <v>5490</v>
      </c>
      <c r="D839" s="67" t="s">
        <v>4033</v>
      </c>
      <c r="E839" s="68">
        <v>823</v>
      </c>
      <c r="F839" s="67">
        <v>12</v>
      </c>
      <c r="G839" s="68">
        <v>35924.683887916683</v>
      </c>
      <c r="H839" s="67">
        <v>431096.20665500022</v>
      </c>
    </row>
    <row r="840" spans="1:8" ht="36" x14ac:dyDescent="0.25">
      <c r="A840" s="65" t="s">
        <v>5453</v>
      </c>
      <c r="B840" s="66">
        <v>114</v>
      </c>
      <c r="C840" s="67" t="s">
        <v>5491</v>
      </c>
      <c r="D840" s="67" t="s">
        <v>4033</v>
      </c>
      <c r="E840" s="68">
        <v>1074</v>
      </c>
      <c r="F840" s="67">
        <v>20</v>
      </c>
      <c r="G840" s="68">
        <v>11859</v>
      </c>
      <c r="H840" s="67">
        <v>237180</v>
      </c>
    </row>
    <row r="841" spans="1:8" ht="36" x14ac:dyDescent="0.25">
      <c r="A841" s="65" t="s">
        <v>5453</v>
      </c>
      <c r="B841" s="66">
        <v>114</v>
      </c>
      <c r="C841" s="67" t="s">
        <v>5492</v>
      </c>
      <c r="D841" s="67" t="s">
        <v>4033</v>
      </c>
      <c r="E841" s="68">
        <v>2388</v>
      </c>
      <c r="F841" s="67">
        <v>63</v>
      </c>
      <c r="G841" s="68">
        <v>12860</v>
      </c>
      <c r="H841" s="67">
        <v>810180</v>
      </c>
    </row>
    <row r="842" spans="1:8" ht="36" x14ac:dyDescent="0.25">
      <c r="A842" s="65" t="s">
        <v>5453</v>
      </c>
      <c r="B842" s="66">
        <v>114</v>
      </c>
      <c r="C842" s="67" t="s">
        <v>5493</v>
      </c>
      <c r="D842" s="67" t="s">
        <v>4033</v>
      </c>
      <c r="E842" s="68">
        <v>825</v>
      </c>
      <c r="F842" s="67">
        <v>29</v>
      </c>
      <c r="G842" s="68">
        <v>5252.5434482758628</v>
      </c>
      <c r="H842" s="67">
        <v>152323.76</v>
      </c>
    </row>
    <row r="843" spans="1:8" ht="36" x14ac:dyDescent="0.25">
      <c r="A843" s="65" t="s">
        <v>5453</v>
      </c>
      <c r="B843" s="66">
        <v>114</v>
      </c>
      <c r="C843" s="67" t="s">
        <v>5494</v>
      </c>
      <c r="D843" s="67" t="s">
        <v>4033</v>
      </c>
      <c r="E843" s="68">
        <v>826</v>
      </c>
      <c r="F843" s="67">
        <v>1640</v>
      </c>
      <c r="G843" s="68">
        <v>198.48437400039984</v>
      </c>
      <c r="H843" s="67">
        <v>325514.37336065574</v>
      </c>
    </row>
    <row r="844" spans="1:8" ht="36" x14ac:dyDescent="0.25">
      <c r="A844" s="65" t="s">
        <v>5453</v>
      </c>
      <c r="B844" s="66">
        <v>114</v>
      </c>
      <c r="C844" s="67" t="s">
        <v>5495</v>
      </c>
      <c r="D844" s="67" t="s">
        <v>4033</v>
      </c>
      <c r="E844" s="68">
        <v>827</v>
      </c>
      <c r="F844" s="67">
        <v>242</v>
      </c>
      <c r="G844" s="68">
        <v>32575.759198833253</v>
      </c>
      <c r="H844" s="67">
        <v>7883333.7261176473</v>
      </c>
    </row>
    <row r="845" spans="1:8" ht="36" x14ac:dyDescent="0.25">
      <c r="A845" s="65" t="s">
        <v>5453</v>
      </c>
      <c r="B845" s="66">
        <v>114</v>
      </c>
      <c r="C845" s="67" t="s">
        <v>5496</v>
      </c>
      <c r="D845" s="67" t="s">
        <v>4033</v>
      </c>
      <c r="E845" s="68">
        <v>1075</v>
      </c>
      <c r="F845" s="67">
        <v>153</v>
      </c>
      <c r="G845" s="68">
        <v>3230.0326797385619</v>
      </c>
      <c r="H845" s="67">
        <v>494195</v>
      </c>
    </row>
    <row r="846" spans="1:8" ht="36" x14ac:dyDescent="0.25">
      <c r="A846" s="65" t="s">
        <v>5453</v>
      </c>
      <c r="B846" s="66">
        <v>114</v>
      </c>
      <c r="C846" s="67" t="s">
        <v>5497</v>
      </c>
      <c r="D846" s="67" t="s">
        <v>4033</v>
      </c>
      <c r="E846" s="68">
        <v>1077</v>
      </c>
      <c r="F846" s="67">
        <v>86</v>
      </c>
      <c r="G846" s="68">
        <v>35630.358512533981</v>
      </c>
      <c r="H846" s="67">
        <v>3064210.8320779223</v>
      </c>
    </row>
    <row r="847" spans="1:8" ht="54" x14ac:dyDescent="0.25">
      <c r="A847" s="65" t="s">
        <v>5453</v>
      </c>
      <c r="B847" s="66">
        <v>114</v>
      </c>
      <c r="C847" s="67" t="s">
        <v>5498</v>
      </c>
      <c r="D847" s="67" t="s">
        <v>4033</v>
      </c>
      <c r="E847" s="68">
        <v>3128</v>
      </c>
      <c r="F847" s="67">
        <v>90</v>
      </c>
      <c r="G847" s="68">
        <v>1591</v>
      </c>
      <c r="H847" s="67">
        <v>143190</v>
      </c>
    </row>
    <row r="848" spans="1:8" ht="54" x14ac:dyDescent="0.25">
      <c r="A848" s="65" t="s">
        <v>5453</v>
      </c>
      <c r="B848" s="66">
        <v>114</v>
      </c>
      <c r="C848" s="67" t="s">
        <v>5499</v>
      </c>
      <c r="D848" s="67" t="s">
        <v>4033</v>
      </c>
      <c r="E848" s="68">
        <v>3182</v>
      </c>
      <c r="F848" s="67">
        <v>1007</v>
      </c>
      <c r="G848" s="68">
        <v>5346.539225422046</v>
      </c>
      <c r="H848" s="67">
        <v>5383965</v>
      </c>
    </row>
    <row r="849" spans="1:8" ht="54" x14ac:dyDescent="0.25">
      <c r="A849" s="65" t="s">
        <v>5453</v>
      </c>
      <c r="B849" s="66">
        <v>114</v>
      </c>
      <c r="C849" s="67" t="s">
        <v>5500</v>
      </c>
      <c r="D849" s="67" t="s">
        <v>4033</v>
      </c>
      <c r="E849" s="68">
        <v>3126</v>
      </c>
      <c r="F849" s="67">
        <v>1167</v>
      </c>
      <c r="G849" s="68">
        <v>2993</v>
      </c>
      <c r="H849" s="67">
        <v>3492831</v>
      </c>
    </row>
    <row r="850" spans="1:8" ht="72" x14ac:dyDescent="0.25">
      <c r="A850" s="65" t="s">
        <v>5453</v>
      </c>
      <c r="B850" s="66">
        <v>114</v>
      </c>
      <c r="C850" s="67" t="s">
        <v>5501</v>
      </c>
      <c r="D850" s="67" t="s">
        <v>4033</v>
      </c>
      <c r="E850" s="68">
        <v>3127</v>
      </c>
      <c r="F850" s="67">
        <v>200</v>
      </c>
      <c r="G850" s="68">
        <v>1258</v>
      </c>
      <c r="H850" s="67">
        <v>251600</v>
      </c>
    </row>
    <row r="851" spans="1:8" ht="72" x14ac:dyDescent="0.25">
      <c r="A851" s="65" t="s">
        <v>5453</v>
      </c>
      <c r="B851" s="66">
        <v>114</v>
      </c>
      <c r="C851" s="67" t="s">
        <v>5502</v>
      </c>
      <c r="D851" s="67" t="s">
        <v>4033</v>
      </c>
      <c r="E851" s="68">
        <v>3125</v>
      </c>
      <c r="F851" s="67">
        <v>59</v>
      </c>
      <c r="G851" s="68">
        <v>4445</v>
      </c>
      <c r="H851" s="67">
        <v>262255</v>
      </c>
    </row>
    <row r="852" spans="1:8" ht="36" x14ac:dyDescent="0.25">
      <c r="A852" s="65" t="s">
        <v>5453</v>
      </c>
      <c r="B852" s="66">
        <v>114</v>
      </c>
      <c r="C852" s="67" t="s">
        <v>5503</v>
      </c>
      <c r="D852" s="67" t="s">
        <v>4033</v>
      </c>
      <c r="E852" s="68">
        <v>853</v>
      </c>
      <c r="F852" s="67">
        <v>3</v>
      </c>
      <c r="G852" s="68">
        <v>31175</v>
      </c>
      <c r="H852" s="67">
        <v>93525</v>
      </c>
    </row>
    <row r="853" spans="1:8" ht="36" x14ac:dyDescent="0.25">
      <c r="A853" s="65" t="s">
        <v>5453</v>
      </c>
      <c r="B853" s="66">
        <v>114</v>
      </c>
      <c r="C853" s="67" t="s">
        <v>5504</v>
      </c>
      <c r="D853" s="67" t="s">
        <v>4033</v>
      </c>
      <c r="E853" s="68">
        <v>829</v>
      </c>
      <c r="F853" s="67">
        <v>22</v>
      </c>
      <c r="G853" s="68">
        <v>2653.6836363636362</v>
      </c>
      <c r="H853" s="67">
        <v>58381.04</v>
      </c>
    </row>
    <row r="854" spans="1:8" ht="36" x14ac:dyDescent="0.25">
      <c r="A854" s="65" t="s">
        <v>4421</v>
      </c>
      <c r="B854" s="66">
        <v>115</v>
      </c>
      <c r="C854" s="67" t="s">
        <v>5505</v>
      </c>
      <c r="D854" s="67" t="s">
        <v>4033</v>
      </c>
      <c r="E854" s="68">
        <v>3403</v>
      </c>
      <c r="F854" s="67">
        <v>20</v>
      </c>
      <c r="G854" s="68">
        <v>15000</v>
      </c>
      <c r="H854" s="67">
        <v>300000</v>
      </c>
    </row>
    <row r="855" spans="1:8" ht="36" x14ac:dyDescent="0.25">
      <c r="A855" s="65" t="s">
        <v>4421</v>
      </c>
      <c r="B855" s="66">
        <v>115</v>
      </c>
      <c r="C855" s="67" t="s">
        <v>5506</v>
      </c>
      <c r="D855" s="67" t="s">
        <v>4033</v>
      </c>
      <c r="E855" s="68">
        <v>2746</v>
      </c>
      <c r="F855" s="67">
        <v>54</v>
      </c>
      <c r="G855" s="68">
        <v>8584</v>
      </c>
      <c r="H855" s="67">
        <v>463536</v>
      </c>
    </row>
    <row r="856" spans="1:8" ht="36" x14ac:dyDescent="0.25">
      <c r="A856" s="65" t="s">
        <v>4421</v>
      </c>
      <c r="B856" s="66">
        <v>115</v>
      </c>
      <c r="C856" s="67" t="s">
        <v>5507</v>
      </c>
      <c r="D856" s="67" t="s">
        <v>4033</v>
      </c>
      <c r="E856" s="68">
        <v>2565</v>
      </c>
      <c r="F856" s="67">
        <v>9</v>
      </c>
      <c r="G856" s="68">
        <v>36074</v>
      </c>
      <c r="H856" s="67">
        <v>324666</v>
      </c>
    </row>
    <row r="857" spans="1:8" ht="36" x14ac:dyDescent="0.25">
      <c r="A857" s="65" t="s">
        <v>4421</v>
      </c>
      <c r="B857" s="66">
        <v>115</v>
      </c>
      <c r="C857" s="67" t="s">
        <v>5508</v>
      </c>
      <c r="D857" s="67" t="s">
        <v>4033</v>
      </c>
      <c r="E857" s="68">
        <v>860</v>
      </c>
      <c r="F857" s="67">
        <v>33</v>
      </c>
      <c r="G857" s="68">
        <v>3200</v>
      </c>
      <c r="H857" s="67">
        <v>105600</v>
      </c>
    </row>
    <row r="858" spans="1:8" ht="36" x14ac:dyDescent="0.25">
      <c r="A858" s="65" t="s">
        <v>4421</v>
      </c>
      <c r="B858" s="66">
        <v>115</v>
      </c>
      <c r="C858" s="67" t="s">
        <v>5509</v>
      </c>
      <c r="D858" s="67" t="s">
        <v>4033</v>
      </c>
      <c r="E858" s="68">
        <v>2588</v>
      </c>
      <c r="F858" s="67">
        <v>6</v>
      </c>
      <c r="G858" s="68">
        <v>5019.2454347826124</v>
      </c>
      <c r="H858" s="67">
        <v>30115.472608695673</v>
      </c>
    </row>
    <row r="859" spans="1:8" ht="36" x14ac:dyDescent="0.25">
      <c r="A859" s="65" t="s">
        <v>4421</v>
      </c>
      <c r="B859" s="66">
        <v>115</v>
      </c>
      <c r="C859" s="67" t="s">
        <v>5510</v>
      </c>
      <c r="D859" s="67" t="s">
        <v>4033</v>
      </c>
      <c r="E859" s="68">
        <v>870</v>
      </c>
      <c r="F859" s="67">
        <v>22</v>
      </c>
      <c r="G859" s="68">
        <v>9934.3887583148535</v>
      </c>
      <c r="H859" s="67">
        <v>218556.55268292676</v>
      </c>
    </row>
    <row r="860" spans="1:8" ht="36" x14ac:dyDescent="0.25">
      <c r="A860" s="65" t="s">
        <v>4421</v>
      </c>
      <c r="B860" s="66">
        <v>115</v>
      </c>
      <c r="C860" s="67" t="s">
        <v>5511</v>
      </c>
      <c r="D860" s="67" t="s">
        <v>4033</v>
      </c>
      <c r="E860" s="68">
        <v>3398</v>
      </c>
      <c r="F860" s="67">
        <v>16</v>
      </c>
      <c r="G860" s="68">
        <v>90000</v>
      </c>
      <c r="H860" s="67">
        <v>1440000</v>
      </c>
    </row>
    <row r="861" spans="1:8" ht="36" x14ac:dyDescent="0.25">
      <c r="A861" s="65" t="s">
        <v>4421</v>
      </c>
      <c r="B861" s="66">
        <v>115</v>
      </c>
      <c r="C861" s="67" t="s">
        <v>5512</v>
      </c>
      <c r="D861" s="67" t="s">
        <v>4033</v>
      </c>
      <c r="E861" s="68">
        <v>2587</v>
      </c>
      <c r="F861" s="67">
        <v>69</v>
      </c>
      <c r="G861" s="68">
        <v>2208.5872715815963</v>
      </c>
      <c r="H861" s="67">
        <v>152392.52173913014</v>
      </c>
    </row>
    <row r="862" spans="1:8" ht="36" x14ac:dyDescent="0.25">
      <c r="A862" s="65" t="s">
        <v>4421</v>
      </c>
      <c r="B862" s="66">
        <v>115</v>
      </c>
      <c r="C862" s="67" t="s">
        <v>5513</v>
      </c>
      <c r="D862" s="67" t="s">
        <v>4033</v>
      </c>
      <c r="E862" s="68">
        <v>2597</v>
      </c>
      <c r="F862" s="67">
        <v>40</v>
      </c>
      <c r="G862" s="68">
        <v>11400</v>
      </c>
      <c r="H862" s="67">
        <v>456000</v>
      </c>
    </row>
    <row r="863" spans="1:8" ht="36" x14ac:dyDescent="0.25">
      <c r="A863" s="65" t="s">
        <v>4421</v>
      </c>
      <c r="B863" s="66">
        <v>115</v>
      </c>
      <c r="C863" s="67" t="s">
        <v>5514</v>
      </c>
      <c r="D863" s="67" t="s">
        <v>4033</v>
      </c>
      <c r="E863" s="68">
        <v>861</v>
      </c>
      <c r="F863" s="67">
        <v>1</v>
      </c>
      <c r="G863" s="68">
        <v>117585.61</v>
      </c>
      <c r="H863" s="67">
        <v>117585.61</v>
      </c>
    </row>
    <row r="864" spans="1:8" ht="36" x14ac:dyDescent="0.25">
      <c r="A864" s="65" t="s">
        <v>4421</v>
      </c>
      <c r="B864" s="66">
        <v>115</v>
      </c>
      <c r="C864" s="67" t="s">
        <v>5515</v>
      </c>
      <c r="D864" s="67" t="s">
        <v>4033</v>
      </c>
      <c r="E864" s="68">
        <v>2566</v>
      </c>
      <c r="F864" s="67">
        <v>4</v>
      </c>
      <c r="G864" s="68">
        <v>37961</v>
      </c>
      <c r="H864" s="67">
        <v>151844</v>
      </c>
    </row>
    <row r="865" spans="1:8" ht="36" x14ac:dyDescent="0.25">
      <c r="A865" s="65" t="s">
        <v>4421</v>
      </c>
      <c r="B865" s="66">
        <v>115</v>
      </c>
      <c r="C865" s="67" t="s">
        <v>5516</v>
      </c>
      <c r="D865" s="67" t="s">
        <v>4033</v>
      </c>
      <c r="E865" s="68">
        <v>2601</v>
      </c>
      <c r="F865" s="67">
        <v>15</v>
      </c>
      <c r="G865" s="68">
        <v>12271</v>
      </c>
      <c r="H865" s="67">
        <v>184065</v>
      </c>
    </row>
    <row r="866" spans="1:8" ht="36" x14ac:dyDescent="0.25">
      <c r="A866" s="65" t="s">
        <v>4421</v>
      </c>
      <c r="B866" s="66">
        <v>115</v>
      </c>
      <c r="C866" s="67" t="s">
        <v>5517</v>
      </c>
      <c r="D866" s="67" t="s">
        <v>4033</v>
      </c>
      <c r="E866" s="68">
        <v>3401</v>
      </c>
      <c r="F866" s="67">
        <v>8</v>
      </c>
      <c r="G866" s="68">
        <v>2100</v>
      </c>
      <c r="H866" s="67">
        <v>16800</v>
      </c>
    </row>
    <row r="867" spans="1:8" ht="36" x14ac:dyDescent="0.25">
      <c r="A867" s="65" t="s">
        <v>4421</v>
      </c>
      <c r="B867" s="66">
        <v>115</v>
      </c>
      <c r="C867" s="67" t="s">
        <v>5518</v>
      </c>
      <c r="D867" s="67" t="s">
        <v>4033</v>
      </c>
      <c r="E867" s="68">
        <v>855</v>
      </c>
      <c r="F867" s="67">
        <v>200</v>
      </c>
      <c r="G867" s="68">
        <v>28435</v>
      </c>
      <c r="H867" s="67">
        <v>5687000</v>
      </c>
    </row>
    <row r="868" spans="1:8" ht="36" x14ac:dyDescent="0.25">
      <c r="A868" s="65" t="s">
        <v>4421</v>
      </c>
      <c r="B868" s="66">
        <v>115</v>
      </c>
      <c r="C868" s="67" t="s">
        <v>5519</v>
      </c>
      <c r="D868" s="67" t="s">
        <v>4033</v>
      </c>
      <c r="E868" s="68">
        <v>2603</v>
      </c>
      <c r="F868" s="67">
        <v>6</v>
      </c>
      <c r="G868" s="68">
        <v>7719.9551247546915</v>
      </c>
      <c r="H868" s="67">
        <v>46319.730748528149</v>
      </c>
    </row>
    <row r="869" spans="1:8" ht="36" x14ac:dyDescent="0.25">
      <c r="A869" s="65" t="s">
        <v>4421</v>
      </c>
      <c r="B869" s="66">
        <v>115</v>
      </c>
      <c r="C869" s="67" t="s">
        <v>5520</v>
      </c>
      <c r="D869" s="67" t="s">
        <v>4033</v>
      </c>
      <c r="E869" s="68">
        <v>2598</v>
      </c>
      <c r="F869" s="67">
        <v>6</v>
      </c>
      <c r="G869" s="68">
        <v>5500</v>
      </c>
      <c r="H869" s="67">
        <v>33000</v>
      </c>
    </row>
    <row r="870" spans="1:8" ht="36" x14ac:dyDescent="0.25">
      <c r="A870" s="65" t="s">
        <v>4421</v>
      </c>
      <c r="B870" s="66">
        <v>115</v>
      </c>
      <c r="C870" s="67" t="s">
        <v>5521</v>
      </c>
      <c r="D870" s="67" t="s">
        <v>4033</v>
      </c>
      <c r="E870" s="68">
        <v>2600</v>
      </c>
      <c r="F870" s="67">
        <v>1</v>
      </c>
      <c r="G870" s="68">
        <v>5000</v>
      </c>
      <c r="H870" s="67">
        <v>5000</v>
      </c>
    </row>
    <row r="871" spans="1:8" ht="36" x14ac:dyDescent="0.25">
      <c r="A871" s="65" t="s">
        <v>4421</v>
      </c>
      <c r="B871" s="66">
        <v>115</v>
      </c>
      <c r="C871" s="67" t="s">
        <v>5522</v>
      </c>
      <c r="D871" s="67" t="s">
        <v>4033</v>
      </c>
      <c r="E871" s="68">
        <v>2594</v>
      </c>
      <c r="F871" s="67">
        <v>20</v>
      </c>
      <c r="G871" s="68">
        <v>1565.2166666666665</v>
      </c>
      <c r="H871" s="67">
        <v>31304.333333333328</v>
      </c>
    </row>
    <row r="872" spans="1:8" ht="36" x14ac:dyDescent="0.25">
      <c r="A872" s="65" t="s">
        <v>4421</v>
      </c>
      <c r="B872" s="66">
        <v>115</v>
      </c>
      <c r="C872" s="67" t="s">
        <v>5523</v>
      </c>
      <c r="D872" s="67" t="s">
        <v>4033</v>
      </c>
      <c r="E872" s="68">
        <v>875</v>
      </c>
      <c r="F872" s="67">
        <v>19</v>
      </c>
      <c r="G872" s="68">
        <v>5361.8678441295524</v>
      </c>
      <c r="H872" s="67">
        <v>101875.4890384615</v>
      </c>
    </row>
    <row r="873" spans="1:8" ht="36" x14ac:dyDescent="0.25">
      <c r="A873" s="65" t="s">
        <v>4421</v>
      </c>
      <c r="B873" s="66">
        <v>115</v>
      </c>
      <c r="C873" s="67" t="s">
        <v>5524</v>
      </c>
      <c r="D873" s="67" t="s">
        <v>4033</v>
      </c>
      <c r="E873" s="68">
        <v>874</v>
      </c>
      <c r="F873" s="67">
        <v>21</v>
      </c>
      <c r="G873" s="68">
        <v>5357.1509523809527</v>
      </c>
      <c r="H873" s="67">
        <v>112500.17</v>
      </c>
    </row>
    <row r="874" spans="1:8" ht="36" x14ac:dyDescent="0.25">
      <c r="A874" s="65" t="s">
        <v>4421</v>
      </c>
      <c r="B874" s="66">
        <v>116</v>
      </c>
      <c r="C874" s="67" t="s">
        <v>5525</v>
      </c>
      <c r="D874" s="67" t="s">
        <v>4033</v>
      </c>
      <c r="E874" s="68">
        <v>945</v>
      </c>
      <c r="F874" s="67">
        <v>12</v>
      </c>
      <c r="G874" s="68">
        <v>30900</v>
      </c>
      <c r="H874" s="67">
        <v>370800</v>
      </c>
    </row>
    <row r="875" spans="1:8" ht="36" x14ac:dyDescent="0.25">
      <c r="A875" s="65" t="s">
        <v>4421</v>
      </c>
      <c r="B875" s="66">
        <v>116</v>
      </c>
      <c r="C875" s="67" t="s">
        <v>5526</v>
      </c>
      <c r="D875" s="67" t="s">
        <v>4033</v>
      </c>
      <c r="E875" s="68">
        <v>942</v>
      </c>
      <c r="F875" s="67">
        <v>14</v>
      </c>
      <c r="G875" s="68">
        <v>38512</v>
      </c>
      <c r="H875" s="67">
        <v>539168</v>
      </c>
    </row>
    <row r="876" spans="1:8" ht="36" x14ac:dyDescent="0.25">
      <c r="A876" s="65" t="s">
        <v>4421</v>
      </c>
      <c r="B876" s="66">
        <v>116</v>
      </c>
      <c r="C876" s="67" t="s">
        <v>5527</v>
      </c>
      <c r="D876" s="67" t="s">
        <v>4033</v>
      </c>
      <c r="E876" s="68">
        <v>2481</v>
      </c>
      <c r="F876" s="67">
        <v>1</v>
      </c>
      <c r="G876" s="68">
        <v>834993.25</v>
      </c>
      <c r="H876" s="67">
        <v>834993.25</v>
      </c>
    </row>
    <row r="877" spans="1:8" ht="36" x14ac:dyDescent="0.25">
      <c r="A877" s="65" t="s">
        <v>4421</v>
      </c>
      <c r="B877" s="66">
        <v>116</v>
      </c>
      <c r="C877" s="67" t="s">
        <v>5528</v>
      </c>
      <c r="D877" s="67" t="s">
        <v>4033</v>
      </c>
      <c r="E877" s="68">
        <v>845</v>
      </c>
      <c r="F877" s="67">
        <v>3</v>
      </c>
      <c r="G877" s="68">
        <v>9918</v>
      </c>
      <c r="H877" s="67">
        <v>29754</v>
      </c>
    </row>
    <row r="878" spans="1:8" ht="36" x14ac:dyDescent="0.25">
      <c r="A878" s="65" t="s">
        <v>4421</v>
      </c>
      <c r="B878" s="66">
        <v>116</v>
      </c>
      <c r="C878" s="67" t="s">
        <v>5529</v>
      </c>
      <c r="D878" s="67" t="s">
        <v>4033</v>
      </c>
      <c r="E878" s="68">
        <v>846</v>
      </c>
      <c r="F878" s="67">
        <v>19</v>
      </c>
      <c r="G878" s="68">
        <v>29000</v>
      </c>
      <c r="H878" s="67">
        <v>551000</v>
      </c>
    </row>
    <row r="879" spans="1:8" ht="36" x14ac:dyDescent="0.25">
      <c r="A879" s="65" t="s">
        <v>4421</v>
      </c>
      <c r="B879" s="66">
        <v>116</v>
      </c>
      <c r="C879" s="67" t="s">
        <v>5530</v>
      </c>
      <c r="D879" s="67" t="s">
        <v>4033</v>
      </c>
      <c r="E879" s="68">
        <v>849</v>
      </c>
      <c r="F879" s="67">
        <v>2</v>
      </c>
      <c r="G879" s="68">
        <v>97150</v>
      </c>
      <c r="H879" s="67">
        <v>194300</v>
      </c>
    </row>
    <row r="880" spans="1:8" ht="54" x14ac:dyDescent="0.25">
      <c r="A880" s="65" t="s">
        <v>4220</v>
      </c>
      <c r="B880" s="66">
        <v>112</v>
      </c>
      <c r="C880" s="67" t="s">
        <v>5531</v>
      </c>
      <c r="D880" s="67" t="s">
        <v>4033</v>
      </c>
      <c r="E880" s="68">
        <v>1763</v>
      </c>
      <c r="F880" s="67">
        <v>2</v>
      </c>
      <c r="G880" s="68">
        <v>99418</v>
      </c>
      <c r="H880" s="67">
        <v>198836</v>
      </c>
    </row>
    <row r="881" spans="1:8" ht="54" x14ac:dyDescent="0.25">
      <c r="A881" s="65" t="s">
        <v>4220</v>
      </c>
      <c r="B881" s="66">
        <v>112</v>
      </c>
      <c r="C881" s="67" t="s">
        <v>5532</v>
      </c>
      <c r="D881" s="67" t="s">
        <v>4033</v>
      </c>
      <c r="E881" s="68">
        <v>1766</v>
      </c>
      <c r="F881" s="67">
        <v>2</v>
      </c>
      <c r="G881" s="68">
        <v>297347.5</v>
      </c>
      <c r="H881" s="67">
        <v>594695</v>
      </c>
    </row>
    <row r="882" spans="1:8" ht="54" x14ac:dyDescent="0.25">
      <c r="A882" s="65" t="s">
        <v>4220</v>
      </c>
      <c r="B882" s="66">
        <v>112</v>
      </c>
      <c r="C882" s="67" t="s">
        <v>5533</v>
      </c>
      <c r="D882" s="67" t="s">
        <v>4033</v>
      </c>
      <c r="E882" s="68">
        <v>1794</v>
      </c>
      <c r="F882" s="67">
        <v>2</v>
      </c>
      <c r="G882" s="68">
        <v>114282.5</v>
      </c>
      <c r="H882" s="67">
        <v>228565</v>
      </c>
    </row>
    <row r="883" spans="1:8" ht="54" x14ac:dyDescent="0.25">
      <c r="A883" s="65" t="s">
        <v>4220</v>
      </c>
      <c r="B883" s="66">
        <v>112</v>
      </c>
      <c r="C883" s="67" t="s">
        <v>5534</v>
      </c>
      <c r="D883" s="67" t="s">
        <v>4033</v>
      </c>
      <c r="E883" s="68">
        <v>1796</v>
      </c>
      <c r="F883" s="67">
        <v>2</v>
      </c>
      <c r="G883" s="68">
        <v>112984.5</v>
      </c>
      <c r="H883" s="67">
        <v>225969</v>
      </c>
    </row>
    <row r="884" spans="1:8" ht="54" x14ac:dyDescent="0.25">
      <c r="A884" s="65" t="s">
        <v>4220</v>
      </c>
      <c r="B884" s="66">
        <v>112</v>
      </c>
      <c r="C884" s="67" t="s">
        <v>5535</v>
      </c>
      <c r="D884" s="67" t="s">
        <v>4033</v>
      </c>
      <c r="E884" s="68">
        <v>1802</v>
      </c>
      <c r="F884" s="67">
        <v>2</v>
      </c>
      <c r="G884" s="68">
        <v>233614.5</v>
      </c>
      <c r="H884" s="67">
        <v>467229</v>
      </c>
    </row>
    <row r="885" spans="1:8" ht="36" x14ac:dyDescent="0.25">
      <c r="A885" s="65" t="s">
        <v>4220</v>
      </c>
      <c r="B885" s="66">
        <v>112</v>
      </c>
      <c r="C885" s="67" t="s">
        <v>5536</v>
      </c>
      <c r="D885" s="67" t="s">
        <v>4033</v>
      </c>
      <c r="E885" s="68">
        <v>2159</v>
      </c>
      <c r="F885" s="67">
        <v>2</v>
      </c>
      <c r="G885" s="68">
        <v>133833.5</v>
      </c>
      <c r="H885" s="67">
        <v>267667</v>
      </c>
    </row>
    <row r="886" spans="1:8" ht="36" x14ac:dyDescent="0.25">
      <c r="A886" s="65" t="s">
        <v>4220</v>
      </c>
      <c r="B886" s="66">
        <v>112</v>
      </c>
      <c r="C886" s="67" t="s">
        <v>5537</v>
      </c>
      <c r="D886" s="67" t="s">
        <v>4033</v>
      </c>
      <c r="E886" s="68">
        <v>3266</v>
      </c>
      <c r="F886" s="67">
        <v>1</v>
      </c>
      <c r="G886" s="68">
        <v>100940</v>
      </c>
      <c r="H886" s="67">
        <v>100940</v>
      </c>
    </row>
    <row r="887" spans="1:8" ht="36" x14ac:dyDescent="0.25">
      <c r="A887" s="65" t="s">
        <v>4220</v>
      </c>
      <c r="B887" s="66">
        <v>112</v>
      </c>
      <c r="C887" s="67" t="s">
        <v>5538</v>
      </c>
      <c r="D887" s="67" t="s">
        <v>4033</v>
      </c>
      <c r="E887" s="68">
        <v>3267</v>
      </c>
      <c r="F887" s="67">
        <v>1</v>
      </c>
      <c r="G887" s="68">
        <v>397156</v>
      </c>
      <c r="H887" s="67">
        <v>397156</v>
      </c>
    </row>
    <row r="888" spans="1:8" ht="108" x14ac:dyDescent="0.25">
      <c r="A888" s="65" t="s">
        <v>4038</v>
      </c>
      <c r="B888" s="66">
        <v>104</v>
      </c>
      <c r="C888" s="67" t="s">
        <v>5539</v>
      </c>
      <c r="D888" s="67" t="s">
        <v>4033</v>
      </c>
      <c r="E888" s="68">
        <v>3418</v>
      </c>
      <c r="F888" s="67">
        <v>30</v>
      </c>
      <c r="G888" s="68">
        <v>222100</v>
      </c>
      <c r="H888" s="67">
        <v>6663000</v>
      </c>
    </row>
    <row r="889" spans="1:8" ht="36" x14ac:dyDescent="0.25">
      <c r="A889" s="65" t="s">
        <v>4038</v>
      </c>
      <c r="B889" s="66">
        <v>104</v>
      </c>
      <c r="C889" s="67" t="s">
        <v>5540</v>
      </c>
      <c r="D889" s="67" t="s">
        <v>4044</v>
      </c>
      <c r="E889" s="68">
        <v>2543</v>
      </c>
      <c r="F889" s="69">
        <v>3732.3000000000029</v>
      </c>
      <c r="G889" s="69">
        <v>3200.6604769668397</v>
      </c>
      <c r="H889" s="69">
        <v>11945825.098183345</v>
      </c>
    </row>
    <row r="890" spans="1:8" ht="18" x14ac:dyDescent="0.25">
      <c r="A890" s="65" t="s">
        <v>4220</v>
      </c>
      <c r="B890" s="66">
        <v>112</v>
      </c>
      <c r="C890" s="67" t="s">
        <v>5541</v>
      </c>
      <c r="D890" s="67">
        <v>2574</v>
      </c>
      <c r="E890" s="68">
        <v>2574</v>
      </c>
      <c r="F890" s="67">
        <v>15</v>
      </c>
      <c r="G890" s="68">
        <v>61505</v>
      </c>
      <c r="H890" s="67">
        <v>922575</v>
      </c>
    </row>
    <row r="891" spans="1:8" ht="36" x14ac:dyDescent="0.25">
      <c r="A891" s="65" t="s">
        <v>4220</v>
      </c>
      <c r="B891" s="66">
        <v>112</v>
      </c>
      <c r="C891" s="67" t="s">
        <v>5542</v>
      </c>
      <c r="D891" s="67" t="s">
        <v>4033</v>
      </c>
      <c r="E891" s="68">
        <v>2936</v>
      </c>
      <c r="F891" s="67">
        <v>14</v>
      </c>
      <c r="G891" s="68">
        <v>289537.64500000002</v>
      </c>
      <c r="H891" s="67">
        <v>4053527.0300000003</v>
      </c>
    </row>
    <row r="892" spans="1:8" ht="36" x14ac:dyDescent="0.25">
      <c r="A892" s="65" t="s">
        <v>4220</v>
      </c>
      <c r="B892" s="66">
        <v>112</v>
      </c>
      <c r="C892" s="67" t="s">
        <v>5543</v>
      </c>
      <c r="D892" s="67" t="s">
        <v>4033</v>
      </c>
      <c r="E892" s="68">
        <v>2937</v>
      </c>
      <c r="F892" s="67">
        <v>7</v>
      </c>
      <c r="G892" s="68">
        <v>39700</v>
      </c>
      <c r="H892" s="67">
        <v>277900</v>
      </c>
    </row>
    <row r="893" spans="1:8" ht="36" x14ac:dyDescent="0.25">
      <c r="A893" s="65" t="s">
        <v>4220</v>
      </c>
      <c r="B893" s="66">
        <v>112</v>
      </c>
      <c r="C893" s="67" t="s">
        <v>5544</v>
      </c>
      <c r="D893" s="67" t="s">
        <v>4033</v>
      </c>
      <c r="E893" s="68">
        <v>3028</v>
      </c>
      <c r="F893" s="67">
        <v>4</v>
      </c>
      <c r="G893" s="68">
        <v>1468285</v>
      </c>
      <c r="H893" s="67">
        <v>5873140</v>
      </c>
    </row>
    <row r="894" spans="1:8" ht="36" x14ac:dyDescent="0.25">
      <c r="A894" s="65" t="s">
        <v>4580</v>
      </c>
      <c r="B894" s="66">
        <v>110</v>
      </c>
      <c r="C894" s="67" t="s">
        <v>5545</v>
      </c>
      <c r="D894" s="67" t="s">
        <v>4033</v>
      </c>
      <c r="E894" s="68">
        <v>3409</v>
      </c>
      <c r="F894" s="67">
        <v>3</v>
      </c>
      <c r="G894" s="68">
        <v>18097.473333333328</v>
      </c>
      <c r="H894" s="67">
        <v>54292.419999999984</v>
      </c>
    </row>
    <row r="895" spans="1:8" ht="36" x14ac:dyDescent="0.25">
      <c r="A895" s="65" t="s">
        <v>4580</v>
      </c>
      <c r="B895" s="66">
        <v>110</v>
      </c>
      <c r="C895" s="67" t="s">
        <v>5546</v>
      </c>
      <c r="D895" s="67" t="s">
        <v>4033</v>
      </c>
      <c r="E895" s="68">
        <v>74</v>
      </c>
      <c r="F895" s="67">
        <v>1242</v>
      </c>
      <c r="G895" s="68">
        <v>359.93217297521409</v>
      </c>
      <c r="H895" s="67">
        <v>447035.75883521588</v>
      </c>
    </row>
    <row r="896" spans="1:8" ht="36" x14ac:dyDescent="0.25">
      <c r="A896" s="65" t="s">
        <v>4580</v>
      </c>
      <c r="B896" s="66">
        <v>110</v>
      </c>
      <c r="C896" s="67" t="s">
        <v>5547</v>
      </c>
      <c r="D896" s="67" t="s">
        <v>4033</v>
      </c>
      <c r="E896" s="68">
        <v>85</v>
      </c>
      <c r="F896" s="67">
        <v>1050</v>
      </c>
      <c r="G896" s="68">
        <v>12604.763826843333</v>
      </c>
      <c r="H896" s="67">
        <v>13235002.0181855</v>
      </c>
    </row>
    <row r="897" spans="1:8" ht="36" x14ac:dyDescent="0.25">
      <c r="A897" s="65" t="s">
        <v>4580</v>
      </c>
      <c r="B897" s="66">
        <v>110</v>
      </c>
      <c r="C897" s="67" t="s">
        <v>5548</v>
      </c>
      <c r="D897" s="67" t="s">
        <v>4033</v>
      </c>
      <c r="E897" s="68">
        <v>184</v>
      </c>
      <c r="F897" s="67">
        <v>33</v>
      </c>
      <c r="G897" s="68">
        <v>940.144227994228</v>
      </c>
      <c r="H897" s="67">
        <v>31024.759523809524</v>
      </c>
    </row>
    <row r="898" spans="1:8" ht="36" x14ac:dyDescent="0.25">
      <c r="A898" s="65" t="s">
        <v>4421</v>
      </c>
      <c r="B898" s="66">
        <v>113</v>
      </c>
      <c r="C898" s="67" t="s">
        <v>5549</v>
      </c>
      <c r="D898" s="67" t="s">
        <v>4033</v>
      </c>
      <c r="E898" s="68">
        <v>772</v>
      </c>
      <c r="F898" s="67">
        <v>30</v>
      </c>
      <c r="G898" s="68">
        <v>3627.12</v>
      </c>
      <c r="H898" s="67">
        <v>108813.59999999999</v>
      </c>
    </row>
    <row r="899" spans="1:8" ht="36" x14ac:dyDescent="0.25">
      <c r="A899" s="65" t="s">
        <v>4580</v>
      </c>
      <c r="B899" s="66">
        <v>110</v>
      </c>
      <c r="C899" s="67" t="s">
        <v>5550</v>
      </c>
      <c r="D899" s="67" t="s">
        <v>4033</v>
      </c>
      <c r="E899" s="68">
        <v>948</v>
      </c>
      <c r="F899" s="67">
        <v>11</v>
      </c>
      <c r="G899" s="68">
        <v>108256.62753246749</v>
      </c>
      <c r="H899" s="67">
        <v>1190822.9028571425</v>
      </c>
    </row>
    <row r="900" spans="1:8" ht="36" x14ac:dyDescent="0.25">
      <c r="A900" s="65" t="s">
        <v>4421</v>
      </c>
      <c r="B900" s="66">
        <v>113</v>
      </c>
      <c r="C900" s="67" t="s">
        <v>5551</v>
      </c>
      <c r="D900" s="67" t="s">
        <v>4033</v>
      </c>
      <c r="E900" s="68">
        <v>1051</v>
      </c>
      <c r="F900" s="67">
        <v>147</v>
      </c>
      <c r="G900" s="68">
        <v>1945.2832653061221</v>
      </c>
      <c r="H900" s="67">
        <v>285956.63999999996</v>
      </c>
    </row>
    <row r="901" spans="1:8" ht="36" x14ac:dyDescent="0.25">
      <c r="A901" s="65" t="s">
        <v>4580</v>
      </c>
      <c r="B901" s="66">
        <v>110</v>
      </c>
      <c r="C901" s="67" t="s">
        <v>5552</v>
      </c>
      <c r="D901" s="67" t="s">
        <v>4033</v>
      </c>
      <c r="E901" s="68">
        <v>2218</v>
      </c>
      <c r="F901" s="67">
        <v>128</v>
      </c>
      <c r="G901" s="68">
        <v>1404.20140625</v>
      </c>
      <c r="H901" s="67">
        <v>179737.78</v>
      </c>
    </row>
    <row r="902" spans="1:8" ht="36" x14ac:dyDescent="0.25">
      <c r="A902" s="65" t="s">
        <v>4580</v>
      </c>
      <c r="B902" s="66">
        <v>110</v>
      </c>
      <c r="C902" s="67" t="s">
        <v>5553</v>
      </c>
      <c r="D902" s="67" t="s">
        <v>4033</v>
      </c>
      <c r="E902" s="68">
        <v>2520</v>
      </c>
      <c r="F902" s="67">
        <v>35</v>
      </c>
      <c r="G902" s="68">
        <v>18787.680896103899</v>
      </c>
      <c r="H902" s="67">
        <v>657568.83136363642</v>
      </c>
    </row>
    <row r="903" spans="1:8" ht="36" x14ac:dyDescent="0.25">
      <c r="A903" s="65" t="s">
        <v>4580</v>
      </c>
      <c r="B903" s="66">
        <v>110</v>
      </c>
      <c r="C903" s="67" t="s">
        <v>5554</v>
      </c>
      <c r="D903" s="67" t="s">
        <v>4033</v>
      </c>
      <c r="E903" s="68">
        <v>2931</v>
      </c>
      <c r="F903" s="67">
        <v>104</v>
      </c>
      <c r="G903" s="68">
        <v>4596.8064423076921</v>
      </c>
      <c r="H903" s="67">
        <v>478067.87</v>
      </c>
    </row>
    <row r="904" spans="1:8" ht="36" x14ac:dyDescent="0.25">
      <c r="A904" s="65" t="s">
        <v>4580</v>
      </c>
      <c r="B904" s="66">
        <v>110</v>
      </c>
      <c r="C904" s="67" t="s">
        <v>5555</v>
      </c>
      <c r="D904" s="67" t="s">
        <v>4033</v>
      </c>
      <c r="E904" s="68">
        <v>944</v>
      </c>
      <c r="F904" s="67">
        <v>16</v>
      </c>
      <c r="G904" s="68">
        <v>6987.6775000000007</v>
      </c>
      <c r="H904" s="67">
        <v>111802.84000000001</v>
      </c>
    </row>
    <row r="905" spans="1:8" ht="36" x14ac:dyDescent="0.25">
      <c r="A905" s="65" t="s">
        <v>4421</v>
      </c>
      <c r="B905" s="66">
        <v>113</v>
      </c>
      <c r="C905" s="67" t="s">
        <v>5556</v>
      </c>
      <c r="D905" s="67" t="s">
        <v>4033</v>
      </c>
      <c r="E905" s="68">
        <v>785</v>
      </c>
      <c r="F905" s="67">
        <v>20</v>
      </c>
      <c r="G905" s="68">
        <v>2822.68</v>
      </c>
      <c r="H905" s="67">
        <v>56453.599999999999</v>
      </c>
    </row>
    <row r="906" spans="1:8" ht="36" x14ac:dyDescent="0.25">
      <c r="A906" s="65" t="s">
        <v>4421</v>
      </c>
      <c r="B906" s="66">
        <v>113</v>
      </c>
      <c r="C906" s="67" t="s">
        <v>5557</v>
      </c>
      <c r="D906" s="67" t="s">
        <v>4033</v>
      </c>
      <c r="E906" s="68">
        <v>2496</v>
      </c>
      <c r="F906" s="67">
        <v>16</v>
      </c>
      <c r="G906" s="68">
        <v>20672.677499999998</v>
      </c>
      <c r="H906" s="67">
        <v>330762.83999999997</v>
      </c>
    </row>
    <row r="907" spans="1:8" ht="36" x14ac:dyDescent="0.25">
      <c r="A907" s="65" t="s">
        <v>4421</v>
      </c>
      <c r="B907" s="66">
        <v>113</v>
      </c>
      <c r="C907" s="67" t="s">
        <v>5558</v>
      </c>
      <c r="D907" s="67" t="s">
        <v>4033</v>
      </c>
      <c r="E907" s="68">
        <v>3391</v>
      </c>
      <c r="F907" s="67">
        <v>19</v>
      </c>
      <c r="G907" s="68">
        <v>51374.679999999993</v>
      </c>
      <c r="H907" s="67">
        <v>976118.91999999993</v>
      </c>
    </row>
    <row r="908" spans="1:8" ht="36" x14ac:dyDescent="0.25">
      <c r="A908" s="65" t="s">
        <v>4580</v>
      </c>
      <c r="B908" s="66">
        <v>110</v>
      </c>
      <c r="C908" s="67" t="s">
        <v>5559</v>
      </c>
      <c r="D908" s="67" t="s">
        <v>4033</v>
      </c>
      <c r="E908" s="68">
        <v>190</v>
      </c>
      <c r="F908" s="67">
        <v>48</v>
      </c>
      <c r="G908" s="68">
        <v>10472</v>
      </c>
      <c r="H908" s="67">
        <v>502656</v>
      </c>
    </row>
    <row r="909" spans="1:8" ht="36" x14ac:dyDescent="0.25">
      <c r="A909" s="65" t="s">
        <v>4580</v>
      </c>
      <c r="B909" s="66">
        <v>110</v>
      </c>
      <c r="C909" s="67" t="s">
        <v>5560</v>
      </c>
      <c r="D909" s="67" t="s">
        <v>4033</v>
      </c>
      <c r="E909" s="68">
        <v>138</v>
      </c>
      <c r="F909" s="67">
        <v>770</v>
      </c>
      <c r="G909" s="68">
        <v>5370.488311688312</v>
      </c>
      <c r="H909" s="67">
        <v>4135276</v>
      </c>
    </row>
    <row r="910" spans="1:8" ht="36" x14ac:dyDescent="0.25">
      <c r="A910" s="65" t="s">
        <v>4580</v>
      </c>
      <c r="B910" s="66">
        <v>110</v>
      </c>
      <c r="C910" s="67" t="s">
        <v>5561</v>
      </c>
      <c r="D910" s="67" t="s">
        <v>4033</v>
      </c>
      <c r="E910" s="68">
        <v>169</v>
      </c>
      <c r="F910" s="67">
        <v>3650</v>
      </c>
      <c r="G910" s="68">
        <v>1580.0424955248552</v>
      </c>
      <c r="H910" s="67">
        <v>5767155.1086657215</v>
      </c>
    </row>
    <row r="911" spans="1:8" ht="36" x14ac:dyDescent="0.25">
      <c r="A911" s="65" t="s">
        <v>4580</v>
      </c>
      <c r="B911" s="66">
        <v>110</v>
      </c>
      <c r="C911" s="67" t="s">
        <v>5562</v>
      </c>
      <c r="D911" s="67" t="s">
        <v>4033</v>
      </c>
      <c r="E911" s="68">
        <v>204</v>
      </c>
      <c r="F911" s="67">
        <v>5</v>
      </c>
      <c r="G911" s="68">
        <v>172550</v>
      </c>
      <c r="H911" s="67">
        <v>862750</v>
      </c>
    </row>
    <row r="912" spans="1:8" ht="36" x14ac:dyDescent="0.25">
      <c r="A912" s="65" t="s">
        <v>4580</v>
      </c>
      <c r="B912" s="66">
        <v>110</v>
      </c>
      <c r="C912" s="67" t="s">
        <v>5563</v>
      </c>
      <c r="D912" s="67" t="s">
        <v>4033</v>
      </c>
      <c r="E912" s="68">
        <v>205</v>
      </c>
      <c r="F912" s="67">
        <v>5</v>
      </c>
      <c r="G912" s="68">
        <v>179721.8</v>
      </c>
      <c r="H912" s="67">
        <v>898609</v>
      </c>
    </row>
    <row r="913" spans="1:8" ht="36" x14ac:dyDescent="0.25">
      <c r="A913" s="65" t="s">
        <v>4038</v>
      </c>
      <c r="B913" s="66">
        <v>104</v>
      </c>
      <c r="C913" s="67" t="s">
        <v>5564</v>
      </c>
      <c r="D913" s="67" t="s">
        <v>4033</v>
      </c>
      <c r="E913" s="68">
        <v>3077</v>
      </c>
      <c r="F913" s="67">
        <v>169</v>
      </c>
      <c r="G913" s="68">
        <v>502470.10650887573</v>
      </c>
      <c r="H913" s="67">
        <v>84917448</v>
      </c>
    </row>
    <row r="914" spans="1:8" ht="36" x14ac:dyDescent="0.25">
      <c r="A914" s="65" t="s">
        <v>4038</v>
      </c>
      <c r="B914" s="66">
        <v>104</v>
      </c>
      <c r="C914" s="67" t="s">
        <v>4840</v>
      </c>
      <c r="D914" s="67" t="s">
        <v>4033</v>
      </c>
      <c r="E914" s="68">
        <v>3419</v>
      </c>
      <c r="F914" s="67">
        <v>25</v>
      </c>
      <c r="G914" s="68">
        <v>891801</v>
      </c>
      <c r="H914" s="67">
        <v>22295025</v>
      </c>
    </row>
    <row r="915" spans="1:8" ht="36" x14ac:dyDescent="0.25">
      <c r="A915" s="65" t="s">
        <v>4038</v>
      </c>
      <c r="B915" s="66">
        <v>104</v>
      </c>
      <c r="C915" s="67" t="s">
        <v>4767</v>
      </c>
      <c r="D915" s="67" t="s">
        <v>4033</v>
      </c>
      <c r="E915" s="68">
        <v>3420</v>
      </c>
      <c r="F915" s="67">
        <v>21</v>
      </c>
      <c r="G915" s="68">
        <v>864772</v>
      </c>
      <c r="H915" s="67">
        <v>18160212</v>
      </c>
    </row>
    <row r="916" spans="1:8" ht="36" x14ac:dyDescent="0.25">
      <c r="A916" s="65" t="s">
        <v>4038</v>
      </c>
      <c r="B916" s="66">
        <v>104</v>
      </c>
      <c r="C916" s="67" t="s">
        <v>5565</v>
      </c>
      <c r="D916" s="67" t="s">
        <v>4483</v>
      </c>
      <c r="E916" s="68">
        <v>1428</v>
      </c>
      <c r="F916" s="67">
        <v>1254</v>
      </c>
      <c r="G916" s="68">
        <v>3931</v>
      </c>
      <c r="H916" s="67">
        <v>4929474</v>
      </c>
    </row>
    <row r="917" spans="1:8" ht="54" x14ac:dyDescent="0.25">
      <c r="A917" s="65" t="s">
        <v>4220</v>
      </c>
      <c r="B917" s="66">
        <v>112</v>
      </c>
      <c r="C917" s="67" t="s">
        <v>5566</v>
      </c>
      <c r="D917" s="67" t="s">
        <v>4033</v>
      </c>
      <c r="E917" s="68">
        <v>1754</v>
      </c>
      <c r="F917" s="67">
        <v>1</v>
      </c>
      <c r="G917" s="68">
        <v>93725</v>
      </c>
      <c r="H917" s="67">
        <v>93725</v>
      </c>
    </row>
    <row r="918" spans="1:8" ht="54" x14ac:dyDescent="0.25">
      <c r="A918" s="65" t="s">
        <v>4220</v>
      </c>
      <c r="B918" s="66">
        <v>112</v>
      </c>
      <c r="C918" s="67" t="s">
        <v>5567</v>
      </c>
      <c r="D918" s="67" t="s">
        <v>4033</v>
      </c>
      <c r="E918" s="68">
        <v>1768</v>
      </c>
      <c r="F918" s="67">
        <v>1</v>
      </c>
      <c r="G918" s="68">
        <v>127824</v>
      </c>
      <c r="H918" s="67">
        <v>127824</v>
      </c>
    </row>
    <row r="919" spans="1:8" ht="54" x14ac:dyDescent="0.25">
      <c r="A919" s="65" t="s">
        <v>4220</v>
      </c>
      <c r="B919" s="66">
        <v>112</v>
      </c>
      <c r="C919" s="67" t="s">
        <v>5568</v>
      </c>
      <c r="D919" s="67" t="s">
        <v>4033</v>
      </c>
      <c r="E919" s="68">
        <v>1776</v>
      </c>
      <c r="F919" s="67">
        <v>1</v>
      </c>
      <c r="G919" s="68">
        <v>113351</v>
      </c>
      <c r="H919" s="67">
        <v>113351</v>
      </c>
    </row>
    <row r="920" spans="1:8" ht="54" x14ac:dyDescent="0.25">
      <c r="A920" s="65" t="s">
        <v>4220</v>
      </c>
      <c r="B920" s="66">
        <v>112</v>
      </c>
      <c r="C920" s="67" t="s">
        <v>5569</v>
      </c>
      <c r="D920" s="67" t="s">
        <v>4033</v>
      </c>
      <c r="E920" s="68">
        <v>1785</v>
      </c>
      <c r="F920" s="67">
        <v>1</v>
      </c>
      <c r="G920" s="68">
        <v>94197</v>
      </c>
      <c r="H920" s="67">
        <v>94197</v>
      </c>
    </row>
    <row r="921" spans="1:8" ht="54" x14ac:dyDescent="0.25">
      <c r="A921" s="65" t="s">
        <v>4220</v>
      </c>
      <c r="B921" s="66">
        <v>112</v>
      </c>
      <c r="C921" s="67" t="s">
        <v>5570</v>
      </c>
      <c r="D921" s="67" t="s">
        <v>4033</v>
      </c>
      <c r="E921" s="68">
        <v>2025</v>
      </c>
      <c r="F921" s="67">
        <v>1</v>
      </c>
      <c r="G921" s="68">
        <v>158957</v>
      </c>
      <c r="H921" s="67">
        <v>158957</v>
      </c>
    </row>
    <row r="922" spans="1:8" ht="72" x14ac:dyDescent="0.25">
      <c r="A922" s="65" t="s">
        <v>4220</v>
      </c>
      <c r="B922" s="66">
        <v>112</v>
      </c>
      <c r="C922" s="67" t="s">
        <v>5571</v>
      </c>
      <c r="D922" s="67" t="s">
        <v>4033</v>
      </c>
      <c r="E922" s="68">
        <v>1748</v>
      </c>
      <c r="F922" s="67">
        <v>6</v>
      </c>
      <c r="G922" s="68">
        <v>89197</v>
      </c>
      <c r="H922" s="67">
        <v>535182</v>
      </c>
    </row>
    <row r="923" spans="1:8" ht="90" x14ac:dyDescent="0.25">
      <c r="A923" s="65" t="s">
        <v>4220</v>
      </c>
      <c r="B923" s="66">
        <v>112</v>
      </c>
      <c r="C923" s="67" t="s">
        <v>5572</v>
      </c>
      <c r="D923" s="67" t="s">
        <v>4033</v>
      </c>
      <c r="E923" s="68">
        <v>1772</v>
      </c>
      <c r="F923" s="67">
        <v>6</v>
      </c>
      <c r="G923" s="68">
        <v>107762</v>
      </c>
      <c r="H923" s="67">
        <v>646572</v>
      </c>
    </row>
    <row r="924" spans="1:8" ht="72" x14ac:dyDescent="0.25">
      <c r="A924" s="65" t="s">
        <v>4220</v>
      </c>
      <c r="B924" s="66">
        <v>112</v>
      </c>
      <c r="C924" s="67" t="s">
        <v>5573</v>
      </c>
      <c r="D924" s="67" t="s">
        <v>4033</v>
      </c>
      <c r="E924" s="68">
        <v>1779</v>
      </c>
      <c r="F924" s="67">
        <v>6</v>
      </c>
      <c r="G924" s="68">
        <v>63418</v>
      </c>
      <c r="H924" s="67">
        <v>380508</v>
      </c>
    </row>
    <row r="925" spans="1:8" ht="72" x14ac:dyDescent="0.25">
      <c r="A925" s="65" t="s">
        <v>4220</v>
      </c>
      <c r="B925" s="66">
        <v>112</v>
      </c>
      <c r="C925" s="67" t="s">
        <v>5574</v>
      </c>
      <c r="D925" s="67" t="s">
        <v>4033</v>
      </c>
      <c r="E925" s="68">
        <v>1797</v>
      </c>
      <c r="F925" s="67">
        <v>6</v>
      </c>
      <c r="G925" s="68">
        <v>92707</v>
      </c>
      <c r="H925" s="67">
        <v>556242</v>
      </c>
    </row>
    <row r="926" spans="1:8" ht="90" x14ac:dyDescent="0.25">
      <c r="A926" s="65" t="s">
        <v>4220</v>
      </c>
      <c r="B926" s="66">
        <v>112</v>
      </c>
      <c r="C926" s="67" t="s">
        <v>5575</v>
      </c>
      <c r="D926" s="67" t="s">
        <v>4033</v>
      </c>
      <c r="E926" s="68">
        <v>2002</v>
      </c>
      <c r="F926" s="67">
        <v>6</v>
      </c>
      <c r="G926" s="68">
        <v>38504</v>
      </c>
      <c r="H926" s="67">
        <v>231024</v>
      </c>
    </row>
    <row r="927" spans="1:8" ht="36" x14ac:dyDescent="0.25">
      <c r="A927" s="65" t="s">
        <v>4220</v>
      </c>
      <c r="B927" s="66">
        <v>112</v>
      </c>
      <c r="C927" s="67" t="s">
        <v>5576</v>
      </c>
      <c r="D927" s="67" t="s">
        <v>4033</v>
      </c>
      <c r="E927" s="68">
        <v>3029</v>
      </c>
      <c r="F927" s="67">
        <v>3</v>
      </c>
      <c r="G927" s="68">
        <v>58976</v>
      </c>
      <c r="H927" s="67">
        <v>176928</v>
      </c>
    </row>
    <row r="928" spans="1:8" ht="36" x14ac:dyDescent="0.25">
      <c r="A928" s="65" t="s">
        <v>4220</v>
      </c>
      <c r="B928" s="66">
        <v>112</v>
      </c>
      <c r="C928" s="67" t="s">
        <v>5577</v>
      </c>
      <c r="D928" s="67" t="s">
        <v>4033</v>
      </c>
      <c r="E928" s="68">
        <v>3030</v>
      </c>
      <c r="F928" s="67">
        <v>3</v>
      </c>
      <c r="G928" s="68">
        <v>43402</v>
      </c>
      <c r="H928" s="67">
        <v>130206</v>
      </c>
    </row>
    <row r="929" spans="1:8" ht="36" x14ac:dyDescent="0.25">
      <c r="A929" s="65" t="s">
        <v>4220</v>
      </c>
      <c r="B929" s="66">
        <v>112</v>
      </c>
      <c r="C929" s="67" t="s">
        <v>5578</v>
      </c>
      <c r="D929" s="67" t="s">
        <v>4033</v>
      </c>
      <c r="E929" s="68">
        <v>3031</v>
      </c>
      <c r="F929" s="67">
        <v>2</v>
      </c>
      <c r="G929" s="68">
        <v>101156</v>
      </c>
      <c r="H929" s="67">
        <v>202312</v>
      </c>
    </row>
    <row r="930" spans="1:8" ht="36" x14ac:dyDescent="0.25">
      <c r="A930" s="65" t="s">
        <v>4220</v>
      </c>
      <c r="B930" s="66">
        <v>112</v>
      </c>
      <c r="C930" s="67" t="s">
        <v>5579</v>
      </c>
      <c r="D930" s="67" t="s">
        <v>4033</v>
      </c>
      <c r="E930" s="68">
        <v>3032</v>
      </c>
      <c r="F930" s="67">
        <v>2</v>
      </c>
      <c r="G930" s="68">
        <v>39847</v>
      </c>
      <c r="H930" s="67">
        <v>79694</v>
      </c>
    </row>
    <row r="931" spans="1:8" ht="36" x14ac:dyDescent="0.25">
      <c r="A931" s="65" t="s">
        <v>4220</v>
      </c>
      <c r="B931" s="66">
        <v>112</v>
      </c>
      <c r="C931" s="67" t="s">
        <v>5580</v>
      </c>
      <c r="D931" s="67" t="s">
        <v>4033</v>
      </c>
      <c r="E931" s="68">
        <v>3033</v>
      </c>
      <c r="F931" s="67">
        <v>3</v>
      </c>
      <c r="G931" s="68">
        <v>49047</v>
      </c>
      <c r="H931" s="67">
        <v>147141</v>
      </c>
    </row>
    <row r="932" spans="1:8" ht="36" x14ac:dyDescent="0.25">
      <c r="A932" s="65" t="s">
        <v>4220</v>
      </c>
      <c r="B932" s="66">
        <v>112</v>
      </c>
      <c r="C932" s="67" t="s">
        <v>5581</v>
      </c>
      <c r="D932" s="67" t="s">
        <v>4033</v>
      </c>
      <c r="E932" s="68">
        <v>3034</v>
      </c>
      <c r="F932" s="67">
        <v>6</v>
      </c>
      <c r="G932" s="68">
        <v>68143</v>
      </c>
      <c r="H932" s="67">
        <v>408858</v>
      </c>
    </row>
    <row r="933" spans="1:8" ht="36" x14ac:dyDescent="0.25">
      <c r="A933" s="65" t="s">
        <v>4220</v>
      </c>
      <c r="B933" s="66">
        <v>112</v>
      </c>
      <c r="C933" s="67" t="s">
        <v>5582</v>
      </c>
      <c r="D933" s="67" t="s">
        <v>4033</v>
      </c>
      <c r="E933" s="68">
        <v>1724</v>
      </c>
      <c r="F933" s="67">
        <v>9</v>
      </c>
      <c r="G933" s="68">
        <v>149908</v>
      </c>
      <c r="H933" s="67">
        <v>1349172</v>
      </c>
    </row>
    <row r="934" spans="1:8" ht="54" x14ac:dyDescent="0.25">
      <c r="A934" s="65" t="s">
        <v>4220</v>
      </c>
      <c r="B934" s="66">
        <v>112</v>
      </c>
      <c r="C934" s="67" t="s">
        <v>5583</v>
      </c>
      <c r="D934" s="67" t="s">
        <v>4033</v>
      </c>
      <c r="E934" s="68">
        <v>1743</v>
      </c>
      <c r="F934" s="67">
        <v>9</v>
      </c>
      <c r="G934" s="68">
        <v>90801</v>
      </c>
      <c r="H934" s="67">
        <v>817209</v>
      </c>
    </row>
    <row r="935" spans="1:8" ht="72" x14ac:dyDescent="0.25">
      <c r="A935" s="65" t="s">
        <v>4220</v>
      </c>
      <c r="B935" s="66">
        <v>112</v>
      </c>
      <c r="C935" s="67" t="s">
        <v>5584</v>
      </c>
      <c r="D935" s="67" t="s">
        <v>4033</v>
      </c>
      <c r="E935" s="68">
        <v>1749</v>
      </c>
      <c r="F935" s="67">
        <v>9</v>
      </c>
      <c r="G935" s="68">
        <v>92417</v>
      </c>
      <c r="H935" s="67">
        <v>831753</v>
      </c>
    </row>
    <row r="936" spans="1:8" ht="36" x14ac:dyDescent="0.25">
      <c r="A936" s="65" t="s">
        <v>4220</v>
      </c>
      <c r="B936" s="66">
        <v>112</v>
      </c>
      <c r="C936" s="67" t="s">
        <v>5585</v>
      </c>
      <c r="D936" s="67" t="s">
        <v>4033</v>
      </c>
      <c r="E936" s="68">
        <v>1761</v>
      </c>
      <c r="F936" s="67">
        <v>9</v>
      </c>
      <c r="G936" s="68">
        <v>75338</v>
      </c>
      <c r="H936" s="67">
        <v>678042</v>
      </c>
    </row>
    <row r="937" spans="1:8" ht="54" x14ac:dyDescent="0.25">
      <c r="A937" s="65" t="s">
        <v>4220</v>
      </c>
      <c r="B937" s="66">
        <v>112</v>
      </c>
      <c r="C937" s="67" t="s">
        <v>5586</v>
      </c>
      <c r="D937" s="67" t="s">
        <v>4033</v>
      </c>
      <c r="E937" s="68">
        <v>1783</v>
      </c>
      <c r="F937" s="67">
        <v>1</v>
      </c>
      <c r="G937" s="68">
        <v>72914</v>
      </c>
      <c r="H937" s="67">
        <v>72914</v>
      </c>
    </row>
    <row r="938" spans="1:8" ht="36" x14ac:dyDescent="0.25">
      <c r="A938" s="65" t="s">
        <v>4220</v>
      </c>
      <c r="B938" s="66">
        <v>112</v>
      </c>
      <c r="C938" s="67" t="s">
        <v>5587</v>
      </c>
      <c r="D938" s="67" t="s">
        <v>4033</v>
      </c>
      <c r="E938" s="68">
        <v>1798</v>
      </c>
      <c r="F938" s="67">
        <v>9</v>
      </c>
      <c r="G938" s="68">
        <v>94832</v>
      </c>
      <c r="H938" s="67">
        <v>853488</v>
      </c>
    </row>
    <row r="939" spans="1:8" ht="54" x14ac:dyDescent="0.25">
      <c r="A939" s="65" t="s">
        <v>4220</v>
      </c>
      <c r="B939" s="66">
        <v>112</v>
      </c>
      <c r="C939" s="67" t="s">
        <v>5588</v>
      </c>
      <c r="D939" s="67" t="s">
        <v>4033</v>
      </c>
      <c r="E939" s="68">
        <v>1809</v>
      </c>
      <c r="F939" s="67">
        <v>2</v>
      </c>
      <c r="G939" s="68">
        <v>199459</v>
      </c>
      <c r="H939" s="67">
        <v>398918</v>
      </c>
    </row>
    <row r="940" spans="1:8" ht="54" x14ac:dyDescent="0.25">
      <c r="A940" s="65" t="s">
        <v>4220</v>
      </c>
      <c r="B940" s="66">
        <v>112</v>
      </c>
      <c r="C940" s="67" t="s">
        <v>5589</v>
      </c>
      <c r="D940" s="67" t="s">
        <v>4033</v>
      </c>
      <c r="E940" s="68">
        <v>1812</v>
      </c>
      <c r="F940" s="67">
        <v>9</v>
      </c>
      <c r="G940" s="68">
        <v>95007</v>
      </c>
      <c r="H940" s="67">
        <v>855063</v>
      </c>
    </row>
    <row r="941" spans="1:8" ht="36" x14ac:dyDescent="0.25">
      <c r="A941" s="65" t="s">
        <v>4580</v>
      </c>
      <c r="B941" s="66">
        <v>110</v>
      </c>
      <c r="C941" s="67" t="s">
        <v>5590</v>
      </c>
      <c r="D941" s="67" t="s">
        <v>4033</v>
      </c>
      <c r="E941" s="68">
        <v>2369</v>
      </c>
      <c r="F941" s="67">
        <v>5</v>
      </c>
      <c r="G941" s="68">
        <v>11766.72</v>
      </c>
      <c r="H941" s="67">
        <v>58833.599999999999</v>
      </c>
    </row>
    <row r="942" spans="1:8" ht="36" x14ac:dyDescent="0.25">
      <c r="A942" s="65" t="s">
        <v>4580</v>
      </c>
      <c r="B942" s="66">
        <v>110</v>
      </c>
      <c r="C942" s="67" t="s">
        <v>5591</v>
      </c>
      <c r="D942" s="67" t="s">
        <v>4033</v>
      </c>
      <c r="E942" s="68">
        <v>3421</v>
      </c>
      <c r="F942" s="67">
        <v>9</v>
      </c>
      <c r="G942" s="68">
        <v>351000</v>
      </c>
      <c r="H942" s="67">
        <v>3159000</v>
      </c>
    </row>
    <row r="943" spans="1:8" ht="36" x14ac:dyDescent="0.25">
      <c r="A943" s="65" t="s">
        <v>4580</v>
      </c>
      <c r="B943" s="66">
        <v>110</v>
      </c>
      <c r="C943" s="67" t="s">
        <v>5592</v>
      </c>
      <c r="D943" s="67" t="s">
        <v>4033</v>
      </c>
      <c r="E943" s="68">
        <v>3423</v>
      </c>
      <c r="F943" s="67">
        <v>95</v>
      </c>
      <c r="G943" s="68">
        <v>47000</v>
      </c>
      <c r="H943" s="67">
        <v>4465000</v>
      </c>
    </row>
    <row r="944" spans="1:8" ht="54" x14ac:dyDescent="0.25">
      <c r="A944" s="65" t="s">
        <v>4220</v>
      </c>
      <c r="B944" s="66">
        <v>112</v>
      </c>
      <c r="C944" s="67" t="s">
        <v>5593</v>
      </c>
      <c r="D944" s="67" t="s">
        <v>4033</v>
      </c>
      <c r="E944" s="68">
        <v>1718</v>
      </c>
      <c r="F944" s="67">
        <v>1</v>
      </c>
      <c r="G944" s="68">
        <v>118904</v>
      </c>
      <c r="H944" s="67">
        <v>118904</v>
      </c>
    </row>
    <row r="945" spans="1:8" ht="54" x14ac:dyDescent="0.25">
      <c r="A945" s="65" t="s">
        <v>4220</v>
      </c>
      <c r="B945" s="66">
        <v>112</v>
      </c>
      <c r="C945" s="67" t="s">
        <v>5594</v>
      </c>
      <c r="D945" s="67" t="s">
        <v>4033</v>
      </c>
      <c r="E945" s="68">
        <v>1813</v>
      </c>
      <c r="F945" s="67">
        <v>1</v>
      </c>
      <c r="G945" s="68">
        <v>107815</v>
      </c>
      <c r="H945" s="67">
        <v>107815</v>
      </c>
    </row>
    <row r="946" spans="1:8" ht="36" x14ac:dyDescent="0.25">
      <c r="A946" s="65" t="s">
        <v>4220</v>
      </c>
      <c r="B946" s="66">
        <v>112</v>
      </c>
      <c r="C946" s="67" t="s">
        <v>5595</v>
      </c>
      <c r="D946" s="67" t="s">
        <v>4033</v>
      </c>
      <c r="E946" s="68">
        <v>768</v>
      </c>
      <c r="F946" s="67">
        <v>1</v>
      </c>
      <c r="G946" s="68">
        <v>2618000</v>
      </c>
      <c r="H946" s="67">
        <v>2618000</v>
      </c>
    </row>
    <row r="947" spans="1:8" ht="36" x14ac:dyDescent="0.25">
      <c r="A947" s="65" t="s">
        <v>4220</v>
      </c>
      <c r="B947" s="66">
        <v>112</v>
      </c>
      <c r="C947" s="67" t="s">
        <v>5596</v>
      </c>
      <c r="D947" s="67" t="s">
        <v>4033</v>
      </c>
      <c r="E947" s="68">
        <v>3050</v>
      </c>
      <c r="F947" s="67">
        <v>15</v>
      </c>
      <c r="G947" s="68">
        <v>1183843</v>
      </c>
      <c r="H947" s="67">
        <v>17757645</v>
      </c>
    </row>
    <row r="948" spans="1:8" ht="54" x14ac:dyDescent="0.25">
      <c r="A948" s="65" t="s">
        <v>4220</v>
      </c>
      <c r="B948" s="66">
        <v>112</v>
      </c>
      <c r="C948" s="67" t="s">
        <v>5597</v>
      </c>
      <c r="D948" s="67" t="s">
        <v>4033</v>
      </c>
      <c r="E948" s="68">
        <v>1723</v>
      </c>
      <c r="F948" s="67">
        <v>1</v>
      </c>
      <c r="G948" s="68">
        <v>89545</v>
      </c>
      <c r="H948" s="67">
        <v>89545</v>
      </c>
    </row>
    <row r="949" spans="1:8" ht="54" x14ac:dyDescent="0.25">
      <c r="A949" s="65" t="s">
        <v>4220</v>
      </c>
      <c r="B949" s="66">
        <v>112</v>
      </c>
      <c r="C949" s="67" t="s">
        <v>5598</v>
      </c>
      <c r="D949" s="67" t="s">
        <v>4033</v>
      </c>
      <c r="E949" s="68">
        <v>1742</v>
      </c>
      <c r="F949" s="67">
        <v>1</v>
      </c>
      <c r="G949" s="68">
        <v>89228</v>
      </c>
      <c r="H949" s="67">
        <v>89228</v>
      </c>
    </row>
    <row r="950" spans="1:8" ht="54" x14ac:dyDescent="0.25">
      <c r="A950" s="65" t="s">
        <v>4220</v>
      </c>
      <c r="B950" s="66">
        <v>112</v>
      </c>
      <c r="C950" s="67" t="s">
        <v>5599</v>
      </c>
      <c r="D950" s="67" t="s">
        <v>4033</v>
      </c>
      <c r="E950" s="68">
        <v>1747</v>
      </c>
      <c r="F950" s="67">
        <v>1</v>
      </c>
      <c r="G950" s="68">
        <v>85036</v>
      </c>
      <c r="H950" s="67">
        <v>85036</v>
      </c>
    </row>
    <row r="951" spans="1:8" ht="36" x14ac:dyDescent="0.25">
      <c r="A951" s="65" t="s">
        <v>4038</v>
      </c>
      <c r="B951" s="66">
        <v>104</v>
      </c>
      <c r="C951" s="67" t="s">
        <v>5600</v>
      </c>
      <c r="D951" s="67" t="s">
        <v>4033</v>
      </c>
      <c r="E951" s="68">
        <v>1402</v>
      </c>
      <c r="F951" s="67">
        <v>921</v>
      </c>
      <c r="G951" s="68">
        <v>2943.7497285559175</v>
      </c>
      <c r="H951" s="67">
        <v>2711193.5</v>
      </c>
    </row>
    <row r="952" spans="1:8" ht="36" x14ac:dyDescent="0.25">
      <c r="A952" s="65" t="s">
        <v>4038</v>
      </c>
      <c r="B952" s="66">
        <v>104</v>
      </c>
      <c r="C952" s="67" t="s">
        <v>5601</v>
      </c>
      <c r="D952" s="67" t="s">
        <v>4033</v>
      </c>
      <c r="E952" s="68">
        <v>2320</v>
      </c>
      <c r="F952" s="67">
        <v>566</v>
      </c>
      <c r="G952" s="68">
        <v>27072.482023192413</v>
      </c>
      <c r="H952" s="67">
        <v>15323024.825126905</v>
      </c>
    </row>
    <row r="953" spans="1:8" ht="72" x14ac:dyDescent="0.25">
      <c r="A953" s="65" t="s">
        <v>4038</v>
      </c>
      <c r="B953" s="66">
        <v>104</v>
      </c>
      <c r="C953" s="67" t="s">
        <v>5602</v>
      </c>
      <c r="D953" s="67" t="s">
        <v>4033</v>
      </c>
      <c r="E953" s="68">
        <v>2782</v>
      </c>
      <c r="F953" s="67">
        <v>39</v>
      </c>
      <c r="G953" s="68">
        <v>57727.308974358995</v>
      </c>
      <c r="H953" s="67">
        <v>2251365.0500000007</v>
      </c>
    </row>
    <row r="954" spans="1:8" ht="54" x14ac:dyDescent="0.25">
      <c r="A954" s="65" t="s">
        <v>4220</v>
      </c>
      <c r="B954" s="66">
        <v>112</v>
      </c>
      <c r="C954" s="67" t="s">
        <v>5603</v>
      </c>
      <c r="D954" s="67" t="s">
        <v>4033</v>
      </c>
      <c r="E954" s="68">
        <v>2006</v>
      </c>
      <c r="F954" s="67">
        <v>2</v>
      </c>
      <c r="G954" s="68">
        <v>75507</v>
      </c>
      <c r="H954" s="67">
        <v>151014</v>
      </c>
    </row>
    <row r="955" spans="1:8" ht="54" x14ac:dyDescent="0.25">
      <c r="A955" s="65" t="s">
        <v>4220</v>
      </c>
      <c r="B955" s="66">
        <v>112</v>
      </c>
      <c r="C955" s="67" t="s">
        <v>5604</v>
      </c>
      <c r="D955" s="67" t="s">
        <v>4033</v>
      </c>
      <c r="E955" s="68">
        <v>2007</v>
      </c>
      <c r="F955" s="67">
        <v>2</v>
      </c>
      <c r="G955" s="68">
        <v>91383</v>
      </c>
      <c r="H955" s="67">
        <v>182766</v>
      </c>
    </row>
    <row r="956" spans="1:8" ht="72" x14ac:dyDescent="0.25">
      <c r="A956" s="65" t="s">
        <v>4220</v>
      </c>
      <c r="B956" s="66">
        <v>112</v>
      </c>
      <c r="C956" s="67" t="s">
        <v>5605</v>
      </c>
      <c r="D956" s="67" t="s">
        <v>4033</v>
      </c>
      <c r="E956" s="68">
        <v>2010</v>
      </c>
      <c r="F956" s="67">
        <v>3</v>
      </c>
      <c r="G956" s="68">
        <v>100439</v>
      </c>
      <c r="H956" s="67">
        <v>301317</v>
      </c>
    </row>
    <row r="957" spans="1:8" ht="36" x14ac:dyDescent="0.25">
      <c r="A957" s="65" t="s">
        <v>4220</v>
      </c>
      <c r="B957" s="66">
        <v>112</v>
      </c>
      <c r="C957" s="67" t="s">
        <v>5606</v>
      </c>
      <c r="D957" s="67" t="s">
        <v>4033</v>
      </c>
      <c r="E957" s="68">
        <v>1725</v>
      </c>
      <c r="F957" s="67">
        <v>1</v>
      </c>
      <c r="G957" s="68">
        <v>47886</v>
      </c>
      <c r="H957" s="67">
        <v>47886</v>
      </c>
    </row>
    <row r="958" spans="1:8" ht="36" x14ac:dyDescent="0.25">
      <c r="A958" s="65" t="s">
        <v>4220</v>
      </c>
      <c r="B958" s="66">
        <v>112</v>
      </c>
      <c r="C958" s="67" t="s">
        <v>5607</v>
      </c>
      <c r="D958" s="67" t="s">
        <v>4033</v>
      </c>
      <c r="E958" s="68">
        <v>2617</v>
      </c>
      <c r="F958" s="67">
        <v>1</v>
      </c>
      <c r="G958" s="68">
        <v>84781</v>
      </c>
      <c r="H958" s="67">
        <v>84781</v>
      </c>
    </row>
    <row r="959" spans="1:8" ht="36" x14ac:dyDescent="0.25">
      <c r="A959" s="65" t="s">
        <v>4220</v>
      </c>
      <c r="B959" s="66">
        <v>112</v>
      </c>
      <c r="C959" s="67" t="s">
        <v>5608</v>
      </c>
      <c r="D959" s="67" t="s">
        <v>4033</v>
      </c>
      <c r="E959" s="68">
        <v>2618</v>
      </c>
      <c r="F959" s="67">
        <v>1</v>
      </c>
      <c r="G959" s="68">
        <v>52492</v>
      </c>
      <c r="H959" s="67">
        <v>52492</v>
      </c>
    </row>
    <row r="960" spans="1:8" ht="54" x14ac:dyDescent="0.25">
      <c r="A960" s="70" t="s">
        <v>4038</v>
      </c>
      <c r="B960" s="71">
        <v>104</v>
      </c>
      <c r="C960" s="67" t="s">
        <v>5609</v>
      </c>
      <c r="D960" s="72" t="s">
        <v>4033</v>
      </c>
      <c r="E960" s="70">
        <v>1388</v>
      </c>
      <c r="F960" s="67">
        <v>143</v>
      </c>
      <c r="G960" s="68">
        <v>62804</v>
      </c>
      <c r="H960" s="67">
        <v>8980972</v>
      </c>
    </row>
    <row r="961" spans="1:8" ht="36" x14ac:dyDescent="0.25">
      <c r="A961" s="70" t="s">
        <v>4220</v>
      </c>
      <c r="B961" s="71">
        <v>112</v>
      </c>
      <c r="C961" s="67" t="s">
        <v>5610</v>
      </c>
      <c r="D961" s="72" t="s">
        <v>4033</v>
      </c>
      <c r="E961" s="70">
        <v>1781</v>
      </c>
      <c r="F961" s="67">
        <v>2</v>
      </c>
      <c r="G961" s="68">
        <v>188779</v>
      </c>
      <c r="H961" s="67">
        <v>377558</v>
      </c>
    </row>
    <row r="962" spans="1:8" ht="36" x14ac:dyDescent="0.25">
      <c r="A962" s="65" t="s">
        <v>4038</v>
      </c>
      <c r="B962" s="66">
        <v>104</v>
      </c>
      <c r="C962" s="67" t="s">
        <v>5611</v>
      </c>
      <c r="D962" s="67" t="s">
        <v>4033</v>
      </c>
      <c r="E962" s="68">
        <v>2270</v>
      </c>
      <c r="F962" s="67">
        <v>2</v>
      </c>
      <c r="G962" s="68">
        <v>68339.524999999849</v>
      </c>
      <c r="H962" s="67">
        <v>136679.0499999997</v>
      </c>
    </row>
    <row r="963" spans="1:8" ht="36" x14ac:dyDescent="0.25">
      <c r="A963" s="65" t="s">
        <v>4038</v>
      </c>
      <c r="B963" s="66">
        <v>104</v>
      </c>
      <c r="C963" s="67" t="s">
        <v>5612</v>
      </c>
      <c r="D963" s="67" t="s">
        <v>4033</v>
      </c>
      <c r="E963" s="68">
        <v>2788</v>
      </c>
      <c r="F963" s="67">
        <v>1</v>
      </c>
      <c r="G963" s="68">
        <v>68339.539999999746</v>
      </c>
      <c r="H963" s="67">
        <v>68339.539999999746</v>
      </c>
    </row>
    <row r="964" spans="1:8" ht="36" x14ac:dyDescent="0.25">
      <c r="A964" s="70" t="s">
        <v>4038</v>
      </c>
      <c r="B964" s="71">
        <v>104</v>
      </c>
      <c r="C964" s="67" t="s">
        <v>5613</v>
      </c>
      <c r="D964" s="70" t="s">
        <v>4033</v>
      </c>
      <c r="E964" s="73">
        <v>2801</v>
      </c>
      <c r="F964" s="67">
        <v>16</v>
      </c>
      <c r="G964" s="68">
        <v>68888.420000000013</v>
      </c>
      <c r="H964" s="67">
        <v>1102214.7200000002</v>
      </c>
    </row>
    <row r="965" spans="1:8" ht="54" x14ac:dyDescent="0.25">
      <c r="A965" s="70" t="s">
        <v>4038</v>
      </c>
      <c r="B965" s="71">
        <v>104</v>
      </c>
      <c r="C965" s="67" t="s">
        <v>5614</v>
      </c>
      <c r="D965" s="70" t="s">
        <v>4033</v>
      </c>
      <c r="E965" s="73">
        <v>2802</v>
      </c>
      <c r="F965" s="67">
        <v>23</v>
      </c>
      <c r="G965" s="68">
        <v>68888.420000000013</v>
      </c>
      <c r="H965" s="67">
        <v>1584433.6600000001</v>
      </c>
    </row>
    <row r="966" spans="1:8" ht="54" x14ac:dyDescent="0.25">
      <c r="A966" s="70" t="s">
        <v>4038</v>
      </c>
      <c r="B966" s="71">
        <v>104</v>
      </c>
      <c r="C966" s="67" t="s">
        <v>5615</v>
      </c>
      <c r="D966" s="70" t="s">
        <v>4033</v>
      </c>
      <c r="E966" s="73">
        <v>2812</v>
      </c>
      <c r="F966" s="67">
        <v>3</v>
      </c>
      <c r="G966" s="68">
        <v>133477.03333333333</v>
      </c>
      <c r="H966" s="67">
        <v>400431.1</v>
      </c>
    </row>
    <row r="967" spans="1:8" ht="72" x14ac:dyDescent="0.25">
      <c r="A967" s="65" t="s">
        <v>4038</v>
      </c>
      <c r="B967" s="66">
        <v>104</v>
      </c>
      <c r="C967" s="67" t="s">
        <v>5616</v>
      </c>
      <c r="D967" s="67" t="s">
        <v>4033</v>
      </c>
      <c r="E967" s="68">
        <v>3431</v>
      </c>
      <c r="F967" s="67">
        <v>4</v>
      </c>
      <c r="G967" s="68">
        <v>133477.04999999999</v>
      </c>
      <c r="H967" s="67">
        <v>533908.19999999995</v>
      </c>
    </row>
    <row r="968" spans="1:8" ht="54" x14ac:dyDescent="0.25">
      <c r="A968" s="70" t="s">
        <v>4038</v>
      </c>
      <c r="B968" s="71">
        <v>104</v>
      </c>
      <c r="C968" s="67" t="s">
        <v>5617</v>
      </c>
      <c r="D968" s="70" t="s">
        <v>5618</v>
      </c>
      <c r="E968" s="71">
        <v>2792</v>
      </c>
      <c r="F968" s="67">
        <v>50</v>
      </c>
      <c r="G968" s="68">
        <v>151316.61000000004</v>
      </c>
      <c r="H968" s="67">
        <v>7565830.5000000028</v>
      </c>
    </row>
    <row r="969" spans="1:8" ht="54" x14ac:dyDescent="0.25">
      <c r="A969" s="65" t="s">
        <v>4220</v>
      </c>
      <c r="B969" s="66">
        <v>112</v>
      </c>
      <c r="C969" s="67" t="s">
        <v>5619</v>
      </c>
      <c r="D969" s="67" t="s">
        <v>4033</v>
      </c>
      <c r="E969" s="68">
        <v>1787</v>
      </c>
      <c r="F969" s="67">
        <v>1</v>
      </c>
      <c r="G969" s="68">
        <v>38776</v>
      </c>
      <c r="H969" s="67">
        <v>38776</v>
      </c>
    </row>
    <row r="970" spans="1:8" ht="54" x14ac:dyDescent="0.25">
      <c r="A970" s="65" t="s">
        <v>4038</v>
      </c>
      <c r="B970" s="66">
        <v>104</v>
      </c>
      <c r="C970" s="67" t="s">
        <v>5620</v>
      </c>
      <c r="D970" s="67" t="s">
        <v>4033</v>
      </c>
      <c r="E970" s="68">
        <v>2315</v>
      </c>
      <c r="F970" s="67">
        <v>53</v>
      </c>
      <c r="G970" s="68">
        <v>125060.39999999998</v>
      </c>
      <c r="H970" s="67">
        <v>6628201.1999999993</v>
      </c>
    </row>
    <row r="971" spans="1:8" ht="54" x14ac:dyDescent="0.25">
      <c r="A971" s="65" t="s">
        <v>4038</v>
      </c>
      <c r="B971" s="66">
        <v>104</v>
      </c>
      <c r="C971" s="67" t="s">
        <v>5621</v>
      </c>
      <c r="D971" s="67" t="s">
        <v>4033</v>
      </c>
      <c r="E971" s="68">
        <v>39</v>
      </c>
      <c r="F971" s="67">
        <v>9</v>
      </c>
      <c r="G971" s="68">
        <v>152597.62000000005</v>
      </c>
      <c r="H971" s="67">
        <v>1373378.5800000005</v>
      </c>
    </row>
    <row r="972" spans="1:8" ht="72" x14ac:dyDescent="0.25">
      <c r="A972" s="65" t="s">
        <v>4038</v>
      </c>
      <c r="B972" s="66">
        <v>104</v>
      </c>
      <c r="C972" s="67" t="s">
        <v>5622</v>
      </c>
      <c r="D972" s="67" t="s">
        <v>4033</v>
      </c>
      <c r="E972" s="68">
        <v>2303</v>
      </c>
      <c r="F972" s="67">
        <v>15</v>
      </c>
      <c r="G972" s="68">
        <v>152597.47066666669</v>
      </c>
      <c r="H972" s="67">
        <v>2288962.0600000005</v>
      </c>
    </row>
    <row r="973" spans="1:8" ht="36" x14ac:dyDescent="0.25">
      <c r="A973" s="65" t="s">
        <v>4038</v>
      </c>
      <c r="B973" s="66">
        <v>104</v>
      </c>
      <c r="C973" s="67" t="s">
        <v>5623</v>
      </c>
      <c r="D973" s="67" t="s">
        <v>4033</v>
      </c>
      <c r="E973" s="68">
        <v>1447</v>
      </c>
      <c r="F973" s="67">
        <v>59</v>
      </c>
      <c r="G973" s="68">
        <v>122224.36949152542</v>
      </c>
      <c r="H973" s="67">
        <v>7211237.7999999998</v>
      </c>
    </row>
    <row r="974" spans="1:8" ht="36" x14ac:dyDescent="0.25">
      <c r="A974" s="65" t="s">
        <v>4220</v>
      </c>
      <c r="B974" s="66">
        <v>112</v>
      </c>
      <c r="C974" s="67" t="s">
        <v>5624</v>
      </c>
      <c r="D974" s="67" t="s">
        <v>4033</v>
      </c>
      <c r="E974" s="68">
        <v>1147</v>
      </c>
      <c r="F974" s="67">
        <v>2</v>
      </c>
      <c r="G974" s="68">
        <v>1400000</v>
      </c>
      <c r="H974" s="67">
        <v>2800000</v>
      </c>
    </row>
    <row r="975" spans="1:8" ht="36" x14ac:dyDescent="0.25">
      <c r="A975" s="65" t="s">
        <v>4220</v>
      </c>
      <c r="B975" s="66">
        <v>112</v>
      </c>
      <c r="C975" s="67" t="s">
        <v>5625</v>
      </c>
      <c r="D975" s="67" t="s">
        <v>4033</v>
      </c>
      <c r="E975" s="68">
        <v>1828</v>
      </c>
      <c r="F975" s="67">
        <v>2</v>
      </c>
      <c r="G975" s="68">
        <v>546038</v>
      </c>
      <c r="H975" s="67">
        <v>1092076</v>
      </c>
    </row>
    <row r="976" spans="1:8" ht="36" x14ac:dyDescent="0.25">
      <c r="A976" s="65" t="s">
        <v>4220</v>
      </c>
      <c r="B976" s="66">
        <v>112</v>
      </c>
      <c r="C976" s="67" t="s">
        <v>5626</v>
      </c>
      <c r="D976" s="67" t="s">
        <v>4033</v>
      </c>
      <c r="E976" s="68">
        <v>2619</v>
      </c>
      <c r="F976" s="67">
        <v>20</v>
      </c>
      <c r="G976" s="68">
        <v>319500</v>
      </c>
      <c r="H976" s="67">
        <v>6390000</v>
      </c>
    </row>
    <row r="977" spans="1:8" ht="36" x14ac:dyDescent="0.25">
      <c r="A977" s="65" t="s">
        <v>4220</v>
      </c>
      <c r="B977" s="66">
        <v>112</v>
      </c>
      <c r="C977" s="67" t="s">
        <v>5627</v>
      </c>
      <c r="D977" s="67" t="s">
        <v>4033</v>
      </c>
      <c r="E977" s="68">
        <v>1148</v>
      </c>
      <c r="F977" s="67">
        <v>5</v>
      </c>
      <c r="G977" s="68">
        <v>953265</v>
      </c>
      <c r="H977" s="67">
        <v>4766325</v>
      </c>
    </row>
    <row r="978" spans="1:8" ht="18" x14ac:dyDescent="0.25">
      <c r="A978" s="65" t="s">
        <v>4220</v>
      </c>
      <c r="B978" s="66">
        <v>112</v>
      </c>
      <c r="C978" s="67" t="s">
        <v>5628</v>
      </c>
      <c r="D978" s="67" t="s">
        <v>4447</v>
      </c>
      <c r="E978" s="68">
        <v>3432</v>
      </c>
      <c r="F978" s="67">
        <v>73</v>
      </c>
      <c r="G978" s="68">
        <v>30000</v>
      </c>
      <c r="H978" s="67">
        <v>2190000</v>
      </c>
    </row>
    <row r="979" spans="1:8" ht="18" x14ac:dyDescent="0.25">
      <c r="A979" s="65" t="s">
        <v>4220</v>
      </c>
      <c r="B979" s="66">
        <v>112</v>
      </c>
      <c r="C979" s="67" t="s">
        <v>5629</v>
      </c>
      <c r="D979" s="67" t="s">
        <v>4447</v>
      </c>
      <c r="E979" s="68">
        <v>3433</v>
      </c>
      <c r="F979" s="67">
        <v>15</v>
      </c>
      <c r="G979" s="68">
        <v>12000</v>
      </c>
      <c r="H979" s="67">
        <v>180000</v>
      </c>
    </row>
    <row r="980" spans="1:8" ht="18" x14ac:dyDescent="0.25">
      <c r="A980" s="65" t="s">
        <v>4220</v>
      </c>
      <c r="B980" s="66">
        <v>112</v>
      </c>
      <c r="C980" s="67" t="s">
        <v>5630</v>
      </c>
      <c r="D980" s="67" t="s">
        <v>4447</v>
      </c>
      <c r="E980" s="68">
        <v>3434</v>
      </c>
      <c r="F980" s="67">
        <v>4</v>
      </c>
      <c r="G980" s="68">
        <v>150000</v>
      </c>
      <c r="H980" s="67">
        <v>600000</v>
      </c>
    </row>
    <row r="981" spans="1:8" ht="18" x14ac:dyDescent="0.25">
      <c r="A981" s="65" t="s">
        <v>4220</v>
      </c>
      <c r="B981" s="66">
        <v>112</v>
      </c>
      <c r="C981" s="67" t="s">
        <v>5631</v>
      </c>
      <c r="D981" s="67" t="s">
        <v>4447</v>
      </c>
      <c r="E981" s="68">
        <v>3437</v>
      </c>
      <c r="F981" s="67">
        <v>2</v>
      </c>
      <c r="G981" s="68">
        <v>1000000</v>
      </c>
      <c r="H981" s="67">
        <v>2000000</v>
      </c>
    </row>
    <row r="982" spans="1:8" ht="18" x14ac:dyDescent="0.25">
      <c r="A982" s="65" t="s">
        <v>4220</v>
      </c>
      <c r="B982" s="66">
        <v>112</v>
      </c>
      <c r="C982" s="67" t="s">
        <v>5632</v>
      </c>
      <c r="D982" s="67" t="s">
        <v>4447</v>
      </c>
      <c r="E982" s="68">
        <v>3438</v>
      </c>
      <c r="F982" s="67">
        <v>3</v>
      </c>
      <c r="G982" s="68">
        <v>30000</v>
      </c>
      <c r="H982" s="67">
        <v>90000</v>
      </c>
    </row>
    <row r="983" spans="1:8" ht="18" x14ac:dyDescent="0.25">
      <c r="A983" s="65" t="s">
        <v>4220</v>
      </c>
      <c r="B983" s="66">
        <v>112</v>
      </c>
      <c r="C983" s="67" t="s">
        <v>5633</v>
      </c>
      <c r="D983" s="67" t="s">
        <v>4447</v>
      </c>
      <c r="E983" s="68">
        <v>3439</v>
      </c>
      <c r="F983" s="67">
        <v>46</v>
      </c>
      <c r="G983" s="68">
        <v>28000</v>
      </c>
      <c r="H983" s="67">
        <v>1288000</v>
      </c>
    </row>
    <row r="984" spans="1:8" ht="18" x14ac:dyDescent="0.25">
      <c r="A984" s="65" t="s">
        <v>4220</v>
      </c>
      <c r="B984" s="66">
        <v>112</v>
      </c>
      <c r="C984" s="67" t="s">
        <v>5634</v>
      </c>
      <c r="D984" s="67" t="s">
        <v>4447</v>
      </c>
      <c r="E984" s="68">
        <v>3440</v>
      </c>
      <c r="F984" s="67">
        <v>7</v>
      </c>
      <c r="G984" s="68">
        <v>25000</v>
      </c>
      <c r="H984" s="67">
        <v>175000</v>
      </c>
    </row>
    <row r="985" spans="1:8" ht="36" x14ac:dyDescent="0.25">
      <c r="A985" s="65" t="s">
        <v>4038</v>
      </c>
      <c r="B985" s="66">
        <v>104</v>
      </c>
      <c r="C985" s="67" t="s">
        <v>5635</v>
      </c>
      <c r="D985" s="67" t="s">
        <v>4033</v>
      </c>
      <c r="E985" s="68">
        <v>3442</v>
      </c>
      <c r="F985" s="67">
        <v>1</v>
      </c>
      <c r="G985" s="68">
        <v>29000</v>
      </c>
      <c r="H985" s="67">
        <v>29000</v>
      </c>
    </row>
    <row r="986" spans="1:8" ht="36" x14ac:dyDescent="0.25">
      <c r="A986" s="65" t="s">
        <v>4038</v>
      </c>
      <c r="B986" s="66">
        <v>104</v>
      </c>
      <c r="C986" s="67" t="s">
        <v>5636</v>
      </c>
      <c r="D986" s="67" t="s">
        <v>4033</v>
      </c>
      <c r="E986" s="68">
        <v>3443</v>
      </c>
      <c r="F986" s="67">
        <v>3</v>
      </c>
      <c r="G986" s="68">
        <v>25000</v>
      </c>
      <c r="H986" s="67">
        <v>75000</v>
      </c>
    </row>
    <row r="987" spans="1:8" ht="18" x14ac:dyDescent="0.25">
      <c r="A987" s="65" t="s">
        <v>4220</v>
      </c>
      <c r="B987" s="66">
        <v>112</v>
      </c>
      <c r="C987" s="67" t="s">
        <v>5637</v>
      </c>
      <c r="D987" s="67" t="s">
        <v>4447</v>
      </c>
      <c r="E987" s="68">
        <v>3441</v>
      </c>
      <c r="F987" s="67">
        <v>1</v>
      </c>
      <c r="G987" s="68">
        <v>50000</v>
      </c>
      <c r="H987" s="67">
        <v>50000</v>
      </c>
    </row>
    <row r="988" spans="1:8" ht="18" x14ac:dyDescent="0.25">
      <c r="A988" s="65" t="s">
        <v>4220</v>
      </c>
      <c r="B988" s="66">
        <v>112</v>
      </c>
      <c r="C988" s="67" t="s">
        <v>5638</v>
      </c>
      <c r="D988" s="67" t="s">
        <v>4447</v>
      </c>
      <c r="E988" s="68">
        <v>3444</v>
      </c>
      <c r="F988" s="67">
        <v>45</v>
      </c>
      <c r="G988" s="68">
        <v>250000</v>
      </c>
      <c r="H988" s="67">
        <v>11250000</v>
      </c>
    </row>
    <row r="989" spans="1:8" ht="36" x14ac:dyDescent="0.25">
      <c r="A989" s="65" t="s">
        <v>4220</v>
      </c>
      <c r="B989" s="66">
        <v>112</v>
      </c>
      <c r="C989" s="67" t="s">
        <v>5639</v>
      </c>
      <c r="D989" s="67" t="s">
        <v>4447</v>
      </c>
      <c r="E989" s="68">
        <v>3445</v>
      </c>
      <c r="F989" s="67">
        <v>4</v>
      </c>
      <c r="G989" s="68">
        <v>250000</v>
      </c>
      <c r="H989" s="67">
        <v>1000000</v>
      </c>
    </row>
    <row r="990" spans="1:8" ht="18" x14ac:dyDescent="0.25">
      <c r="A990" s="65" t="s">
        <v>4220</v>
      </c>
      <c r="B990" s="66">
        <v>112</v>
      </c>
      <c r="C990" s="67" t="s">
        <v>5640</v>
      </c>
      <c r="D990" s="67" t="s">
        <v>4447</v>
      </c>
      <c r="E990" s="68">
        <v>3446</v>
      </c>
      <c r="F990" s="67">
        <v>20</v>
      </c>
      <c r="G990" s="68">
        <v>250000</v>
      </c>
      <c r="H990" s="67">
        <v>5000000</v>
      </c>
    </row>
    <row r="991" spans="1:8" ht="18" x14ac:dyDescent="0.25">
      <c r="A991" s="65" t="s">
        <v>4220</v>
      </c>
      <c r="B991" s="66">
        <v>112</v>
      </c>
      <c r="C991" s="67" t="s">
        <v>5641</v>
      </c>
      <c r="D991" s="67" t="s">
        <v>4447</v>
      </c>
      <c r="E991" s="68">
        <v>1183</v>
      </c>
      <c r="F991" s="67">
        <v>1</v>
      </c>
      <c r="G991" s="68">
        <v>303257</v>
      </c>
      <c r="H991" s="67">
        <v>303257</v>
      </c>
    </row>
    <row r="992" spans="1:8" ht="36" x14ac:dyDescent="0.25">
      <c r="A992" s="65" t="s">
        <v>4580</v>
      </c>
      <c r="B992" s="66">
        <v>110</v>
      </c>
      <c r="C992" s="67" t="s">
        <v>5642</v>
      </c>
      <c r="D992" s="67" t="s">
        <v>4033</v>
      </c>
      <c r="E992" s="68">
        <v>3453</v>
      </c>
      <c r="F992" s="67">
        <v>5</v>
      </c>
      <c r="G992" s="68">
        <v>29000</v>
      </c>
      <c r="H992" s="67">
        <v>145000</v>
      </c>
    </row>
    <row r="993" spans="1:8" ht="36" x14ac:dyDescent="0.25">
      <c r="A993" s="65" t="s">
        <v>4038</v>
      </c>
      <c r="B993" s="66">
        <v>104</v>
      </c>
      <c r="C993" s="67" t="s">
        <v>5643</v>
      </c>
      <c r="D993" s="67" t="s">
        <v>4033</v>
      </c>
      <c r="E993" s="68">
        <v>3449</v>
      </c>
      <c r="F993" s="67">
        <v>103</v>
      </c>
      <c r="G993" s="68">
        <v>174645.44980582522</v>
      </c>
      <c r="H993" s="67">
        <v>17988481.329999998</v>
      </c>
    </row>
    <row r="994" spans="1:8" ht="54" x14ac:dyDescent="0.25">
      <c r="A994" s="65" t="s">
        <v>4038</v>
      </c>
      <c r="B994" s="66">
        <v>104</v>
      </c>
      <c r="C994" s="67" t="s">
        <v>5644</v>
      </c>
      <c r="D994" s="67" t="s">
        <v>4033</v>
      </c>
      <c r="E994" s="68">
        <v>3450</v>
      </c>
      <c r="F994" s="67">
        <v>8</v>
      </c>
      <c r="G994" s="68">
        <v>163484.28750000001</v>
      </c>
      <c r="H994" s="67">
        <v>1307874.3</v>
      </c>
    </row>
    <row r="995" spans="1:8" ht="36" x14ac:dyDescent="0.25">
      <c r="A995" s="65" t="s">
        <v>4038</v>
      </c>
      <c r="B995" s="66">
        <v>104</v>
      </c>
      <c r="C995" s="67" t="s">
        <v>5645</v>
      </c>
      <c r="D995" s="67" t="s">
        <v>4033</v>
      </c>
      <c r="E995" s="68">
        <v>3451</v>
      </c>
      <c r="F995" s="67">
        <v>4</v>
      </c>
      <c r="G995" s="68">
        <v>163484.23000000001</v>
      </c>
      <c r="H995" s="67">
        <v>653936.92000000004</v>
      </c>
    </row>
    <row r="996" spans="1:8" ht="36" x14ac:dyDescent="0.25">
      <c r="A996" s="65" t="s">
        <v>4038</v>
      </c>
      <c r="B996" s="66">
        <v>104</v>
      </c>
      <c r="C996" s="67" t="s">
        <v>5646</v>
      </c>
      <c r="D996" s="67" t="s">
        <v>4033</v>
      </c>
      <c r="E996" s="68">
        <v>3452</v>
      </c>
      <c r="F996" s="67">
        <v>75</v>
      </c>
      <c r="G996" s="68">
        <v>150401.82133333327</v>
      </c>
      <c r="H996" s="67">
        <v>11280136.599999996</v>
      </c>
    </row>
    <row r="997" spans="1:8" ht="18" x14ac:dyDescent="0.25">
      <c r="A997" s="65" t="s">
        <v>4220</v>
      </c>
      <c r="B997" s="66">
        <v>112</v>
      </c>
      <c r="C997" s="67" t="s">
        <v>5647</v>
      </c>
      <c r="D997" s="67" t="s">
        <v>4447</v>
      </c>
      <c r="E997" s="68">
        <v>3464</v>
      </c>
      <c r="F997" s="67">
        <v>2</v>
      </c>
      <c r="G997" s="68">
        <v>20500</v>
      </c>
      <c r="H997" s="67">
        <v>41000</v>
      </c>
    </row>
    <row r="998" spans="1:8" ht="36" x14ac:dyDescent="0.25">
      <c r="A998" s="65" t="s">
        <v>4038</v>
      </c>
      <c r="B998" s="66">
        <v>104</v>
      </c>
      <c r="C998" s="67" t="s">
        <v>5648</v>
      </c>
      <c r="D998" s="67" t="s">
        <v>4033</v>
      </c>
      <c r="E998" s="68">
        <v>3468</v>
      </c>
      <c r="F998" s="67">
        <v>1</v>
      </c>
      <c r="G998" s="68">
        <v>133385.56</v>
      </c>
      <c r="H998" s="67">
        <v>133385.56</v>
      </c>
    </row>
    <row r="999" spans="1:8" ht="54" x14ac:dyDescent="0.25">
      <c r="A999" s="65" t="s">
        <v>4038</v>
      </c>
      <c r="B999" s="66">
        <v>104</v>
      </c>
      <c r="C999" s="67" t="s">
        <v>5649</v>
      </c>
      <c r="D999" s="67" t="s">
        <v>4033</v>
      </c>
      <c r="E999" s="68">
        <v>3471</v>
      </c>
      <c r="F999" s="67">
        <v>12</v>
      </c>
      <c r="G999" s="68">
        <v>68888.42</v>
      </c>
      <c r="H999" s="67">
        <v>826661.04</v>
      </c>
    </row>
    <row r="1000" spans="1:8" ht="54" x14ac:dyDescent="0.25">
      <c r="A1000" s="65" t="s">
        <v>4038</v>
      </c>
      <c r="B1000" s="66">
        <v>104</v>
      </c>
      <c r="C1000" s="67" t="s">
        <v>5650</v>
      </c>
      <c r="D1000" s="67" t="s">
        <v>4033</v>
      </c>
      <c r="E1000" s="68">
        <v>3472</v>
      </c>
      <c r="F1000" s="67">
        <v>12</v>
      </c>
      <c r="G1000" s="68">
        <v>68888.42</v>
      </c>
      <c r="H1000" s="67">
        <v>826661.04</v>
      </c>
    </row>
    <row r="1001" spans="1:8" ht="36" x14ac:dyDescent="0.25">
      <c r="A1001" s="65" t="s">
        <v>4038</v>
      </c>
      <c r="B1001" s="66">
        <v>104</v>
      </c>
      <c r="C1001" s="67" t="s">
        <v>5651</v>
      </c>
      <c r="D1001" s="67" t="s">
        <v>4033</v>
      </c>
      <c r="E1001" s="68">
        <v>3473</v>
      </c>
      <c r="F1001" s="67">
        <v>2</v>
      </c>
      <c r="G1001" s="68">
        <v>78860.320000000007</v>
      </c>
      <c r="H1001" s="67">
        <v>157720.64000000001</v>
      </c>
    </row>
    <row r="1002" spans="1:8" ht="36" x14ac:dyDescent="0.25">
      <c r="A1002" s="65" t="s">
        <v>4038</v>
      </c>
      <c r="B1002" s="66">
        <v>104</v>
      </c>
      <c r="C1002" s="67" t="s">
        <v>5652</v>
      </c>
      <c r="D1002" s="67" t="s">
        <v>4033</v>
      </c>
      <c r="E1002" s="68">
        <v>3476</v>
      </c>
      <c r="F1002" s="67">
        <v>4</v>
      </c>
      <c r="G1002" s="68">
        <v>40710.949999999997</v>
      </c>
      <c r="H1002" s="67">
        <v>162843.79999999999</v>
      </c>
    </row>
    <row r="1003" spans="1:8" ht="36" x14ac:dyDescent="0.25">
      <c r="A1003" s="65" t="s">
        <v>4038</v>
      </c>
      <c r="B1003" s="66">
        <v>104</v>
      </c>
      <c r="C1003" s="67" t="s">
        <v>5653</v>
      </c>
      <c r="D1003" s="67" t="s">
        <v>4033</v>
      </c>
      <c r="E1003" s="68">
        <v>3477</v>
      </c>
      <c r="F1003" s="67">
        <v>13</v>
      </c>
      <c r="G1003" s="68">
        <v>92766.099999999991</v>
      </c>
      <c r="H1003" s="67">
        <v>1205959.2999999998</v>
      </c>
    </row>
    <row r="1004" spans="1:8" ht="36" x14ac:dyDescent="0.25">
      <c r="A1004" s="65" t="s">
        <v>4038</v>
      </c>
      <c r="B1004" s="66">
        <v>104</v>
      </c>
      <c r="C1004" s="67" t="s">
        <v>5654</v>
      </c>
      <c r="D1004" s="67" t="s">
        <v>4033</v>
      </c>
      <c r="E1004" s="68">
        <v>3478</v>
      </c>
      <c r="F1004" s="67">
        <v>22</v>
      </c>
      <c r="G1004" s="68">
        <v>92766.090000000011</v>
      </c>
      <c r="H1004" s="67">
        <v>2040853.9800000002</v>
      </c>
    </row>
    <row r="1005" spans="1:8" ht="54" x14ac:dyDescent="0.25">
      <c r="A1005" s="65" t="s">
        <v>4038</v>
      </c>
      <c r="B1005" s="66">
        <v>104</v>
      </c>
      <c r="C1005" s="67" t="s">
        <v>5655</v>
      </c>
      <c r="D1005" s="67" t="s">
        <v>4033</v>
      </c>
      <c r="E1005" s="68">
        <v>3479</v>
      </c>
      <c r="F1005" s="67">
        <v>4</v>
      </c>
      <c r="G1005" s="68">
        <v>112984.34</v>
      </c>
      <c r="H1005" s="67">
        <v>451937.36</v>
      </c>
    </row>
    <row r="1006" spans="1:8" ht="36" x14ac:dyDescent="0.25">
      <c r="A1006" s="65" t="s">
        <v>4038</v>
      </c>
      <c r="B1006" s="66">
        <v>104</v>
      </c>
      <c r="C1006" s="67" t="s">
        <v>5656</v>
      </c>
      <c r="D1006" s="67" t="s">
        <v>4033</v>
      </c>
      <c r="E1006" s="68">
        <v>3480</v>
      </c>
      <c r="F1006" s="67">
        <v>4</v>
      </c>
      <c r="G1006" s="68">
        <v>92766.09</v>
      </c>
      <c r="H1006" s="67">
        <v>371064.36</v>
      </c>
    </row>
    <row r="1007" spans="1:8" ht="54" x14ac:dyDescent="0.25">
      <c r="A1007" s="65" t="s">
        <v>4038</v>
      </c>
      <c r="B1007" s="66">
        <v>104</v>
      </c>
      <c r="C1007" s="67" t="s">
        <v>5657</v>
      </c>
      <c r="D1007" s="67" t="s">
        <v>4033</v>
      </c>
      <c r="E1007" s="68">
        <v>3481</v>
      </c>
      <c r="F1007" s="67">
        <v>4</v>
      </c>
      <c r="G1007" s="68">
        <v>92766.09</v>
      </c>
      <c r="H1007" s="67">
        <v>371064.36</v>
      </c>
    </row>
    <row r="1008" spans="1:8" ht="36" x14ac:dyDescent="0.25">
      <c r="A1008" s="65" t="s">
        <v>4038</v>
      </c>
      <c r="B1008" s="66">
        <v>104</v>
      </c>
      <c r="C1008" s="67" t="s">
        <v>5658</v>
      </c>
      <c r="D1008" s="67" t="s">
        <v>4033</v>
      </c>
      <c r="E1008" s="68">
        <v>3482</v>
      </c>
      <c r="F1008" s="67">
        <v>34</v>
      </c>
      <c r="G1008" s="68">
        <v>82885.679999999993</v>
      </c>
      <c r="H1008" s="67">
        <v>2818113.1199999996</v>
      </c>
    </row>
    <row r="1009" spans="1:8" ht="36" x14ac:dyDescent="0.25">
      <c r="A1009" s="65" t="s">
        <v>4038</v>
      </c>
      <c r="B1009" s="66">
        <v>104</v>
      </c>
      <c r="C1009" s="67" t="s">
        <v>5659</v>
      </c>
      <c r="D1009" s="67" t="s">
        <v>4033</v>
      </c>
      <c r="E1009" s="68">
        <v>3483</v>
      </c>
      <c r="F1009" s="67">
        <v>13</v>
      </c>
      <c r="G1009" s="68">
        <v>82885.678461538468</v>
      </c>
      <c r="H1009" s="67">
        <v>1077513.82</v>
      </c>
    </row>
    <row r="1010" spans="1:8" ht="36" x14ac:dyDescent="0.25">
      <c r="A1010" s="65" t="s">
        <v>4038</v>
      </c>
      <c r="B1010" s="66">
        <v>104</v>
      </c>
      <c r="C1010" s="67" t="s">
        <v>5660</v>
      </c>
      <c r="D1010" s="67" t="s">
        <v>4033</v>
      </c>
      <c r="E1010" s="68">
        <v>3484</v>
      </c>
      <c r="F1010" s="67">
        <v>14</v>
      </c>
      <c r="G1010" s="68">
        <v>82885.680000000008</v>
      </c>
      <c r="H1010" s="67">
        <v>1160399.52</v>
      </c>
    </row>
    <row r="1011" spans="1:8" ht="36" x14ac:dyDescent="0.25">
      <c r="A1011" s="65" t="s">
        <v>4038</v>
      </c>
      <c r="B1011" s="66">
        <v>104</v>
      </c>
      <c r="C1011" s="67" t="s">
        <v>5661</v>
      </c>
      <c r="D1011" s="67" t="s">
        <v>4033</v>
      </c>
      <c r="E1011" s="68">
        <v>3485</v>
      </c>
      <c r="F1011" s="67">
        <v>8</v>
      </c>
      <c r="G1011" s="68">
        <v>120028.7</v>
      </c>
      <c r="H1011" s="67">
        <v>960229.6</v>
      </c>
    </row>
    <row r="1012" spans="1:8" ht="54" x14ac:dyDescent="0.25">
      <c r="A1012" s="65" t="s">
        <v>4038</v>
      </c>
      <c r="B1012" s="66">
        <v>104</v>
      </c>
      <c r="C1012" s="67" t="s">
        <v>5662</v>
      </c>
      <c r="D1012" s="67" t="s">
        <v>4033</v>
      </c>
      <c r="E1012" s="68">
        <v>3486</v>
      </c>
      <c r="F1012" s="67">
        <v>16</v>
      </c>
      <c r="G1012" s="68">
        <v>149852.90562500001</v>
      </c>
      <c r="H1012" s="67">
        <v>2397646.4900000002</v>
      </c>
    </row>
    <row r="1013" spans="1:8" ht="54" x14ac:dyDescent="0.25">
      <c r="A1013" s="65" t="s">
        <v>4038</v>
      </c>
      <c r="B1013" s="66">
        <v>104</v>
      </c>
      <c r="C1013" s="67" t="s">
        <v>5663</v>
      </c>
      <c r="D1013" s="67" t="s">
        <v>4033</v>
      </c>
      <c r="E1013" s="68">
        <v>3489</v>
      </c>
      <c r="F1013" s="67">
        <v>9</v>
      </c>
      <c r="G1013" s="68">
        <v>163484.25555555557</v>
      </c>
      <c r="H1013" s="67">
        <v>1471358.3</v>
      </c>
    </row>
    <row r="1014" spans="1:8" ht="54" x14ac:dyDescent="0.25">
      <c r="A1014" s="65" t="s">
        <v>4038</v>
      </c>
      <c r="B1014" s="66">
        <v>104</v>
      </c>
      <c r="C1014" s="67" t="s">
        <v>5664</v>
      </c>
      <c r="D1014" s="67" t="s">
        <v>4033</v>
      </c>
      <c r="E1014" s="68">
        <v>3490</v>
      </c>
      <c r="F1014" s="67">
        <v>8</v>
      </c>
      <c r="G1014" s="68">
        <v>171992.44999999998</v>
      </c>
      <c r="H1014" s="67">
        <v>1375939.5999999999</v>
      </c>
    </row>
    <row r="1015" spans="1:8" ht="54" x14ac:dyDescent="0.25">
      <c r="A1015" s="65" t="s">
        <v>4038</v>
      </c>
      <c r="B1015" s="66">
        <v>104</v>
      </c>
      <c r="C1015" s="67" t="s">
        <v>5665</v>
      </c>
      <c r="D1015" s="67" t="s">
        <v>4033</v>
      </c>
      <c r="E1015" s="68">
        <v>3491</v>
      </c>
      <c r="F1015" s="67">
        <v>5</v>
      </c>
      <c r="G1015" s="68">
        <v>171992.36</v>
      </c>
      <c r="H1015" s="67">
        <v>859961.79999999993</v>
      </c>
    </row>
    <row r="1016" spans="1:8" ht="54" x14ac:dyDescent="0.25">
      <c r="A1016" s="65" t="s">
        <v>4038</v>
      </c>
      <c r="B1016" s="66">
        <v>104</v>
      </c>
      <c r="C1016" s="67" t="s">
        <v>5666</v>
      </c>
      <c r="D1016" s="67" t="s">
        <v>4033</v>
      </c>
      <c r="E1016" s="68">
        <v>3492</v>
      </c>
      <c r="F1016" s="67">
        <v>9</v>
      </c>
      <c r="G1016" s="68">
        <v>171992.4</v>
      </c>
      <c r="H1016" s="67">
        <v>1547931.5999999999</v>
      </c>
    </row>
    <row r="1017" spans="1:8" ht="54" x14ac:dyDescent="0.25">
      <c r="A1017" s="65" t="s">
        <v>4038</v>
      </c>
      <c r="B1017" s="66">
        <v>104</v>
      </c>
      <c r="C1017" s="67" t="s">
        <v>5667</v>
      </c>
      <c r="D1017" s="67" t="s">
        <v>4033</v>
      </c>
      <c r="E1017" s="68">
        <v>3493</v>
      </c>
      <c r="F1017" s="67">
        <v>4</v>
      </c>
      <c r="G1017" s="68">
        <v>156348.42250000004</v>
      </c>
      <c r="H1017" s="67">
        <v>625393.69000000018</v>
      </c>
    </row>
    <row r="1018" spans="1:8" ht="54" x14ac:dyDescent="0.25">
      <c r="A1018" s="65" t="s">
        <v>4038</v>
      </c>
      <c r="B1018" s="66">
        <v>104</v>
      </c>
      <c r="C1018" s="67" t="s">
        <v>5668</v>
      </c>
      <c r="D1018" s="67" t="s">
        <v>4033</v>
      </c>
      <c r="E1018" s="68">
        <v>3494</v>
      </c>
      <c r="F1018" s="67">
        <v>4</v>
      </c>
      <c r="G1018" s="68">
        <v>156348.375</v>
      </c>
      <c r="H1018" s="67">
        <v>625393.5</v>
      </c>
    </row>
    <row r="1019" spans="1:8" ht="54" x14ac:dyDescent="0.25">
      <c r="A1019" s="65" t="s">
        <v>4038</v>
      </c>
      <c r="B1019" s="66">
        <v>104</v>
      </c>
      <c r="C1019" s="67" t="s">
        <v>5669</v>
      </c>
      <c r="D1019" s="67" t="s">
        <v>4033</v>
      </c>
      <c r="E1019" s="68">
        <v>3495</v>
      </c>
      <c r="F1019" s="67">
        <v>10</v>
      </c>
      <c r="G1019" s="68">
        <v>156348.38</v>
      </c>
      <c r="H1019" s="67">
        <v>1563483.8</v>
      </c>
    </row>
    <row r="1020" spans="1:8" ht="54" x14ac:dyDescent="0.25">
      <c r="A1020" s="65" t="s">
        <v>4038</v>
      </c>
      <c r="B1020" s="66">
        <v>104</v>
      </c>
      <c r="C1020" s="67" t="s">
        <v>5670</v>
      </c>
      <c r="D1020" s="67" t="s">
        <v>4033</v>
      </c>
      <c r="E1020" s="68">
        <v>3496</v>
      </c>
      <c r="F1020" s="67">
        <v>8</v>
      </c>
      <c r="G1020" s="68">
        <v>142625.57999999996</v>
      </c>
      <c r="H1020" s="67">
        <v>1141004.6399999997</v>
      </c>
    </row>
    <row r="1021" spans="1:8" ht="54" x14ac:dyDescent="0.25">
      <c r="A1021" s="65" t="s">
        <v>4038</v>
      </c>
      <c r="B1021" s="66">
        <v>104</v>
      </c>
      <c r="C1021" s="67" t="s">
        <v>5671</v>
      </c>
      <c r="D1021" s="67" t="s">
        <v>4033</v>
      </c>
      <c r="E1021" s="68">
        <v>3498</v>
      </c>
      <c r="F1021" s="67">
        <v>7</v>
      </c>
      <c r="G1021" s="68">
        <v>142625.52428571423</v>
      </c>
      <c r="H1021" s="67">
        <v>998378.66999999969</v>
      </c>
    </row>
    <row r="1022" spans="1:8" ht="72" x14ac:dyDescent="0.25">
      <c r="A1022" s="65" t="s">
        <v>4038</v>
      </c>
      <c r="B1022" s="66">
        <v>104</v>
      </c>
      <c r="C1022" s="67" t="s">
        <v>5672</v>
      </c>
      <c r="D1022" s="67" t="s">
        <v>4033</v>
      </c>
      <c r="E1022" s="68">
        <v>2778</v>
      </c>
      <c r="F1022" s="67">
        <v>62</v>
      </c>
      <c r="G1022" s="68">
        <v>67333.18129032258</v>
      </c>
      <c r="H1022" s="67">
        <v>4174657.24</v>
      </c>
    </row>
    <row r="1023" spans="1:8" ht="54" x14ac:dyDescent="0.25">
      <c r="A1023" s="65" t="s">
        <v>4220</v>
      </c>
      <c r="B1023" s="66">
        <v>112</v>
      </c>
      <c r="C1023" s="67" t="s">
        <v>5673</v>
      </c>
      <c r="D1023" s="67" t="s">
        <v>4033</v>
      </c>
      <c r="E1023" s="68">
        <v>1757</v>
      </c>
      <c r="F1023" s="67">
        <v>1</v>
      </c>
      <c r="G1023" s="68">
        <v>22060</v>
      </c>
      <c r="H1023" s="67">
        <v>22060</v>
      </c>
    </row>
    <row r="1024" spans="1:8" ht="54" x14ac:dyDescent="0.25">
      <c r="A1024" s="65" t="s">
        <v>4220</v>
      </c>
      <c r="B1024" s="66">
        <v>112</v>
      </c>
      <c r="C1024" s="67" t="s">
        <v>5674</v>
      </c>
      <c r="D1024" s="67" t="s">
        <v>4033</v>
      </c>
      <c r="E1024" s="68">
        <v>1770</v>
      </c>
      <c r="F1024" s="67">
        <v>1</v>
      </c>
      <c r="G1024" s="68">
        <v>90922</v>
      </c>
      <c r="H1024" s="67">
        <v>90922</v>
      </c>
    </row>
    <row r="1025" spans="1:8" ht="54" x14ac:dyDescent="0.25">
      <c r="A1025" s="65" t="s">
        <v>4220</v>
      </c>
      <c r="B1025" s="66">
        <v>112</v>
      </c>
      <c r="C1025" s="67" t="s">
        <v>5675</v>
      </c>
      <c r="D1025" s="67" t="s">
        <v>4033</v>
      </c>
      <c r="E1025" s="68">
        <v>1778</v>
      </c>
      <c r="F1025" s="67">
        <v>1</v>
      </c>
      <c r="G1025" s="68">
        <v>41436</v>
      </c>
      <c r="H1025" s="67">
        <v>41436</v>
      </c>
    </row>
    <row r="1026" spans="1:8" ht="36" x14ac:dyDescent="0.25">
      <c r="A1026" s="65" t="s">
        <v>4220</v>
      </c>
      <c r="B1026" s="66">
        <v>112</v>
      </c>
      <c r="C1026" s="67" t="s">
        <v>5676</v>
      </c>
      <c r="D1026" s="67" t="s">
        <v>4033</v>
      </c>
      <c r="E1026" s="68">
        <v>1726</v>
      </c>
      <c r="F1026" s="67">
        <v>7</v>
      </c>
      <c r="G1026" s="68">
        <v>52225</v>
      </c>
      <c r="H1026" s="67">
        <v>365575</v>
      </c>
    </row>
    <row r="1027" spans="1:8" ht="36" x14ac:dyDescent="0.25">
      <c r="A1027" s="65" t="s">
        <v>4220</v>
      </c>
      <c r="B1027" s="66">
        <v>112</v>
      </c>
      <c r="C1027" s="67" t="s">
        <v>5677</v>
      </c>
      <c r="D1027" s="67" t="s">
        <v>4033</v>
      </c>
      <c r="E1027" s="68">
        <v>2768</v>
      </c>
      <c r="F1027" s="67">
        <v>7</v>
      </c>
      <c r="G1027" s="68">
        <v>47296.5</v>
      </c>
      <c r="H1027" s="67">
        <v>331075.5</v>
      </c>
    </row>
    <row r="1028" spans="1:8" ht="36" x14ac:dyDescent="0.25">
      <c r="A1028" s="65" t="s">
        <v>4580</v>
      </c>
      <c r="B1028" s="66">
        <v>110</v>
      </c>
      <c r="C1028" s="67" t="s">
        <v>5678</v>
      </c>
      <c r="D1028" s="67" t="s">
        <v>4033</v>
      </c>
      <c r="E1028" s="68">
        <v>2776</v>
      </c>
      <c r="F1028" s="67">
        <v>370</v>
      </c>
      <c r="G1028" s="68">
        <v>51660</v>
      </c>
      <c r="H1028" s="67">
        <v>19114200</v>
      </c>
    </row>
    <row r="1029" spans="1:8" ht="36" x14ac:dyDescent="0.25">
      <c r="A1029" s="65" t="s">
        <v>4038</v>
      </c>
      <c r="B1029" s="66">
        <v>104</v>
      </c>
      <c r="C1029" s="67" t="s">
        <v>5679</v>
      </c>
      <c r="D1029" s="67" t="s">
        <v>4033</v>
      </c>
      <c r="E1029" s="68">
        <v>3501</v>
      </c>
      <c r="F1029" s="67">
        <v>14</v>
      </c>
      <c r="G1029" s="68">
        <v>187632</v>
      </c>
      <c r="H1029" s="67">
        <v>2626848</v>
      </c>
    </row>
    <row r="1030" spans="1:8" ht="36" x14ac:dyDescent="0.25">
      <c r="A1030" s="65" t="s">
        <v>4038</v>
      </c>
      <c r="B1030" s="66">
        <v>104</v>
      </c>
      <c r="C1030" s="67" t="s">
        <v>5680</v>
      </c>
      <c r="D1030" s="67" t="s">
        <v>4033</v>
      </c>
      <c r="E1030" s="68">
        <v>3502</v>
      </c>
      <c r="F1030" s="67">
        <v>16</v>
      </c>
      <c r="G1030" s="68">
        <v>187632</v>
      </c>
      <c r="H1030" s="67">
        <v>3002112</v>
      </c>
    </row>
    <row r="1031" spans="1:8" ht="54" x14ac:dyDescent="0.25">
      <c r="A1031" s="65" t="s">
        <v>4038</v>
      </c>
      <c r="B1031" s="66">
        <v>104</v>
      </c>
      <c r="C1031" s="67" t="s">
        <v>5681</v>
      </c>
      <c r="D1031" s="67" t="s">
        <v>4033</v>
      </c>
      <c r="E1031" s="68">
        <v>3503</v>
      </c>
      <c r="F1031" s="67">
        <v>10</v>
      </c>
      <c r="G1031" s="68">
        <v>187632</v>
      </c>
      <c r="H1031" s="67">
        <v>1876320</v>
      </c>
    </row>
    <row r="1032" spans="1:8" ht="36" x14ac:dyDescent="0.25">
      <c r="A1032" s="65" t="s">
        <v>4038</v>
      </c>
      <c r="B1032" s="66">
        <v>104</v>
      </c>
      <c r="C1032" s="67" t="s">
        <v>5682</v>
      </c>
      <c r="D1032" s="67" t="s">
        <v>4033</v>
      </c>
      <c r="E1032" s="68">
        <v>3505</v>
      </c>
      <c r="F1032" s="67">
        <v>24</v>
      </c>
      <c r="G1032" s="68">
        <v>187632</v>
      </c>
      <c r="H1032" s="67">
        <v>4503168</v>
      </c>
    </row>
    <row r="1033" spans="1:8" ht="36" x14ac:dyDescent="0.25">
      <c r="A1033" s="65" t="s">
        <v>4038</v>
      </c>
      <c r="B1033" s="66">
        <v>104</v>
      </c>
      <c r="C1033" s="67" t="s">
        <v>5683</v>
      </c>
      <c r="D1033" s="67" t="s">
        <v>4033</v>
      </c>
      <c r="E1033" s="68">
        <v>3506</v>
      </c>
      <c r="F1033" s="67">
        <v>38</v>
      </c>
      <c r="G1033" s="68">
        <v>187632</v>
      </c>
      <c r="H1033" s="67">
        <v>7130016</v>
      </c>
    </row>
    <row r="1034" spans="1:8" ht="36" x14ac:dyDescent="0.25">
      <c r="A1034" s="65" t="s">
        <v>4038</v>
      </c>
      <c r="B1034" s="66">
        <v>104</v>
      </c>
      <c r="C1034" s="67" t="s">
        <v>5684</v>
      </c>
      <c r="D1034" s="67" t="s">
        <v>4033</v>
      </c>
      <c r="E1034" s="68">
        <v>3507</v>
      </c>
      <c r="F1034" s="67">
        <v>3</v>
      </c>
      <c r="G1034" s="68">
        <v>187632</v>
      </c>
      <c r="H1034" s="67">
        <v>562896</v>
      </c>
    </row>
    <row r="1035" spans="1:8" ht="36" x14ac:dyDescent="0.25">
      <c r="A1035" s="65" t="s">
        <v>4038</v>
      </c>
      <c r="B1035" s="66">
        <v>104</v>
      </c>
      <c r="C1035" s="67" t="s">
        <v>5685</v>
      </c>
      <c r="D1035" s="67" t="s">
        <v>4033</v>
      </c>
      <c r="E1035" s="68">
        <v>3508</v>
      </c>
      <c r="F1035" s="67">
        <v>1</v>
      </c>
      <c r="G1035" s="68">
        <v>187632</v>
      </c>
      <c r="H1035" s="67">
        <v>187632</v>
      </c>
    </row>
    <row r="1036" spans="1:8" ht="36" x14ac:dyDescent="0.25">
      <c r="A1036" s="65" t="s">
        <v>4038</v>
      </c>
      <c r="B1036" s="66">
        <v>104</v>
      </c>
      <c r="C1036" s="67" t="s">
        <v>5686</v>
      </c>
      <c r="D1036" s="67" t="s">
        <v>4033</v>
      </c>
      <c r="E1036" s="68">
        <v>3509</v>
      </c>
      <c r="F1036" s="67">
        <v>1</v>
      </c>
      <c r="G1036" s="68">
        <v>192885</v>
      </c>
      <c r="H1036" s="67">
        <v>192885</v>
      </c>
    </row>
    <row r="1037" spans="1:8" ht="36" x14ac:dyDescent="0.25">
      <c r="A1037" s="65" t="s">
        <v>4038</v>
      </c>
      <c r="B1037" s="66">
        <v>104</v>
      </c>
      <c r="C1037" s="67" t="s">
        <v>5687</v>
      </c>
      <c r="D1037" s="67" t="s">
        <v>4033</v>
      </c>
      <c r="E1037" s="68">
        <v>3510</v>
      </c>
      <c r="F1037" s="67">
        <v>1</v>
      </c>
      <c r="G1037" s="68">
        <v>192885</v>
      </c>
      <c r="H1037" s="67">
        <v>192885</v>
      </c>
    </row>
    <row r="1038" spans="1:8" ht="36" x14ac:dyDescent="0.25">
      <c r="A1038" s="65" t="s">
        <v>4038</v>
      </c>
      <c r="B1038" s="66">
        <v>104</v>
      </c>
      <c r="C1038" s="67" t="s">
        <v>5688</v>
      </c>
      <c r="D1038" s="67" t="s">
        <v>4033</v>
      </c>
      <c r="E1038" s="68">
        <v>3511</v>
      </c>
      <c r="F1038" s="67">
        <v>4</v>
      </c>
      <c r="G1038" s="68">
        <v>187632</v>
      </c>
      <c r="H1038" s="67">
        <v>750528</v>
      </c>
    </row>
    <row r="1039" spans="1:8" ht="36" x14ac:dyDescent="0.25">
      <c r="A1039" s="65" t="s">
        <v>4038</v>
      </c>
      <c r="B1039" s="66">
        <v>104</v>
      </c>
      <c r="C1039" s="67" t="s">
        <v>5689</v>
      </c>
      <c r="D1039" s="67" t="s">
        <v>4033</v>
      </c>
      <c r="E1039" s="68">
        <v>3512</v>
      </c>
      <c r="F1039" s="67">
        <v>17</v>
      </c>
      <c r="G1039" s="68">
        <v>192885</v>
      </c>
      <c r="H1039" s="67">
        <v>3279045</v>
      </c>
    </row>
    <row r="1040" spans="1:8" ht="36" x14ac:dyDescent="0.25">
      <c r="A1040" s="65" t="s">
        <v>4038</v>
      </c>
      <c r="B1040" s="66">
        <v>104</v>
      </c>
      <c r="C1040" s="67" t="s">
        <v>5690</v>
      </c>
      <c r="D1040" s="67" t="s">
        <v>4033</v>
      </c>
      <c r="E1040" s="68">
        <v>3513</v>
      </c>
      <c r="F1040" s="67">
        <v>9</v>
      </c>
      <c r="G1040" s="68">
        <v>187632</v>
      </c>
      <c r="H1040" s="67">
        <v>1688688</v>
      </c>
    </row>
    <row r="1041" spans="1:8" ht="36" x14ac:dyDescent="0.25">
      <c r="A1041" s="65" t="s">
        <v>4038</v>
      </c>
      <c r="B1041" s="66">
        <v>104</v>
      </c>
      <c r="C1041" s="67" t="s">
        <v>5691</v>
      </c>
      <c r="D1041" s="67" t="s">
        <v>4033</v>
      </c>
      <c r="E1041" s="68">
        <v>3514</v>
      </c>
      <c r="F1041" s="67">
        <v>4</v>
      </c>
      <c r="G1041" s="68">
        <v>187632</v>
      </c>
      <c r="H1041" s="67">
        <v>750528</v>
      </c>
    </row>
    <row r="1042" spans="1:8" ht="36" x14ac:dyDescent="0.25">
      <c r="A1042" s="65" t="s">
        <v>4038</v>
      </c>
      <c r="B1042" s="66">
        <v>104</v>
      </c>
      <c r="C1042" s="67" t="s">
        <v>5692</v>
      </c>
      <c r="D1042" s="67" t="s">
        <v>4033</v>
      </c>
      <c r="E1042" s="68">
        <v>3516</v>
      </c>
      <c r="F1042" s="67">
        <v>19</v>
      </c>
      <c r="G1042" s="68">
        <v>192885</v>
      </c>
      <c r="H1042" s="67">
        <v>3664815</v>
      </c>
    </row>
    <row r="1043" spans="1:8" ht="36" x14ac:dyDescent="0.25">
      <c r="A1043" s="65" t="s">
        <v>4038</v>
      </c>
      <c r="B1043" s="66">
        <v>104</v>
      </c>
      <c r="C1043" s="67" t="s">
        <v>5693</v>
      </c>
      <c r="D1043" s="67" t="s">
        <v>4033</v>
      </c>
      <c r="E1043" s="68">
        <v>3518</v>
      </c>
      <c r="F1043" s="67">
        <v>2</v>
      </c>
      <c r="G1043" s="68">
        <v>192885</v>
      </c>
      <c r="H1043" s="67">
        <v>385770</v>
      </c>
    </row>
    <row r="1044" spans="1:8" ht="36" x14ac:dyDescent="0.25">
      <c r="A1044" s="65" t="s">
        <v>4038</v>
      </c>
      <c r="B1044" s="66">
        <v>104</v>
      </c>
      <c r="C1044" s="67" t="s">
        <v>5694</v>
      </c>
      <c r="D1044" s="67" t="s">
        <v>4033</v>
      </c>
      <c r="E1044" s="68">
        <v>3519</v>
      </c>
      <c r="F1044" s="67">
        <v>10</v>
      </c>
      <c r="G1044" s="68">
        <v>192885</v>
      </c>
      <c r="H1044" s="67">
        <v>1928850</v>
      </c>
    </row>
    <row r="1045" spans="1:8" ht="36" x14ac:dyDescent="0.25">
      <c r="A1045" s="65" t="s">
        <v>4038</v>
      </c>
      <c r="B1045" s="66">
        <v>104</v>
      </c>
      <c r="C1045" s="67" t="s">
        <v>5695</v>
      </c>
      <c r="D1045" s="67" t="s">
        <v>4033</v>
      </c>
      <c r="E1045" s="68">
        <v>3520</v>
      </c>
      <c r="F1045" s="67">
        <v>3</v>
      </c>
      <c r="G1045" s="68">
        <v>192885</v>
      </c>
      <c r="H1045" s="67">
        <v>578655</v>
      </c>
    </row>
    <row r="1046" spans="1:8" ht="36" x14ac:dyDescent="0.25">
      <c r="A1046" s="65" t="s">
        <v>4038</v>
      </c>
      <c r="B1046" s="66">
        <v>104</v>
      </c>
      <c r="C1046" s="67" t="s">
        <v>5696</v>
      </c>
      <c r="D1046" s="67" t="s">
        <v>4033</v>
      </c>
      <c r="E1046" s="68">
        <v>3521</v>
      </c>
      <c r="F1046" s="67">
        <v>5</v>
      </c>
      <c r="G1046" s="68">
        <v>187632</v>
      </c>
      <c r="H1046" s="67">
        <v>938160</v>
      </c>
    </row>
    <row r="1047" spans="1:8" ht="36" x14ac:dyDescent="0.25">
      <c r="A1047" s="65" t="s">
        <v>4038</v>
      </c>
      <c r="B1047" s="66">
        <v>104</v>
      </c>
      <c r="C1047" s="67" t="s">
        <v>5697</v>
      </c>
      <c r="D1047" s="67" t="s">
        <v>4033</v>
      </c>
      <c r="E1047" s="68">
        <v>3522</v>
      </c>
      <c r="F1047" s="67">
        <v>43</v>
      </c>
      <c r="G1047" s="68">
        <v>187632</v>
      </c>
      <c r="H1047" s="67">
        <v>8068176</v>
      </c>
    </row>
    <row r="1048" spans="1:8" ht="36" x14ac:dyDescent="0.25">
      <c r="A1048" s="65" t="s">
        <v>4038</v>
      </c>
      <c r="B1048" s="66">
        <v>104</v>
      </c>
      <c r="C1048" s="67" t="s">
        <v>5698</v>
      </c>
      <c r="D1048" s="67" t="s">
        <v>4033</v>
      </c>
      <c r="E1048" s="68">
        <v>3523</v>
      </c>
      <c r="F1048" s="67">
        <v>14</v>
      </c>
      <c r="G1048" s="68">
        <v>187632</v>
      </c>
      <c r="H1048" s="67">
        <v>2626848</v>
      </c>
    </row>
    <row r="1049" spans="1:8" ht="36" x14ac:dyDescent="0.25">
      <c r="A1049" s="65" t="s">
        <v>4038</v>
      </c>
      <c r="B1049" s="66">
        <v>104</v>
      </c>
      <c r="C1049" s="67" t="s">
        <v>5699</v>
      </c>
      <c r="D1049" s="67" t="s">
        <v>4033</v>
      </c>
      <c r="E1049" s="68">
        <v>3525</v>
      </c>
      <c r="F1049" s="67">
        <v>1</v>
      </c>
      <c r="G1049" s="68">
        <v>187632</v>
      </c>
      <c r="H1049" s="67">
        <v>187632</v>
      </c>
    </row>
    <row r="1050" spans="1:8" ht="54" x14ac:dyDescent="0.25">
      <c r="A1050" s="65" t="s">
        <v>4038</v>
      </c>
      <c r="B1050" s="66">
        <v>104</v>
      </c>
      <c r="C1050" s="67" t="s">
        <v>5700</v>
      </c>
      <c r="D1050" s="67" t="s">
        <v>4033</v>
      </c>
      <c r="E1050" s="68">
        <v>3527</v>
      </c>
      <c r="F1050" s="67">
        <v>8</v>
      </c>
      <c r="G1050" s="68">
        <v>192885</v>
      </c>
      <c r="H1050" s="67">
        <v>1543080</v>
      </c>
    </row>
    <row r="1051" spans="1:8" ht="54" x14ac:dyDescent="0.25">
      <c r="A1051" s="65" t="s">
        <v>4038</v>
      </c>
      <c r="B1051" s="66">
        <v>104</v>
      </c>
      <c r="C1051" s="67" t="s">
        <v>5701</v>
      </c>
      <c r="D1051" s="67" t="s">
        <v>4033</v>
      </c>
      <c r="E1051" s="68">
        <v>3528</v>
      </c>
      <c r="F1051" s="67">
        <v>9</v>
      </c>
      <c r="G1051" s="68">
        <v>192885</v>
      </c>
      <c r="H1051" s="67">
        <v>1735965</v>
      </c>
    </row>
    <row r="1052" spans="1:8" ht="36" x14ac:dyDescent="0.25">
      <c r="A1052" s="65" t="s">
        <v>4038</v>
      </c>
      <c r="B1052" s="66">
        <v>104</v>
      </c>
      <c r="C1052" s="67" t="s">
        <v>5702</v>
      </c>
      <c r="D1052" s="67" t="s">
        <v>4033</v>
      </c>
      <c r="E1052" s="68">
        <v>3529</v>
      </c>
      <c r="F1052" s="67">
        <v>13</v>
      </c>
      <c r="G1052" s="68">
        <v>192885</v>
      </c>
      <c r="H1052" s="67">
        <v>2507505</v>
      </c>
    </row>
    <row r="1053" spans="1:8" ht="54" x14ac:dyDescent="0.25">
      <c r="A1053" s="65" t="s">
        <v>4038</v>
      </c>
      <c r="B1053" s="66">
        <v>104</v>
      </c>
      <c r="C1053" s="67" t="s">
        <v>5703</v>
      </c>
      <c r="D1053" s="67" t="s">
        <v>4033</v>
      </c>
      <c r="E1053" s="68">
        <v>3530</v>
      </c>
      <c r="F1053" s="67">
        <v>1</v>
      </c>
      <c r="G1053" s="68">
        <v>192885</v>
      </c>
      <c r="H1053" s="67">
        <v>192885</v>
      </c>
    </row>
    <row r="1054" spans="1:8" ht="36" x14ac:dyDescent="0.25">
      <c r="A1054" s="65" t="s">
        <v>4038</v>
      </c>
      <c r="B1054" s="66">
        <v>104</v>
      </c>
      <c r="C1054" s="67" t="s">
        <v>5704</v>
      </c>
      <c r="D1054" s="67" t="s">
        <v>4033</v>
      </c>
      <c r="E1054" s="68">
        <v>3533</v>
      </c>
      <c r="F1054" s="67">
        <v>20</v>
      </c>
      <c r="G1054" s="68">
        <v>187632</v>
      </c>
      <c r="H1054" s="67">
        <v>3752640</v>
      </c>
    </row>
    <row r="1055" spans="1:8" ht="36" x14ac:dyDescent="0.25">
      <c r="A1055" s="65" t="s">
        <v>4038</v>
      </c>
      <c r="B1055" s="66">
        <v>104</v>
      </c>
      <c r="C1055" s="67" t="s">
        <v>5705</v>
      </c>
      <c r="D1055" s="67" t="s">
        <v>4033</v>
      </c>
      <c r="E1055" s="68">
        <v>3534</v>
      </c>
      <c r="F1055" s="67">
        <v>14</v>
      </c>
      <c r="G1055" s="68">
        <v>192885</v>
      </c>
      <c r="H1055" s="67">
        <v>2700390</v>
      </c>
    </row>
    <row r="1056" spans="1:8" ht="54" x14ac:dyDescent="0.25">
      <c r="A1056" s="65" t="s">
        <v>4038</v>
      </c>
      <c r="B1056" s="66">
        <v>104</v>
      </c>
      <c r="C1056" s="67" t="s">
        <v>5706</v>
      </c>
      <c r="D1056" s="67" t="s">
        <v>4033</v>
      </c>
      <c r="E1056" s="68">
        <v>3535</v>
      </c>
      <c r="F1056" s="67">
        <v>7</v>
      </c>
      <c r="G1056" s="68">
        <v>187632</v>
      </c>
      <c r="H1056" s="67">
        <v>1313424</v>
      </c>
    </row>
    <row r="1057" spans="1:8" ht="54" x14ac:dyDescent="0.25">
      <c r="A1057" s="65" t="s">
        <v>4038</v>
      </c>
      <c r="B1057" s="66">
        <v>104</v>
      </c>
      <c r="C1057" s="67" t="s">
        <v>5707</v>
      </c>
      <c r="D1057" s="67" t="s">
        <v>4033</v>
      </c>
      <c r="E1057" s="68">
        <v>3536</v>
      </c>
      <c r="F1057" s="67">
        <v>9</v>
      </c>
      <c r="G1057" s="68">
        <v>192885</v>
      </c>
      <c r="H1057" s="67">
        <v>1735965</v>
      </c>
    </row>
    <row r="1058" spans="1:8" ht="54" x14ac:dyDescent="0.25">
      <c r="A1058" s="65" t="s">
        <v>4038</v>
      </c>
      <c r="B1058" s="66">
        <v>104</v>
      </c>
      <c r="C1058" s="67" t="s">
        <v>5708</v>
      </c>
      <c r="D1058" s="67" t="s">
        <v>4033</v>
      </c>
      <c r="E1058" s="68">
        <v>3537</v>
      </c>
      <c r="F1058" s="67">
        <v>18</v>
      </c>
      <c r="G1058" s="68">
        <v>192885</v>
      </c>
      <c r="H1058" s="67">
        <v>3471930</v>
      </c>
    </row>
    <row r="1059" spans="1:8" ht="36" x14ac:dyDescent="0.25">
      <c r="A1059" s="65" t="s">
        <v>4038</v>
      </c>
      <c r="B1059" s="66">
        <v>104</v>
      </c>
      <c r="C1059" s="67" t="s">
        <v>5709</v>
      </c>
      <c r="D1059" s="67" t="s">
        <v>4033</v>
      </c>
      <c r="E1059" s="68">
        <v>3538</v>
      </c>
      <c r="F1059" s="67">
        <v>3</v>
      </c>
      <c r="G1059" s="68">
        <v>192885</v>
      </c>
      <c r="H1059" s="67">
        <v>578655</v>
      </c>
    </row>
    <row r="1060" spans="1:8" ht="54" x14ac:dyDescent="0.25">
      <c r="A1060" s="65" t="s">
        <v>4038</v>
      </c>
      <c r="B1060" s="66">
        <v>104</v>
      </c>
      <c r="C1060" s="67" t="s">
        <v>5710</v>
      </c>
      <c r="D1060" s="67" t="s">
        <v>4033</v>
      </c>
      <c r="E1060" s="68">
        <v>3539</v>
      </c>
      <c r="F1060" s="67">
        <v>22</v>
      </c>
      <c r="G1060" s="68">
        <v>187632</v>
      </c>
      <c r="H1060" s="67">
        <v>4127904</v>
      </c>
    </row>
    <row r="1061" spans="1:8" ht="54" x14ac:dyDescent="0.25">
      <c r="A1061" s="65" t="s">
        <v>4038</v>
      </c>
      <c r="B1061" s="66">
        <v>104</v>
      </c>
      <c r="C1061" s="67" t="s">
        <v>5711</v>
      </c>
      <c r="D1061" s="67" t="s">
        <v>4033</v>
      </c>
      <c r="E1061" s="68">
        <v>3540</v>
      </c>
      <c r="F1061" s="67">
        <v>40</v>
      </c>
      <c r="G1061" s="68">
        <v>187632</v>
      </c>
      <c r="H1061" s="67">
        <v>7505280</v>
      </c>
    </row>
    <row r="1062" spans="1:8" ht="36" x14ac:dyDescent="0.25">
      <c r="A1062" s="65" t="s">
        <v>4038</v>
      </c>
      <c r="B1062" s="66">
        <v>104</v>
      </c>
      <c r="C1062" s="67" t="s">
        <v>5712</v>
      </c>
      <c r="D1062" s="67" t="s">
        <v>4033</v>
      </c>
      <c r="E1062" s="68">
        <v>3541</v>
      </c>
      <c r="F1062" s="67">
        <v>9</v>
      </c>
      <c r="G1062" s="68">
        <v>187632</v>
      </c>
      <c r="H1062" s="67">
        <v>1688688</v>
      </c>
    </row>
    <row r="1063" spans="1:8" ht="36" x14ac:dyDescent="0.25">
      <c r="A1063" s="65" t="s">
        <v>4038</v>
      </c>
      <c r="B1063" s="66">
        <v>104</v>
      </c>
      <c r="C1063" s="67" t="s">
        <v>5713</v>
      </c>
      <c r="D1063" s="67" t="s">
        <v>4033</v>
      </c>
      <c r="E1063" s="68">
        <v>3542</v>
      </c>
      <c r="F1063" s="67">
        <v>7</v>
      </c>
      <c r="G1063" s="68">
        <v>187632</v>
      </c>
      <c r="H1063" s="67">
        <v>1313424</v>
      </c>
    </row>
    <row r="1064" spans="1:8" ht="36" x14ac:dyDescent="0.25">
      <c r="A1064" s="65" t="s">
        <v>4038</v>
      </c>
      <c r="B1064" s="66">
        <v>104</v>
      </c>
      <c r="C1064" s="67" t="s">
        <v>5714</v>
      </c>
      <c r="D1064" s="67" t="s">
        <v>4033</v>
      </c>
      <c r="E1064" s="68">
        <v>3543</v>
      </c>
      <c r="F1064" s="67">
        <v>39</v>
      </c>
      <c r="G1064" s="68">
        <v>187632</v>
      </c>
      <c r="H1064" s="67">
        <v>7317648</v>
      </c>
    </row>
    <row r="1065" spans="1:8" ht="54" x14ac:dyDescent="0.25">
      <c r="A1065" s="65" t="s">
        <v>4038</v>
      </c>
      <c r="B1065" s="66">
        <v>104</v>
      </c>
      <c r="C1065" s="67" t="s">
        <v>5715</v>
      </c>
      <c r="D1065" s="67" t="s">
        <v>4033</v>
      </c>
      <c r="E1065" s="68">
        <v>3544</v>
      </c>
      <c r="F1065" s="67">
        <v>3</v>
      </c>
      <c r="G1065" s="68">
        <v>187632</v>
      </c>
      <c r="H1065" s="67">
        <v>562896</v>
      </c>
    </row>
    <row r="1066" spans="1:8" ht="54" x14ac:dyDescent="0.25">
      <c r="A1066" s="65" t="s">
        <v>4038</v>
      </c>
      <c r="B1066" s="66">
        <v>104</v>
      </c>
      <c r="C1066" s="67" t="s">
        <v>5716</v>
      </c>
      <c r="D1066" s="67" t="s">
        <v>4033</v>
      </c>
      <c r="E1066" s="68">
        <v>3545</v>
      </c>
      <c r="F1066" s="67">
        <v>10</v>
      </c>
      <c r="G1066" s="68">
        <v>187632</v>
      </c>
      <c r="H1066" s="67">
        <v>1876320</v>
      </c>
    </row>
    <row r="1067" spans="1:8" ht="36" x14ac:dyDescent="0.25">
      <c r="A1067" s="65" t="s">
        <v>4038</v>
      </c>
      <c r="B1067" s="66">
        <v>104</v>
      </c>
      <c r="C1067" s="67" t="s">
        <v>5717</v>
      </c>
      <c r="D1067" s="67" t="s">
        <v>4033</v>
      </c>
      <c r="E1067" s="68">
        <v>3546</v>
      </c>
      <c r="F1067" s="67">
        <v>14</v>
      </c>
      <c r="G1067" s="68">
        <v>187632</v>
      </c>
      <c r="H1067" s="67">
        <v>2626848</v>
      </c>
    </row>
    <row r="1068" spans="1:8" ht="36" x14ac:dyDescent="0.25">
      <c r="A1068" s="65" t="s">
        <v>4038</v>
      </c>
      <c r="B1068" s="66">
        <v>104</v>
      </c>
      <c r="C1068" s="67" t="s">
        <v>5718</v>
      </c>
      <c r="D1068" s="67" t="s">
        <v>4033</v>
      </c>
      <c r="E1068" s="68">
        <v>3547</v>
      </c>
      <c r="F1068" s="67">
        <v>1</v>
      </c>
      <c r="G1068" s="68">
        <v>187632</v>
      </c>
      <c r="H1068" s="67">
        <v>187632</v>
      </c>
    </row>
    <row r="1069" spans="1:8" ht="36" x14ac:dyDescent="0.25">
      <c r="A1069" s="65" t="s">
        <v>4038</v>
      </c>
      <c r="B1069" s="66">
        <v>104</v>
      </c>
      <c r="C1069" s="67" t="s">
        <v>5719</v>
      </c>
      <c r="D1069" s="67" t="s">
        <v>4033</v>
      </c>
      <c r="E1069" s="68">
        <v>3548</v>
      </c>
      <c r="F1069" s="67">
        <v>3</v>
      </c>
      <c r="G1069" s="68">
        <v>187632</v>
      </c>
      <c r="H1069" s="67">
        <v>562896</v>
      </c>
    </row>
    <row r="1070" spans="1:8" ht="36" x14ac:dyDescent="0.25">
      <c r="A1070" s="65" t="s">
        <v>4038</v>
      </c>
      <c r="B1070" s="66">
        <v>104</v>
      </c>
      <c r="C1070" s="67" t="s">
        <v>5720</v>
      </c>
      <c r="D1070" s="67" t="s">
        <v>4033</v>
      </c>
      <c r="E1070" s="68">
        <v>3549</v>
      </c>
      <c r="F1070" s="67">
        <v>30</v>
      </c>
      <c r="G1070" s="68">
        <v>187632</v>
      </c>
      <c r="H1070" s="67">
        <v>5628960</v>
      </c>
    </row>
    <row r="1071" spans="1:8" ht="36" x14ac:dyDescent="0.25">
      <c r="A1071" s="65" t="s">
        <v>4038</v>
      </c>
      <c r="B1071" s="66">
        <v>104</v>
      </c>
      <c r="C1071" s="67" t="s">
        <v>5721</v>
      </c>
      <c r="D1071" s="67" t="s">
        <v>4033</v>
      </c>
      <c r="E1071" s="68">
        <v>3550</v>
      </c>
      <c r="F1071" s="67">
        <v>1</v>
      </c>
      <c r="G1071" s="68">
        <v>187632</v>
      </c>
      <c r="H1071" s="67">
        <v>187632</v>
      </c>
    </row>
    <row r="1072" spans="1:8" ht="36" x14ac:dyDescent="0.25">
      <c r="A1072" s="65" t="s">
        <v>4038</v>
      </c>
      <c r="B1072" s="66">
        <v>104</v>
      </c>
      <c r="C1072" s="67" t="s">
        <v>5722</v>
      </c>
      <c r="D1072" s="67" t="s">
        <v>4033</v>
      </c>
      <c r="E1072" s="68">
        <v>3551</v>
      </c>
      <c r="F1072" s="67">
        <v>15</v>
      </c>
      <c r="G1072" s="68">
        <v>187632</v>
      </c>
      <c r="H1072" s="67">
        <v>2814480</v>
      </c>
    </row>
    <row r="1073" spans="1:8" ht="54" x14ac:dyDescent="0.25">
      <c r="A1073" s="65" t="s">
        <v>4038</v>
      </c>
      <c r="B1073" s="66">
        <v>104</v>
      </c>
      <c r="C1073" s="67" t="s">
        <v>5723</v>
      </c>
      <c r="D1073" s="67" t="s">
        <v>4033</v>
      </c>
      <c r="E1073" s="68">
        <v>3552</v>
      </c>
      <c r="F1073" s="67">
        <v>1</v>
      </c>
      <c r="G1073" s="68">
        <v>187632</v>
      </c>
      <c r="H1073" s="67">
        <v>187632</v>
      </c>
    </row>
    <row r="1074" spans="1:8" ht="54" x14ac:dyDescent="0.25">
      <c r="A1074" s="65" t="s">
        <v>4038</v>
      </c>
      <c r="B1074" s="66">
        <v>104</v>
      </c>
      <c r="C1074" s="67" t="s">
        <v>5724</v>
      </c>
      <c r="D1074" s="67" t="s">
        <v>4033</v>
      </c>
      <c r="E1074" s="68">
        <v>3553</v>
      </c>
      <c r="F1074" s="67">
        <v>1</v>
      </c>
      <c r="G1074" s="68">
        <v>187632</v>
      </c>
      <c r="H1074" s="67">
        <v>187632</v>
      </c>
    </row>
    <row r="1075" spans="1:8" ht="54" x14ac:dyDescent="0.25">
      <c r="A1075" s="65" t="s">
        <v>4038</v>
      </c>
      <c r="B1075" s="66">
        <v>104</v>
      </c>
      <c r="C1075" s="67" t="s">
        <v>5725</v>
      </c>
      <c r="D1075" s="67" t="s">
        <v>4033</v>
      </c>
      <c r="E1075" s="68">
        <v>3554</v>
      </c>
      <c r="F1075" s="67">
        <v>1</v>
      </c>
      <c r="G1075" s="68">
        <v>187632</v>
      </c>
      <c r="H1075" s="67">
        <v>187632</v>
      </c>
    </row>
    <row r="1076" spans="1:8" ht="36" x14ac:dyDescent="0.25">
      <c r="A1076" s="65" t="s">
        <v>4038</v>
      </c>
      <c r="B1076" s="66">
        <v>104</v>
      </c>
      <c r="C1076" s="67" t="s">
        <v>5726</v>
      </c>
      <c r="D1076" s="67" t="s">
        <v>4033</v>
      </c>
      <c r="E1076" s="68">
        <v>3556</v>
      </c>
      <c r="F1076" s="67">
        <v>5</v>
      </c>
      <c r="G1076" s="68">
        <v>187632</v>
      </c>
      <c r="H1076" s="67">
        <v>938160</v>
      </c>
    </row>
    <row r="1077" spans="1:8" ht="36" x14ac:dyDescent="0.25">
      <c r="A1077" s="65" t="s">
        <v>4038</v>
      </c>
      <c r="B1077" s="66">
        <v>104</v>
      </c>
      <c r="C1077" s="67" t="s">
        <v>5727</v>
      </c>
      <c r="D1077" s="67" t="s">
        <v>4033</v>
      </c>
      <c r="E1077" s="68">
        <v>3557</v>
      </c>
      <c r="F1077" s="67">
        <v>30</v>
      </c>
      <c r="G1077" s="68">
        <v>187632</v>
      </c>
      <c r="H1077" s="67">
        <v>5628960</v>
      </c>
    </row>
    <row r="1078" spans="1:8" ht="36" x14ac:dyDescent="0.25">
      <c r="A1078" s="65" t="s">
        <v>4038</v>
      </c>
      <c r="B1078" s="66">
        <v>104</v>
      </c>
      <c r="C1078" s="67" t="s">
        <v>5728</v>
      </c>
      <c r="D1078" s="67" t="s">
        <v>4033</v>
      </c>
      <c r="E1078" s="68">
        <v>3559</v>
      </c>
      <c r="F1078" s="67">
        <v>2</v>
      </c>
      <c r="G1078" s="68">
        <v>187632</v>
      </c>
      <c r="H1078" s="67">
        <v>375264</v>
      </c>
    </row>
    <row r="1079" spans="1:8" ht="36" x14ac:dyDescent="0.25">
      <c r="A1079" s="65" t="s">
        <v>4038</v>
      </c>
      <c r="B1079" s="66">
        <v>104</v>
      </c>
      <c r="C1079" s="67" t="s">
        <v>5729</v>
      </c>
      <c r="D1079" s="67" t="s">
        <v>4033</v>
      </c>
      <c r="E1079" s="68">
        <v>3560</v>
      </c>
      <c r="F1079" s="67">
        <v>1</v>
      </c>
      <c r="G1079" s="68">
        <v>187632</v>
      </c>
      <c r="H1079" s="67">
        <v>187632</v>
      </c>
    </row>
    <row r="1080" spans="1:8" ht="54" x14ac:dyDescent="0.25">
      <c r="A1080" s="65" t="s">
        <v>4038</v>
      </c>
      <c r="B1080" s="66">
        <v>104</v>
      </c>
      <c r="C1080" s="67" t="s">
        <v>5730</v>
      </c>
      <c r="D1080" s="67" t="s">
        <v>4033</v>
      </c>
      <c r="E1080" s="68">
        <v>3561</v>
      </c>
      <c r="F1080" s="67">
        <v>1</v>
      </c>
      <c r="G1080" s="68">
        <v>187632</v>
      </c>
      <c r="H1080" s="67">
        <v>187632</v>
      </c>
    </row>
    <row r="1081" spans="1:8" ht="54" x14ac:dyDescent="0.25">
      <c r="A1081" s="65" t="s">
        <v>4038</v>
      </c>
      <c r="B1081" s="66">
        <v>104</v>
      </c>
      <c r="C1081" s="67" t="s">
        <v>5731</v>
      </c>
      <c r="D1081" s="67" t="s">
        <v>4033</v>
      </c>
      <c r="E1081" s="68">
        <v>3562</v>
      </c>
      <c r="F1081" s="67">
        <v>10</v>
      </c>
      <c r="G1081" s="68">
        <v>187632</v>
      </c>
      <c r="H1081" s="67">
        <v>1876320</v>
      </c>
    </row>
    <row r="1082" spans="1:8" ht="36" x14ac:dyDescent="0.25">
      <c r="A1082" s="65" t="s">
        <v>4038</v>
      </c>
      <c r="B1082" s="66">
        <v>104</v>
      </c>
      <c r="C1082" s="67" t="s">
        <v>5732</v>
      </c>
      <c r="D1082" s="67" t="s">
        <v>4033</v>
      </c>
      <c r="E1082" s="68">
        <v>3564</v>
      </c>
      <c r="F1082" s="67">
        <v>5</v>
      </c>
      <c r="G1082" s="68">
        <v>187632</v>
      </c>
      <c r="H1082" s="67">
        <v>938160</v>
      </c>
    </row>
    <row r="1083" spans="1:8" ht="36" x14ac:dyDescent="0.25">
      <c r="A1083" s="65" t="s">
        <v>4038</v>
      </c>
      <c r="B1083" s="66">
        <v>104</v>
      </c>
      <c r="C1083" s="67" t="s">
        <v>5733</v>
      </c>
      <c r="D1083" s="67" t="s">
        <v>4033</v>
      </c>
      <c r="E1083" s="68">
        <v>3565</v>
      </c>
      <c r="F1083" s="67">
        <v>20</v>
      </c>
      <c r="G1083" s="68">
        <v>187632</v>
      </c>
      <c r="H1083" s="67">
        <v>3752640</v>
      </c>
    </row>
    <row r="1084" spans="1:8" ht="36" x14ac:dyDescent="0.25">
      <c r="A1084" s="65" t="s">
        <v>4038</v>
      </c>
      <c r="B1084" s="66">
        <v>104</v>
      </c>
      <c r="C1084" s="67" t="s">
        <v>5734</v>
      </c>
      <c r="D1084" s="67" t="s">
        <v>4033</v>
      </c>
      <c r="E1084" s="68">
        <v>3566</v>
      </c>
      <c r="F1084" s="67">
        <v>1</v>
      </c>
      <c r="G1084" s="68">
        <v>187632</v>
      </c>
      <c r="H1084" s="67">
        <v>187632</v>
      </c>
    </row>
    <row r="1085" spans="1:8" ht="36" x14ac:dyDescent="0.25">
      <c r="A1085" s="65" t="s">
        <v>4038</v>
      </c>
      <c r="B1085" s="66">
        <v>104</v>
      </c>
      <c r="C1085" s="67" t="s">
        <v>5735</v>
      </c>
      <c r="D1085" s="67" t="s">
        <v>4033</v>
      </c>
      <c r="E1085" s="68">
        <v>3569</v>
      </c>
      <c r="F1085" s="67">
        <v>4</v>
      </c>
      <c r="G1085" s="68">
        <v>187632</v>
      </c>
      <c r="H1085" s="67">
        <v>750528</v>
      </c>
    </row>
    <row r="1086" spans="1:8" ht="36" x14ac:dyDescent="0.25">
      <c r="A1086" s="65" t="s">
        <v>4038</v>
      </c>
      <c r="B1086" s="66">
        <v>104</v>
      </c>
      <c r="C1086" s="67" t="s">
        <v>5736</v>
      </c>
      <c r="D1086" s="67" t="s">
        <v>4033</v>
      </c>
      <c r="E1086" s="68">
        <v>3570</v>
      </c>
      <c r="F1086" s="67">
        <v>5</v>
      </c>
      <c r="G1086" s="68">
        <v>187632</v>
      </c>
      <c r="H1086" s="67">
        <v>938160</v>
      </c>
    </row>
    <row r="1087" spans="1:8" ht="36" x14ac:dyDescent="0.25">
      <c r="A1087" s="65" t="s">
        <v>4038</v>
      </c>
      <c r="B1087" s="66">
        <v>104</v>
      </c>
      <c r="C1087" s="67" t="s">
        <v>5737</v>
      </c>
      <c r="D1087" s="67" t="s">
        <v>4033</v>
      </c>
      <c r="E1087" s="68">
        <v>3571</v>
      </c>
      <c r="F1087" s="67">
        <v>7</v>
      </c>
      <c r="G1087" s="68">
        <v>187632</v>
      </c>
      <c r="H1087" s="67">
        <v>1313424</v>
      </c>
    </row>
    <row r="1088" spans="1:8" ht="54" x14ac:dyDescent="0.25">
      <c r="A1088" s="65" t="s">
        <v>4038</v>
      </c>
      <c r="B1088" s="66">
        <v>104</v>
      </c>
      <c r="C1088" s="67" t="s">
        <v>5738</v>
      </c>
      <c r="D1088" s="67" t="s">
        <v>4033</v>
      </c>
      <c r="E1088" s="68">
        <v>3572</v>
      </c>
      <c r="F1088" s="67">
        <v>1</v>
      </c>
      <c r="G1088" s="68">
        <v>187632</v>
      </c>
      <c r="H1088" s="67">
        <v>187632</v>
      </c>
    </row>
    <row r="1089" spans="1:8" ht="36" x14ac:dyDescent="0.25">
      <c r="A1089" s="65" t="s">
        <v>4038</v>
      </c>
      <c r="B1089" s="66">
        <v>104</v>
      </c>
      <c r="C1089" s="67" t="s">
        <v>5739</v>
      </c>
      <c r="D1089" s="67" t="s">
        <v>4033</v>
      </c>
      <c r="E1089" s="68">
        <v>3573</v>
      </c>
      <c r="F1089" s="67">
        <v>3</v>
      </c>
      <c r="G1089" s="68">
        <v>187632</v>
      </c>
      <c r="H1089" s="67">
        <v>562896</v>
      </c>
    </row>
    <row r="1090" spans="1:8" ht="36" x14ac:dyDescent="0.25">
      <c r="A1090" s="65" t="s">
        <v>4038</v>
      </c>
      <c r="B1090" s="66">
        <v>104</v>
      </c>
      <c r="C1090" s="67" t="s">
        <v>5740</v>
      </c>
      <c r="D1090" s="67" t="s">
        <v>4033</v>
      </c>
      <c r="E1090" s="68">
        <v>3575</v>
      </c>
      <c r="F1090" s="67">
        <v>6</v>
      </c>
      <c r="G1090" s="68">
        <v>187632</v>
      </c>
      <c r="H1090" s="67">
        <v>1125792</v>
      </c>
    </row>
    <row r="1091" spans="1:8" ht="36" x14ac:dyDescent="0.25">
      <c r="A1091" s="65" t="s">
        <v>4038</v>
      </c>
      <c r="B1091" s="66">
        <v>104</v>
      </c>
      <c r="C1091" s="67" t="s">
        <v>5741</v>
      </c>
      <c r="D1091" s="67" t="s">
        <v>4033</v>
      </c>
      <c r="E1091" s="68">
        <v>3578</v>
      </c>
      <c r="F1091" s="67">
        <v>5</v>
      </c>
      <c r="G1091" s="68">
        <v>187632</v>
      </c>
      <c r="H1091" s="67">
        <v>938160</v>
      </c>
    </row>
    <row r="1092" spans="1:8" ht="36" x14ac:dyDescent="0.25">
      <c r="A1092" s="65" t="s">
        <v>4038</v>
      </c>
      <c r="B1092" s="66">
        <v>104</v>
      </c>
      <c r="C1092" s="67" t="s">
        <v>5742</v>
      </c>
      <c r="D1092" s="67" t="s">
        <v>4033</v>
      </c>
      <c r="E1092" s="68">
        <v>1319</v>
      </c>
      <c r="F1092" s="67">
        <v>1070</v>
      </c>
      <c r="G1092" s="68">
        <v>4270.6699221789877</v>
      </c>
      <c r="H1092" s="67">
        <v>4569616.8167315172</v>
      </c>
    </row>
    <row r="1093" spans="1:8" ht="30" x14ac:dyDescent="0.25">
      <c r="A1093" s="74" t="s">
        <v>4038</v>
      </c>
      <c r="B1093" s="75">
        <v>104</v>
      </c>
      <c r="C1093" s="74" t="s">
        <v>5743</v>
      </c>
      <c r="D1093" s="72" t="s">
        <v>4033</v>
      </c>
      <c r="E1093" s="74">
        <v>3598</v>
      </c>
      <c r="F1093" s="67">
        <v>3</v>
      </c>
      <c r="G1093" s="68">
        <v>236666.66666666666</v>
      </c>
      <c r="H1093" s="67">
        <v>710000</v>
      </c>
    </row>
    <row r="1094" spans="1:8" ht="72" x14ac:dyDescent="0.25">
      <c r="A1094" s="65" t="s">
        <v>4038</v>
      </c>
      <c r="B1094" s="66">
        <v>104</v>
      </c>
      <c r="C1094" s="67" t="s">
        <v>5744</v>
      </c>
      <c r="D1094" s="67" t="s">
        <v>4033</v>
      </c>
      <c r="E1094" s="68">
        <v>1977</v>
      </c>
      <c r="F1094" s="67">
        <v>15</v>
      </c>
      <c r="G1094" s="68">
        <v>335451</v>
      </c>
      <c r="H1094" s="67">
        <v>5031765</v>
      </c>
    </row>
    <row r="1095" spans="1:8" ht="36" x14ac:dyDescent="0.25">
      <c r="A1095" s="65" t="s">
        <v>4220</v>
      </c>
      <c r="B1095" s="66">
        <v>112</v>
      </c>
      <c r="C1095" s="67" t="s">
        <v>5745</v>
      </c>
      <c r="D1095" s="67" t="s">
        <v>4033</v>
      </c>
      <c r="E1095" s="68">
        <v>1692</v>
      </c>
      <c r="F1095" s="67">
        <v>18</v>
      </c>
      <c r="G1095" s="68">
        <v>706555</v>
      </c>
      <c r="H1095" s="67">
        <v>12717990</v>
      </c>
    </row>
    <row r="1096" spans="1:8" ht="30" x14ac:dyDescent="0.25">
      <c r="A1096" s="74" t="s">
        <v>4220</v>
      </c>
      <c r="B1096" s="75">
        <v>112</v>
      </c>
      <c r="C1096" s="74" t="s">
        <v>5746</v>
      </c>
      <c r="D1096" s="72" t="s">
        <v>4033</v>
      </c>
      <c r="E1096" s="74">
        <v>2950</v>
      </c>
      <c r="F1096" s="67">
        <v>1</v>
      </c>
      <c r="G1096" s="68">
        <v>50880</v>
      </c>
      <c r="H1096" s="67">
        <v>50880</v>
      </c>
    </row>
    <row r="1097" spans="1:8" ht="30" x14ac:dyDescent="0.25">
      <c r="A1097" s="74" t="s">
        <v>4220</v>
      </c>
      <c r="B1097" s="75">
        <v>112</v>
      </c>
      <c r="C1097" s="74" t="s">
        <v>5747</v>
      </c>
      <c r="D1097" s="72" t="s">
        <v>4033</v>
      </c>
      <c r="E1097" s="74">
        <v>2951</v>
      </c>
      <c r="F1097" s="67">
        <v>1</v>
      </c>
      <c r="G1097" s="68">
        <v>73320</v>
      </c>
      <c r="H1097" s="67">
        <v>73320</v>
      </c>
    </row>
    <row r="1098" spans="1:8" ht="30" x14ac:dyDescent="0.25">
      <c r="A1098" s="74" t="s">
        <v>4220</v>
      </c>
      <c r="B1098" s="75">
        <v>112</v>
      </c>
      <c r="C1098" s="74" t="s">
        <v>5748</v>
      </c>
      <c r="D1098" s="72" t="s">
        <v>4033</v>
      </c>
      <c r="E1098" s="74">
        <v>2952</v>
      </c>
      <c r="F1098" s="67">
        <v>1</v>
      </c>
      <c r="G1098" s="68">
        <v>101494</v>
      </c>
      <c r="H1098" s="67">
        <v>101494</v>
      </c>
    </row>
    <row r="1099" spans="1:8" ht="18" x14ac:dyDescent="0.25">
      <c r="A1099" s="74" t="s">
        <v>4038</v>
      </c>
      <c r="B1099" s="75">
        <v>104</v>
      </c>
      <c r="C1099" s="74" t="s">
        <v>5749</v>
      </c>
      <c r="D1099" s="72" t="s">
        <v>4033</v>
      </c>
      <c r="E1099" s="74">
        <v>2116</v>
      </c>
      <c r="F1099" s="67">
        <v>2</v>
      </c>
      <c r="G1099" s="68">
        <v>5090</v>
      </c>
      <c r="H1099" s="67">
        <v>10180</v>
      </c>
    </row>
    <row r="1100" spans="1:8" ht="18" x14ac:dyDescent="0.25">
      <c r="A1100" s="74" t="s">
        <v>4421</v>
      </c>
      <c r="B1100" s="75">
        <v>115</v>
      </c>
      <c r="C1100" s="74" t="s">
        <v>5750</v>
      </c>
      <c r="D1100" s="72" t="s">
        <v>4033</v>
      </c>
      <c r="E1100" s="74">
        <v>2541</v>
      </c>
      <c r="F1100" s="67">
        <v>12</v>
      </c>
      <c r="G1100" s="68">
        <v>425000</v>
      </c>
      <c r="H1100" s="67">
        <v>5100000</v>
      </c>
    </row>
    <row r="1101" spans="1:8" ht="30" x14ac:dyDescent="0.25">
      <c r="A1101" s="74" t="s">
        <v>4038</v>
      </c>
      <c r="B1101" s="75">
        <v>104</v>
      </c>
      <c r="C1101" s="74" t="s">
        <v>5751</v>
      </c>
      <c r="D1101" s="72" t="s">
        <v>4033</v>
      </c>
      <c r="E1101" s="74">
        <v>2292</v>
      </c>
      <c r="F1101" s="67">
        <v>487</v>
      </c>
      <c r="G1101" s="68">
        <v>4058</v>
      </c>
      <c r="H1101" s="67">
        <v>1976246</v>
      </c>
    </row>
    <row r="1102" spans="1:8" ht="30" x14ac:dyDescent="0.25">
      <c r="A1102" s="74" t="s">
        <v>4038</v>
      </c>
      <c r="B1102" s="75">
        <v>104</v>
      </c>
      <c r="C1102" s="74" t="s">
        <v>5752</v>
      </c>
      <c r="D1102" s="72" t="s">
        <v>4033</v>
      </c>
      <c r="E1102" s="74">
        <v>3616</v>
      </c>
      <c r="F1102" s="67">
        <v>88</v>
      </c>
      <c r="G1102" s="68">
        <v>7357</v>
      </c>
      <c r="H1102" s="67">
        <v>647416</v>
      </c>
    </row>
    <row r="1103" spans="1:8" ht="36" x14ac:dyDescent="0.25">
      <c r="A1103" s="65" t="s">
        <v>4038</v>
      </c>
      <c r="B1103" s="66">
        <v>104</v>
      </c>
      <c r="C1103" s="67" t="s">
        <v>5753</v>
      </c>
      <c r="D1103" s="67" t="s">
        <v>4033</v>
      </c>
      <c r="E1103" s="68">
        <v>3641</v>
      </c>
      <c r="F1103" s="67">
        <v>1</v>
      </c>
      <c r="G1103" s="68">
        <v>210000</v>
      </c>
      <c r="H1103" s="67">
        <v>210000</v>
      </c>
    </row>
    <row r="1104" spans="1:8" ht="18" x14ac:dyDescent="0.25">
      <c r="A1104" s="65" t="s">
        <v>4038</v>
      </c>
      <c r="B1104" s="66">
        <v>104</v>
      </c>
      <c r="C1104" s="67" t="s">
        <v>5754</v>
      </c>
      <c r="D1104" s="67" t="s">
        <v>4483</v>
      </c>
      <c r="E1104" s="68">
        <v>1423</v>
      </c>
      <c r="F1104" s="67">
        <v>650</v>
      </c>
      <c r="G1104" s="68">
        <v>30007.876923076925</v>
      </c>
      <c r="H1104" s="67">
        <v>19505120</v>
      </c>
    </row>
    <row r="1105" spans="1:8" ht="36" x14ac:dyDescent="0.25">
      <c r="A1105" s="65" t="s">
        <v>4220</v>
      </c>
      <c r="B1105" s="66">
        <v>112</v>
      </c>
      <c r="C1105" s="67" t="s">
        <v>5755</v>
      </c>
      <c r="D1105" s="67" t="s">
        <v>4430</v>
      </c>
      <c r="E1105" s="68">
        <v>3648</v>
      </c>
      <c r="F1105" s="67">
        <v>1</v>
      </c>
      <c r="G1105" s="68">
        <v>310829</v>
      </c>
      <c r="H1105" s="67">
        <v>310829</v>
      </c>
    </row>
    <row r="1106" spans="1:8" ht="36" x14ac:dyDescent="0.25">
      <c r="A1106" s="65" t="s">
        <v>4220</v>
      </c>
      <c r="B1106" s="66">
        <v>112</v>
      </c>
      <c r="C1106" s="67" t="s">
        <v>5756</v>
      </c>
      <c r="D1106" s="67" t="s">
        <v>4430</v>
      </c>
      <c r="E1106" s="68">
        <v>3649</v>
      </c>
      <c r="F1106" s="67">
        <v>1</v>
      </c>
      <c r="G1106" s="68">
        <v>263139</v>
      </c>
      <c r="H1106" s="67">
        <v>263139</v>
      </c>
    </row>
    <row r="1107" spans="1:8" ht="36" x14ac:dyDescent="0.25">
      <c r="A1107" s="65" t="s">
        <v>4220</v>
      </c>
      <c r="B1107" s="66">
        <v>112</v>
      </c>
      <c r="C1107" s="67" t="s">
        <v>5757</v>
      </c>
      <c r="D1107" s="67" t="s">
        <v>4430</v>
      </c>
      <c r="E1107" s="68">
        <v>3650</v>
      </c>
      <c r="F1107" s="67">
        <v>1</v>
      </c>
      <c r="G1107" s="68">
        <v>124295</v>
      </c>
      <c r="H1107" s="67">
        <v>124295</v>
      </c>
    </row>
    <row r="1108" spans="1:8" ht="36" x14ac:dyDescent="0.25">
      <c r="A1108" s="65" t="s">
        <v>4220</v>
      </c>
      <c r="B1108" s="66">
        <v>112</v>
      </c>
      <c r="C1108" s="67" t="s">
        <v>5758</v>
      </c>
      <c r="D1108" s="67" t="s">
        <v>4430</v>
      </c>
      <c r="E1108" s="68">
        <v>3651</v>
      </c>
      <c r="F1108" s="67">
        <v>1</v>
      </c>
      <c r="G1108" s="68">
        <v>557157</v>
      </c>
      <c r="H1108" s="67">
        <v>557157</v>
      </c>
    </row>
    <row r="1109" spans="1:8" ht="36" x14ac:dyDescent="0.25">
      <c r="A1109" s="65" t="s">
        <v>4220</v>
      </c>
      <c r="B1109" s="66">
        <v>112</v>
      </c>
      <c r="C1109" s="67" t="s">
        <v>5759</v>
      </c>
      <c r="D1109" s="67" t="s">
        <v>4430</v>
      </c>
      <c r="E1109" s="68">
        <v>3652</v>
      </c>
      <c r="F1109" s="67">
        <v>1</v>
      </c>
      <c r="G1109" s="68">
        <v>235345</v>
      </c>
      <c r="H1109" s="67">
        <v>235345</v>
      </c>
    </row>
    <row r="1110" spans="1:8" ht="36" x14ac:dyDescent="0.25">
      <c r="A1110" s="65" t="s">
        <v>4580</v>
      </c>
      <c r="B1110" s="66">
        <v>110</v>
      </c>
      <c r="C1110" s="67" t="s">
        <v>5760</v>
      </c>
      <c r="D1110" s="67" t="s">
        <v>4033</v>
      </c>
      <c r="E1110" s="68">
        <v>3658</v>
      </c>
      <c r="F1110" s="67">
        <v>6</v>
      </c>
      <c r="G1110" s="68">
        <v>2242.2800000000002</v>
      </c>
      <c r="H1110" s="67">
        <v>13453.68</v>
      </c>
    </row>
    <row r="1111" spans="1:8" ht="36" x14ac:dyDescent="0.25">
      <c r="A1111" s="65" t="s">
        <v>4580</v>
      </c>
      <c r="B1111" s="66">
        <v>110</v>
      </c>
      <c r="C1111" s="67" t="s">
        <v>5761</v>
      </c>
      <c r="D1111" s="67" t="s">
        <v>4033</v>
      </c>
      <c r="E1111" s="68">
        <v>3656</v>
      </c>
      <c r="F1111" s="67">
        <v>3</v>
      </c>
      <c r="G1111" s="68">
        <v>63551.240000000013</v>
      </c>
      <c r="H1111" s="67">
        <v>190653.72000000003</v>
      </c>
    </row>
    <row r="1112" spans="1:8" ht="36" x14ac:dyDescent="0.25">
      <c r="A1112" s="65" t="s">
        <v>4580</v>
      </c>
      <c r="B1112" s="66">
        <v>110</v>
      </c>
      <c r="C1112" s="67" t="s">
        <v>5762</v>
      </c>
      <c r="D1112" s="67" t="s">
        <v>4033</v>
      </c>
      <c r="E1112" s="68">
        <v>3657</v>
      </c>
      <c r="F1112" s="67">
        <v>9</v>
      </c>
      <c r="G1112" s="68">
        <v>37738</v>
      </c>
      <c r="H1112" s="67">
        <v>339642</v>
      </c>
    </row>
    <row r="1113" spans="1:8" ht="36" x14ac:dyDescent="0.25">
      <c r="A1113" s="65" t="s">
        <v>4421</v>
      </c>
      <c r="B1113" s="66">
        <v>115</v>
      </c>
      <c r="C1113" s="67" t="s">
        <v>5763</v>
      </c>
      <c r="D1113" s="67" t="s">
        <v>4033</v>
      </c>
      <c r="E1113" s="68">
        <v>3634</v>
      </c>
      <c r="F1113" s="67">
        <v>15</v>
      </c>
      <c r="G1113" s="68">
        <v>1100</v>
      </c>
      <c r="H1113" s="67">
        <v>16500</v>
      </c>
    </row>
    <row r="1114" spans="1:8" ht="36" x14ac:dyDescent="0.25">
      <c r="A1114" s="65" t="s">
        <v>4421</v>
      </c>
      <c r="B1114" s="66">
        <v>115</v>
      </c>
      <c r="C1114" s="67" t="s">
        <v>5764</v>
      </c>
      <c r="D1114" s="67" t="s">
        <v>4033</v>
      </c>
      <c r="E1114" s="68">
        <v>3632</v>
      </c>
      <c r="F1114" s="67">
        <v>22</v>
      </c>
      <c r="G1114" s="68">
        <v>1400</v>
      </c>
      <c r="H1114" s="67">
        <v>30800</v>
      </c>
    </row>
    <row r="1115" spans="1:8" ht="54" x14ac:dyDescent="0.25">
      <c r="A1115" s="65" t="s">
        <v>4220</v>
      </c>
      <c r="B1115" s="66">
        <v>112</v>
      </c>
      <c r="C1115" s="67" t="s">
        <v>5765</v>
      </c>
      <c r="D1115" s="67" t="s">
        <v>4033</v>
      </c>
      <c r="E1115" s="68">
        <v>1738</v>
      </c>
      <c r="F1115" s="67">
        <v>1</v>
      </c>
      <c r="G1115" s="68">
        <v>320877</v>
      </c>
      <c r="H1115" s="67">
        <v>320877</v>
      </c>
    </row>
    <row r="1116" spans="1:8" ht="36" x14ac:dyDescent="0.25">
      <c r="A1116" s="65" t="s">
        <v>4220</v>
      </c>
      <c r="B1116" s="66">
        <v>112</v>
      </c>
      <c r="C1116" s="67" t="s">
        <v>5766</v>
      </c>
      <c r="D1116" s="67" t="s">
        <v>4033</v>
      </c>
      <c r="E1116" s="68">
        <v>1036</v>
      </c>
      <c r="F1116" s="67">
        <v>1</v>
      </c>
      <c r="G1116" s="68">
        <v>926827</v>
      </c>
      <c r="H1116" s="67">
        <v>926827</v>
      </c>
    </row>
    <row r="1117" spans="1:8" ht="36" x14ac:dyDescent="0.25">
      <c r="A1117" s="65" t="s">
        <v>4220</v>
      </c>
      <c r="B1117" s="66">
        <v>112</v>
      </c>
      <c r="C1117" s="67" t="s">
        <v>5767</v>
      </c>
      <c r="D1117" s="67" t="s">
        <v>4033</v>
      </c>
      <c r="E1117" s="68">
        <v>1037</v>
      </c>
      <c r="F1117" s="67">
        <v>1</v>
      </c>
      <c r="G1117" s="68">
        <v>58600</v>
      </c>
      <c r="H1117" s="67">
        <v>58600</v>
      </c>
    </row>
    <row r="1118" spans="1:8" ht="36" x14ac:dyDescent="0.25">
      <c r="A1118" s="65" t="s">
        <v>4220</v>
      </c>
      <c r="B1118" s="66">
        <v>112</v>
      </c>
      <c r="C1118" s="67" t="s">
        <v>5768</v>
      </c>
      <c r="D1118" s="67" t="s">
        <v>4033</v>
      </c>
      <c r="E1118" s="68">
        <v>3694</v>
      </c>
      <c r="F1118" s="67">
        <v>1</v>
      </c>
      <c r="G1118" s="68">
        <v>209758</v>
      </c>
      <c r="H1118" s="67">
        <v>209758</v>
      </c>
    </row>
    <row r="1119" spans="1:8" ht="36" x14ac:dyDescent="0.25">
      <c r="A1119" s="65" t="s">
        <v>4220</v>
      </c>
      <c r="B1119" s="66">
        <v>112</v>
      </c>
      <c r="C1119" s="67" t="s">
        <v>5769</v>
      </c>
      <c r="D1119" s="67" t="s">
        <v>4033</v>
      </c>
      <c r="E1119" s="68">
        <v>3695</v>
      </c>
      <c r="F1119" s="67">
        <v>1</v>
      </c>
      <c r="G1119" s="68">
        <v>170491</v>
      </c>
      <c r="H1119" s="67">
        <v>170491</v>
      </c>
    </row>
    <row r="1120" spans="1:8" ht="36" x14ac:dyDescent="0.25">
      <c r="A1120" s="65" t="s">
        <v>4220</v>
      </c>
      <c r="B1120" s="66">
        <v>112</v>
      </c>
      <c r="C1120" s="67" t="s">
        <v>5770</v>
      </c>
      <c r="D1120" s="67" t="s">
        <v>4033</v>
      </c>
      <c r="E1120" s="68">
        <v>3696</v>
      </c>
      <c r="F1120" s="67">
        <v>2</v>
      </c>
      <c r="G1120" s="68">
        <v>309100</v>
      </c>
      <c r="H1120" s="67">
        <v>618200</v>
      </c>
    </row>
    <row r="1121" spans="1:8" ht="36" x14ac:dyDescent="0.25">
      <c r="A1121" s="65" t="s">
        <v>4220</v>
      </c>
      <c r="B1121" s="66">
        <v>112</v>
      </c>
      <c r="C1121" s="67" t="s">
        <v>5771</v>
      </c>
      <c r="D1121" s="67" t="s">
        <v>4033</v>
      </c>
      <c r="E1121" s="68">
        <v>716</v>
      </c>
      <c r="F1121" s="67">
        <v>1</v>
      </c>
      <c r="G1121" s="68">
        <v>283294</v>
      </c>
      <c r="H1121" s="67">
        <v>283294</v>
      </c>
    </row>
    <row r="1122" spans="1:8" ht="54" x14ac:dyDescent="0.25">
      <c r="A1122" s="65" t="s">
        <v>4220</v>
      </c>
      <c r="B1122" s="66">
        <v>112</v>
      </c>
      <c r="C1122" s="67" t="s">
        <v>5772</v>
      </c>
      <c r="D1122" s="67" t="s">
        <v>4033</v>
      </c>
      <c r="E1122" s="68">
        <v>1805</v>
      </c>
      <c r="F1122" s="67">
        <v>1</v>
      </c>
      <c r="G1122" s="68">
        <v>97557</v>
      </c>
      <c r="H1122" s="67">
        <v>97557</v>
      </c>
    </row>
    <row r="1123" spans="1:8" ht="36" x14ac:dyDescent="0.25">
      <c r="A1123" s="65" t="s">
        <v>4220</v>
      </c>
      <c r="B1123" s="66">
        <v>112</v>
      </c>
      <c r="C1123" s="67" t="s">
        <v>5773</v>
      </c>
      <c r="D1123" s="67" t="s">
        <v>4033</v>
      </c>
      <c r="E1123" s="68">
        <v>3704</v>
      </c>
      <c r="F1123" s="67">
        <v>1</v>
      </c>
      <c r="G1123" s="68">
        <v>244522</v>
      </c>
      <c r="H1123" s="67">
        <v>244522</v>
      </c>
    </row>
    <row r="1124" spans="1:8" ht="36" x14ac:dyDescent="0.25">
      <c r="A1124" s="65" t="s">
        <v>4220</v>
      </c>
      <c r="B1124" s="66">
        <v>112</v>
      </c>
      <c r="C1124" s="67" t="s">
        <v>5774</v>
      </c>
      <c r="D1124" s="67" t="s">
        <v>4033</v>
      </c>
      <c r="E1124" s="68">
        <v>3705</v>
      </c>
      <c r="F1124" s="67">
        <v>1</v>
      </c>
      <c r="G1124" s="68">
        <v>301559</v>
      </c>
      <c r="H1124" s="67">
        <v>301559</v>
      </c>
    </row>
    <row r="1125" spans="1:8" ht="36" x14ac:dyDescent="0.25">
      <c r="A1125" s="65" t="s">
        <v>4220</v>
      </c>
      <c r="B1125" s="66">
        <v>112</v>
      </c>
      <c r="C1125" s="67" t="s">
        <v>5775</v>
      </c>
      <c r="D1125" s="67" t="s">
        <v>4033</v>
      </c>
      <c r="E1125" s="68">
        <v>3706</v>
      </c>
      <c r="F1125" s="67">
        <v>1</v>
      </c>
      <c r="G1125" s="68">
        <v>559147</v>
      </c>
      <c r="H1125" s="67">
        <v>559147</v>
      </c>
    </row>
    <row r="1126" spans="1:8" ht="36" x14ac:dyDescent="0.25">
      <c r="A1126" s="65" t="s">
        <v>4220</v>
      </c>
      <c r="B1126" s="66">
        <v>112</v>
      </c>
      <c r="C1126" s="67" t="s">
        <v>5776</v>
      </c>
      <c r="D1126" s="67" t="s">
        <v>4033</v>
      </c>
      <c r="E1126" s="68">
        <v>3707</v>
      </c>
      <c r="F1126" s="67">
        <v>1</v>
      </c>
      <c r="G1126" s="68">
        <v>427375</v>
      </c>
      <c r="H1126" s="67">
        <v>427375</v>
      </c>
    </row>
    <row r="1127" spans="1:8" ht="36" x14ac:dyDescent="0.25">
      <c r="A1127" s="65" t="s">
        <v>4220</v>
      </c>
      <c r="B1127" s="66">
        <v>112</v>
      </c>
      <c r="C1127" s="67" t="s">
        <v>5777</v>
      </c>
      <c r="D1127" s="67" t="s">
        <v>4033</v>
      </c>
      <c r="E1127" s="68">
        <v>2177</v>
      </c>
      <c r="F1127" s="67">
        <v>1</v>
      </c>
      <c r="G1127" s="68">
        <v>244464</v>
      </c>
      <c r="H1127" s="67">
        <v>244464</v>
      </c>
    </row>
    <row r="1128" spans="1:8" ht="72" x14ac:dyDescent="0.25">
      <c r="A1128" s="65" t="s">
        <v>4038</v>
      </c>
      <c r="B1128" s="66">
        <v>104</v>
      </c>
      <c r="C1128" s="67" t="s">
        <v>5778</v>
      </c>
      <c r="D1128" s="67" t="s">
        <v>4033</v>
      </c>
      <c r="E1128" s="68">
        <v>3720</v>
      </c>
      <c r="F1128" s="67">
        <v>11</v>
      </c>
      <c r="G1128" s="68">
        <v>420742</v>
      </c>
      <c r="H1128" s="67">
        <v>4628162</v>
      </c>
    </row>
    <row r="1129" spans="1:8" ht="54" x14ac:dyDescent="0.25">
      <c r="A1129" s="65" t="s">
        <v>4220</v>
      </c>
      <c r="B1129" s="66">
        <v>112</v>
      </c>
      <c r="C1129" s="67" t="s">
        <v>5779</v>
      </c>
      <c r="D1129" s="67" t="s">
        <v>4033</v>
      </c>
      <c r="E1129" s="68">
        <v>1760</v>
      </c>
      <c r="F1129" s="67">
        <v>1</v>
      </c>
      <c r="G1129" s="68">
        <v>74324</v>
      </c>
      <c r="H1129" s="67">
        <v>74324</v>
      </c>
    </row>
    <row r="1130" spans="1:8" ht="72" x14ac:dyDescent="0.25">
      <c r="A1130" s="65" t="s">
        <v>4220</v>
      </c>
      <c r="B1130" s="66">
        <v>112</v>
      </c>
      <c r="C1130" s="67" t="s">
        <v>5780</v>
      </c>
      <c r="D1130" s="67" t="s">
        <v>4033</v>
      </c>
      <c r="E1130" s="68">
        <v>1780</v>
      </c>
      <c r="F1130" s="67">
        <v>1</v>
      </c>
      <c r="G1130" s="68">
        <v>198318</v>
      </c>
      <c r="H1130" s="67">
        <v>198318</v>
      </c>
    </row>
    <row r="1131" spans="1:8" ht="54" x14ac:dyDescent="0.25">
      <c r="A1131" s="65" t="s">
        <v>4220</v>
      </c>
      <c r="B1131" s="66">
        <v>112</v>
      </c>
      <c r="C1131" s="67" t="s">
        <v>5781</v>
      </c>
      <c r="D1131" s="67" t="s">
        <v>4033</v>
      </c>
      <c r="E1131" s="68">
        <v>1791</v>
      </c>
      <c r="F1131" s="67">
        <v>1</v>
      </c>
      <c r="G1131" s="68">
        <v>92221</v>
      </c>
      <c r="H1131" s="67">
        <v>92221</v>
      </c>
    </row>
    <row r="1132" spans="1:8" ht="54" x14ac:dyDescent="0.25">
      <c r="A1132" s="65" t="s">
        <v>4220</v>
      </c>
      <c r="B1132" s="66">
        <v>112</v>
      </c>
      <c r="C1132" s="67" t="s">
        <v>5782</v>
      </c>
      <c r="D1132" s="67" t="s">
        <v>4033</v>
      </c>
      <c r="E1132" s="68">
        <v>1811</v>
      </c>
      <c r="F1132" s="67">
        <v>1</v>
      </c>
      <c r="G1132" s="68">
        <v>103074</v>
      </c>
      <c r="H1132" s="67">
        <v>103074</v>
      </c>
    </row>
    <row r="1133" spans="1:8" ht="36" x14ac:dyDescent="0.25">
      <c r="A1133" s="65" t="s">
        <v>4580</v>
      </c>
      <c r="B1133" s="66">
        <v>110</v>
      </c>
      <c r="C1133" s="67" t="s">
        <v>5783</v>
      </c>
      <c r="D1133" s="67" t="s">
        <v>4033</v>
      </c>
      <c r="E1133" s="68">
        <v>114</v>
      </c>
      <c r="F1133" s="67">
        <v>104</v>
      </c>
      <c r="G1133" s="68">
        <v>15034.85576923077</v>
      </c>
      <c r="H1133" s="67">
        <v>1563625</v>
      </c>
    </row>
    <row r="1134" spans="1:8" ht="36" x14ac:dyDescent="0.25">
      <c r="A1134" s="65" t="s">
        <v>4580</v>
      </c>
      <c r="B1134" s="66">
        <v>110</v>
      </c>
      <c r="C1134" s="67" t="s">
        <v>5784</v>
      </c>
      <c r="D1134" s="67" t="s">
        <v>4033</v>
      </c>
      <c r="E1134" s="68">
        <v>180</v>
      </c>
      <c r="F1134" s="67">
        <v>34</v>
      </c>
      <c r="G1134" s="68">
        <v>6295.1</v>
      </c>
      <c r="H1134" s="67">
        <v>214033.40000000002</v>
      </c>
    </row>
    <row r="1135" spans="1:8" ht="36" x14ac:dyDescent="0.25">
      <c r="A1135" s="65" t="s">
        <v>4580</v>
      </c>
      <c r="B1135" s="66">
        <v>110</v>
      </c>
      <c r="C1135" s="67" t="s">
        <v>5785</v>
      </c>
      <c r="D1135" s="67" t="s">
        <v>4033</v>
      </c>
      <c r="E1135" s="68">
        <v>1129</v>
      </c>
      <c r="F1135" s="67">
        <v>2</v>
      </c>
      <c r="G1135" s="68">
        <v>9305.7999999999993</v>
      </c>
      <c r="H1135" s="67">
        <v>18611.599999999999</v>
      </c>
    </row>
    <row r="1136" spans="1:8" ht="36" x14ac:dyDescent="0.25">
      <c r="A1136" s="65" t="s">
        <v>4580</v>
      </c>
      <c r="B1136" s="66">
        <v>110</v>
      </c>
      <c r="C1136" s="67" t="s">
        <v>5786</v>
      </c>
      <c r="D1136" s="67" t="s">
        <v>4033</v>
      </c>
      <c r="E1136" s="68">
        <v>1906</v>
      </c>
      <c r="F1136" s="67">
        <v>2</v>
      </c>
      <c r="G1136" s="68">
        <v>21058.240000000002</v>
      </c>
      <c r="H1136" s="67">
        <v>42116.480000000003</v>
      </c>
    </row>
    <row r="1137" spans="1:8" ht="36" x14ac:dyDescent="0.25">
      <c r="A1137" s="65" t="s">
        <v>4580</v>
      </c>
      <c r="B1137" s="66">
        <v>110</v>
      </c>
      <c r="C1137" s="67" t="s">
        <v>5787</v>
      </c>
      <c r="D1137" s="67" t="s">
        <v>4033</v>
      </c>
      <c r="E1137" s="68">
        <v>2224</v>
      </c>
      <c r="F1137" s="67">
        <v>265</v>
      </c>
      <c r="G1137" s="68">
        <v>684.25</v>
      </c>
      <c r="H1137" s="67">
        <v>181326.25</v>
      </c>
    </row>
    <row r="1138" spans="1:8" ht="36" x14ac:dyDescent="0.25">
      <c r="A1138" s="65" t="s">
        <v>4580</v>
      </c>
      <c r="B1138" s="66">
        <v>110</v>
      </c>
      <c r="C1138" s="67" t="s">
        <v>5788</v>
      </c>
      <c r="D1138" s="67" t="s">
        <v>4033</v>
      </c>
      <c r="E1138" s="68">
        <v>2239</v>
      </c>
      <c r="F1138" s="67">
        <v>17</v>
      </c>
      <c r="G1138" s="68">
        <v>5128.9000000000005</v>
      </c>
      <c r="H1138" s="67">
        <v>87191.3</v>
      </c>
    </row>
    <row r="1139" spans="1:8" ht="36" x14ac:dyDescent="0.25">
      <c r="A1139" s="65" t="s">
        <v>4580</v>
      </c>
      <c r="B1139" s="66">
        <v>110</v>
      </c>
      <c r="C1139" s="67" t="s">
        <v>5789</v>
      </c>
      <c r="D1139" s="67" t="s">
        <v>4033</v>
      </c>
      <c r="E1139" s="68">
        <v>2510</v>
      </c>
      <c r="F1139" s="67">
        <v>3</v>
      </c>
      <c r="G1139" s="68">
        <v>59500</v>
      </c>
      <c r="H1139" s="67">
        <v>178500</v>
      </c>
    </row>
    <row r="1140" spans="1:8" ht="36" x14ac:dyDescent="0.25">
      <c r="A1140" s="65" t="s">
        <v>4220</v>
      </c>
      <c r="B1140" s="66">
        <v>112</v>
      </c>
      <c r="C1140" s="67" t="s">
        <v>5790</v>
      </c>
      <c r="D1140" s="67" t="s">
        <v>4033</v>
      </c>
      <c r="E1140" s="68">
        <v>3721</v>
      </c>
      <c r="F1140" s="67">
        <v>1</v>
      </c>
      <c r="G1140" s="68">
        <v>122758</v>
      </c>
      <c r="H1140" s="67">
        <v>122758</v>
      </c>
    </row>
    <row r="1141" spans="1:8" ht="36" x14ac:dyDescent="0.25">
      <c r="A1141" s="65" t="s">
        <v>4220</v>
      </c>
      <c r="B1141" s="66">
        <v>112</v>
      </c>
      <c r="C1141" s="67" t="s">
        <v>5791</v>
      </c>
      <c r="D1141" s="67" t="s">
        <v>4033</v>
      </c>
      <c r="E1141" s="68">
        <v>3722</v>
      </c>
      <c r="F1141" s="67">
        <v>1</v>
      </c>
      <c r="G1141" s="68">
        <v>73925</v>
      </c>
      <c r="H1141" s="67">
        <v>73925</v>
      </c>
    </row>
    <row r="1142" spans="1:8" ht="36" x14ac:dyDescent="0.25">
      <c r="A1142" s="65" t="s">
        <v>4421</v>
      </c>
      <c r="B1142" s="66">
        <v>115</v>
      </c>
      <c r="C1142" s="67" t="s">
        <v>5792</v>
      </c>
      <c r="D1142" s="67" t="s">
        <v>4033</v>
      </c>
      <c r="E1142" s="68">
        <v>3635</v>
      </c>
      <c r="F1142" s="67">
        <v>18</v>
      </c>
      <c r="G1142" s="68">
        <v>239964</v>
      </c>
      <c r="H1142" s="67">
        <v>4319352</v>
      </c>
    </row>
    <row r="1143" spans="1:8" ht="36" x14ac:dyDescent="0.25">
      <c r="A1143" s="65" t="s">
        <v>4421</v>
      </c>
      <c r="B1143" s="66">
        <v>113</v>
      </c>
      <c r="C1143" s="67" t="s">
        <v>5793</v>
      </c>
      <c r="D1143" s="67" t="s">
        <v>4033</v>
      </c>
      <c r="E1143" s="68">
        <v>2522</v>
      </c>
      <c r="F1143" s="67">
        <v>8</v>
      </c>
      <c r="G1143" s="68">
        <v>2631.17</v>
      </c>
      <c r="H1143" s="67">
        <v>21049.360000000001</v>
      </c>
    </row>
    <row r="1144" spans="1:8" ht="36" x14ac:dyDescent="0.25">
      <c r="A1144" s="65" t="s">
        <v>4038</v>
      </c>
      <c r="B1144" s="66">
        <v>104</v>
      </c>
      <c r="C1144" s="67" t="s">
        <v>5794</v>
      </c>
      <c r="D1144" s="67" t="s">
        <v>4033</v>
      </c>
      <c r="E1144" s="68">
        <v>34</v>
      </c>
      <c r="F1144" s="67">
        <v>2</v>
      </c>
      <c r="G1144" s="68">
        <v>15054.22</v>
      </c>
      <c r="H1144" s="67">
        <v>30108.44</v>
      </c>
    </row>
    <row r="1145" spans="1:8" ht="36" x14ac:dyDescent="0.25">
      <c r="A1145" s="65" t="s">
        <v>4421</v>
      </c>
      <c r="B1145" s="66">
        <v>115</v>
      </c>
      <c r="C1145" s="67" t="s">
        <v>5795</v>
      </c>
      <c r="D1145" s="67" t="s">
        <v>4033</v>
      </c>
      <c r="E1145" s="68">
        <v>862</v>
      </c>
      <c r="F1145" s="67">
        <v>4</v>
      </c>
      <c r="G1145" s="68">
        <v>11246.05</v>
      </c>
      <c r="H1145" s="67">
        <v>44984.2</v>
      </c>
    </row>
    <row r="1146" spans="1:8" ht="36" x14ac:dyDescent="0.25">
      <c r="A1146" s="65" t="s">
        <v>4421</v>
      </c>
      <c r="B1146" s="66">
        <v>115</v>
      </c>
      <c r="C1146" s="67" t="s">
        <v>5796</v>
      </c>
      <c r="D1146" s="67" t="s">
        <v>4033</v>
      </c>
      <c r="E1146" s="68">
        <v>2583</v>
      </c>
      <c r="F1146" s="67">
        <v>3</v>
      </c>
      <c r="G1146" s="68">
        <v>96400</v>
      </c>
      <c r="H1146" s="67">
        <v>289200</v>
      </c>
    </row>
    <row r="1147" spans="1:8" ht="36" x14ac:dyDescent="0.25">
      <c r="A1147" s="65" t="s">
        <v>4421</v>
      </c>
      <c r="B1147" s="66">
        <v>115</v>
      </c>
      <c r="C1147" s="67" t="s">
        <v>5797</v>
      </c>
      <c r="D1147" s="67" t="s">
        <v>4033</v>
      </c>
      <c r="E1147" s="68">
        <v>2584</v>
      </c>
      <c r="F1147" s="67">
        <v>2</v>
      </c>
      <c r="G1147" s="68">
        <v>92300</v>
      </c>
      <c r="H1147" s="67">
        <v>184600</v>
      </c>
    </row>
    <row r="1148" spans="1:8" ht="36" x14ac:dyDescent="0.25">
      <c r="A1148" s="65" t="s">
        <v>4421</v>
      </c>
      <c r="B1148" s="66">
        <v>115</v>
      </c>
      <c r="C1148" s="67" t="s">
        <v>5798</v>
      </c>
      <c r="D1148" s="67" t="s">
        <v>4033</v>
      </c>
      <c r="E1148" s="68">
        <v>2585</v>
      </c>
      <c r="F1148" s="67">
        <v>2</v>
      </c>
      <c r="G1148" s="68">
        <v>22310</v>
      </c>
      <c r="H1148" s="67">
        <v>44620</v>
      </c>
    </row>
    <row r="1149" spans="1:8" ht="36" x14ac:dyDescent="0.25">
      <c r="A1149" s="65" t="s">
        <v>4038</v>
      </c>
      <c r="B1149" s="66">
        <v>104</v>
      </c>
      <c r="C1149" s="67" t="s">
        <v>5799</v>
      </c>
      <c r="D1149" s="67" t="s">
        <v>4033</v>
      </c>
      <c r="E1149" s="68">
        <v>59</v>
      </c>
      <c r="F1149" s="67">
        <v>2</v>
      </c>
      <c r="G1149" s="68">
        <v>8700</v>
      </c>
      <c r="H1149" s="67">
        <v>17400</v>
      </c>
    </row>
    <row r="1150" spans="1:8" ht="36" x14ac:dyDescent="0.25">
      <c r="A1150" s="65" t="s">
        <v>4220</v>
      </c>
      <c r="B1150" s="66">
        <v>112</v>
      </c>
      <c r="C1150" s="67" t="s">
        <v>5800</v>
      </c>
      <c r="D1150" s="67" t="s">
        <v>4033</v>
      </c>
      <c r="E1150" s="68">
        <v>298</v>
      </c>
      <c r="F1150" s="67">
        <v>5</v>
      </c>
      <c r="G1150" s="68">
        <v>1167.45</v>
      </c>
      <c r="H1150" s="67">
        <v>5837.25</v>
      </c>
    </row>
    <row r="1151" spans="1:8" ht="36" x14ac:dyDescent="0.25">
      <c r="A1151" s="65" t="s">
        <v>4220</v>
      </c>
      <c r="B1151" s="66">
        <v>112</v>
      </c>
      <c r="C1151" s="67" t="s">
        <v>5801</v>
      </c>
      <c r="D1151" s="67" t="s">
        <v>4033</v>
      </c>
      <c r="E1151" s="68">
        <v>422</v>
      </c>
      <c r="F1151" s="67">
        <v>1</v>
      </c>
      <c r="G1151" s="68">
        <v>29792.400000000001</v>
      </c>
      <c r="H1151" s="67">
        <v>29792.400000000001</v>
      </c>
    </row>
    <row r="1152" spans="1:8" ht="36" x14ac:dyDescent="0.25">
      <c r="A1152" s="65" t="s">
        <v>4220</v>
      </c>
      <c r="B1152" s="66">
        <v>112</v>
      </c>
      <c r="C1152" s="67" t="s">
        <v>5802</v>
      </c>
      <c r="D1152" s="67" t="s">
        <v>4033</v>
      </c>
      <c r="E1152" s="68">
        <v>432</v>
      </c>
      <c r="F1152" s="67">
        <v>2</v>
      </c>
      <c r="G1152" s="68">
        <v>140</v>
      </c>
      <c r="H1152" s="67">
        <v>280</v>
      </c>
    </row>
    <row r="1153" spans="1:8" ht="36" x14ac:dyDescent="0.25">
      <c r="A1153" s="65" t="s">
        <v>4220</v>
      </c>
      <c r="B1153" s="66">
        <v>112</v>
      </c>
      <c r="C1153" s="67" t="s">
        <v>5803</v>
      </c>
      <c r="D1153" s="67" t="s">
        <v>4033</v>
      </c>
      <c r="E1153" s="68">
        <v>448</v>
      </c>
      <c r="F1153" s="67">
        <v>13</v>
      </c>
      <c r="G1153" s="68">
        <v>36862.06</v>
      </c>
      <c r="H1153" s="67">
        <v>479206.77999999997</v>
      </c>
    </row>
    <row r="1154" spans="1:8" ht="36" x14ac:dyDescent="0.25">
      <c r="A1154" s="65" t="s">
        <v>4220</v>
      </c>
      <c r="B1154" s="66">
        <v>112</v>
      </c>
      <c r="C1154" s="67" t="s">
        <v>4369</v>
      </c>
      <c r="D1154" s="67" t="s">
        <v>4430</v>
      </c>
      <c r="E1154" s="68">
        <v>454</v>
      </c>
      <c r="F1154" s="67">
        <v>2</v>
      </c>
      <c r="G1154" s="68">
        <v>24940</v>
      </c>
      <c r="H1154" s="67">
        <v>49880</v>
      </c>
    </row>
    <row r="1155" spans="1:8" ht="36" x14ac:dyDescent="0.25">
      <c r="A1155" s="65" t="s">
        <v>4220</v>
      </c>
      <c r="B1155" s="66">
        <v>112</v>
      </c>
      <c r="C1155" s="67" t="s">
        <v>5804</v>
      </c>
      <c r="D1155" s="67" t="s">
        <v>4033</v>
      </c>
      <c r="E1155" s="68">
        <v>456</v>
      </c>
      <c r="F1155" s="67">
        <v>1</v>
      </c>
      <c r="G1155" s="68">
        <v>43313.919999999998</v>
      </c>
      <c r="H1155" s="67">
        <v>43313.919999999998</v>
      </c>
    </row>
    <row r="1156" spans="1:8" ht="36" x14ac:dyDescent="0.25">
      <c r="A1156" s="65" t="s">
        <v>4220</v>
      </c>
      <c r="B1156" s="66">
        <v>112</v>
      </c>
      <c r="C1156" s="67" t="s">
        <v>5805</v>
      </c>
      <c r="D1156" s="67" t="s">
        <v>4033</v>
      </c>
      <c r="E1156" s="68">
        <v>457</v>
      </c>
      <c r="F1156" s="67">
        <v>1</v>
      </c>
      <c r="G1156" s="68">
        <v>75012</v>
      </c>
      <c r="H1156" s="67">
        <v>75012</v>
      </c>
    </row>
    <row r="1157" spans="1:8" ht="36" x14ac:dyDescent="0.25">
      <c r="A1157" s="65" t="s">
        <v>4220</v>
      </c>
      <c r="B1157" s="66">
        <v>112</v>
      </c>
      <c r="C1157" s="67" t="s">
        <v>5806</v>
      </c>
      <c r="D1157" s="67" t="s">
        <v>4033</v>
      </c>
      <c r="E1157" s="68">
        <v>458</v>
      </c>
      <c r="F1157" s="67">
        <v>9</v>
      </c>
      <c r="G1157" s="68">
        <v>7260</v>
      </c>
      <c r="H1157" s="67">
        <v>65340</v>
      </c>
    </row>
    <row r="1158" spans="1:8" ht="36" x14ac:dyDescent="0.25">
      <c r="A1158" s="65" t="s">
        <v>4220</v>
      </c>
      <c r="B1158" s="66">
        <v>112</v>
      </c>
      <c r="C1158" s="67" t="s">
        <v>5807</v>
      </c>
      <c r="D1158" s="67" t="s">
        <v>4033</v>
      </c>
      <c r="E1158" s="68">
        <v>461</v>
      </c>
      <c r="F1158" s="67">
        <v>1</v>
      </c>
      <c r="G1158" s="68">
        <v>31270</v>
      </c>
      <c r="H1158" s="67">
        <v>31270</v>
      </c>
    </row>
    <row r="1159" spans="1:8" ht="36" x14ac:dyDescent="0.25">
      <c r="A1159" s="65" t="s">
        <v>4220</v>
      </c>
      <c r="B1159" s="66">
        <v>112</v>
      </c>
      <c r="C1159" s="67" t="s">
        <v>5808</v>
      </c>
      <c r="D1159" s="67" t="s">
        <v>4033</v>
      </c>
      <c r="E1159" s="68">
        <v>462</v>
      </c>
      <c r="F1159" s="67">
        <v>10</v>
      </c>
      <c r="G1159" s="68">
        <v>63800</v>
      </c>
      <c r="H1159" s="67">
        <v>638000</v>
      </c>
    </row>
    <row r="1160" spans="1:8" ht="36" x14ac:dyDescent="0.25">
      <c r="A1160" s="65" t="s">
        <v>4220</v>
      </c>
      <c r="B1160" s="66">
        <v>112</v>
      </c>
      <c r="C1160" s="67" t="s">
        <v>5809</v>
      </c>
      <c r="D1160" s="67" t="s">
        <v>4033</v>
      </c>
      <c r="E1160" s="68">
        <v>464</v>
      </c>
      <c r="F1160" s="67">
        <v>1</v>
      </c>
      <c r="G1160" s="68">
        <v>104910</v>
      </c>
      <c r="H1160" s="67">
        <v>104910</v>
      </c>
    </row>
    <row r="1161" spans="1:8" ht="36" x14ac:dyDescent="0.25">
      <c r="A1161" s="65" t="s">
        <v>4220</v>
      </c>
      <c r="B1161" s="66">
        <v>112</v>
      </c>
      <c r="C1161" s="67" t="s">
        <v>5810</v>
      </c>
      <c r="D1161" s="67" t="s">
        <v>4033</v>
      </c>
      <c r="E1161" s="68">
        <v>480</v>
      </c>
      <c r="F1161" s="67">
        <v>4</v>
      </c>
      <c r="G1161" s="68">
        <v>62500</v>
      </c>
      <c r="H1161" s="67">
        <v>250000</v>
      </c>
    </row>
    <row r="1162" spans="1:8" ht="36" x14ac:dyDescent="0.25">
      <c r="A1162" s="65" t="s">
        <v>4220</v>
      </c>
      <c r="B1162" s="66">
        <v>112</v>
      </c>
      <c r="C1162" s="67" t="s">
        <v>5811</v>
      </c>
      <c r="D1162" s="67" t="s">
        <v>4033</v>
      </c>
      <c r="E1162" s="68">
        <v>485</v>
      </c>
      <c r="F1162" s="67">
        <v>2</v>
      </c>
      <c r="G1162" s="68">
        <v>72538.289999999994</v>
      </c>
      <c r="H1162" s="67">
        <v>145076.57999999999</v>
      </c>
    </row>
    <row r="1163" spans="1:8" ht="36" x14ac:dyDescent="0.25">
      <c r="A1163" s="65" t="s">
        <v>4220</v>
      </c>
      <c r="B1163" s="66">
        <v>112</v>
      </c>
      <c r="C1163" s="67" t="s">
        <v>5812</v>
      </c>
      <c r="D1163" s="67" t="s">
        <v>4033</v>
      </c>
      <c r="E1163" s="68">
        <v>486</v>
      </c>
      <c r="F1163" s="67">
        <v>6</v>
      </c>
      <c r="G1163" s="68">
        <v>24197</v>
      </c>
      <c r="H1163" s="67">
        <v>145182</v>
      </c>
    </row>
    <row r="1164" spans="1:8" ht="36" x14ac:dyDescent="0.25">
      <c r="A1164" s="65" t="s">
        <v>4220</v>
      </c>
      <c r="B1164" s="66">
        <v>112</v>
      </c>
      <c r="C1164" s="67" t="s">
        <v>5813</v>
      </c>
      <c r="D1164" s="67" t="s">
        <v>4033</v>
      </c>
      <c r="E1164" s="68">
        <v>488</v>
      </c>
      <c r="F1164" s="67">
        <v>5</v>
      </c>
      <c r="G1164" s="68">
        <v>44940.800000000003</v>
      </c>
      <c r="H1164" s="67">
        <v>224704</v>
      </c>
    </row>
    <row r="1165" spans="1:8" ht="36" x14ac:dyDescent="0.25">
      <c r="A1165" s="65" t="s">
        <v>4220</v>
      </c>
      <c r="B1165" s="66">
        <v>112</v>
      </c>
      <c r="C1165" s="67" t="s">
        <v>5814</v>
      </c>
      <c r="D1165" s="67" t="s">
        <v>4033</v>
      </c>
      <c r="E1165" s="68">
        <v>504</v>
      </c>
      <c r="F1165" s="67">
        <v>1</v>
      </c>
      <c r="G1165" s="68">
        <v>38047.519999999997</v>
      </c>
      <c r="H1165" s="67">
        <v>38047.519999999997</v>
      </c>
    </row>
    <row r="1166" spans="1:8" ht="36" x14ac:dyDescent="0.25">
      <c r="A1166" s="65" t="s">
        <v>4220</v>
      </c>
      <c r="B1166" s="66">
        <v>112</v>
      </c>
      <c r="C1166" s="67" t="s">
        <v>5815</v>
      </c>
      <c r="D1166" s="67" t="s">
        <v>4033</v>
      </c>
      <c r="E1166" s="68">
        <v>590</v>
      </c>
      <c r="F1166" s="67">
        <v>28</v>
      </c>
      <c r="G1166" s="68">
        <v>11150.95</v>
      </c>
      <c r="H1166" s="67">
        <v>312226.60000000003</v>
      </c>
    </row>
    <row r="1167" spans="1:8" ht="36" x14ac:dyDescent="0.25">
      <c r="A1167" s="65" t="s">
        <v>4038</v>
      </c>
      <c r="B1167" s="66">
        <v>104</v>
      </c>
      <c r="C1167" s="67" t="s">
        <v>5816</v>
      </c>
      <c r="D1167" s="67" t="s">
        <v>4033</v>
      </c>
      <c r="E1167" s="68">
        <v>1329</v>
      </c>
      <c r="F1167" s="67">
        <v>10</v>
      </c>
      <c r="G1167" s="68">
        <v>530349</v>
      </c>
      <c r="H1167" s="67">
        <v>5303490</v>
      </c>
    </row>
    <row r="1168" spans="1:8" ht="36" x14ac:dyDescent="0.25">
      <c r="A1168" s="65" t="s">
        <v>4038</v>
      </c>
      <c r="B1168" s="66">
        <v>104</v>
      </c>
      <c r="C1168" s="67" t="s">
        <v>5817</v>
      </c>
      <c r="D1168" s="67" t="s">
        <v>4033</v>
      </c>
      <c r="E1168" s="68">
        <v>1332</v>
      </c>
      <c r="F1168" s="67">
        <v>37</v>
      </c>
      <c r="G1168" s="68">
        <v>4802</v>
      </c>
      <c r="H1168" s="67">
        <v>177674</v>
      </c>
    </row>
    <row r="1169" spans="1:8" ht="36" x14ac:dyDescent="0.25">
      <c r="A1169" s="65" t="s">
        <v>4038</v>
      </c>
      <c r="B1169" s="66">
        <v>104</v>
      </c>
      <c r="C1169" s="67" t="s">
        <v>5818</v>
      </c>
      <c r="D1169" s="67" t="s">
        <v>4033</v>
      </c>
      <c r="E1169" s="68">
        <v>1357</v>
      </c>
      <c r="F1169" s="67">
        <v>19</v>
      </c>
      <c r="G1169" s="68">
        <v>9070</v>
      </c>
      <c r="H1169" s="67">
        <v>172330</v>
      </c>
    </row>
    <row r="1170" spans="1:8" ht="36" x14ac:dyDescent="0.25">
      <c r="A1170" s="65" t="s">
        <v>4038</v>
      </c>
      <c r="B1170" s="66">
        <v>104</v>
      </c>
      <c r="C1170" s="67" t="s">
        <v>5819</v>
      </c>
      <c r="D1170" s="67" t="s">
        <v>4033</v>
      </c>
      <c r="E1170" s="68">
        <v>1576</v>
      </c>
      <c r="F1170" s="67">
        <v>128</v>
      </c>
      <c r="G1170" s="68">
        <v>6628.97</v>
      </c>
      <c r="H1170" s="67">
        <v>848508.16</v>
      </c>
    </row>
    <row r="1171" spans="1:8" ht="36" x14ac:dyDescent="0.25">
      <c r="A1171" s="65" t="s">
        <v>4038</v>
      </c>
      <c r="B1171" s="66">
        <v>104</v>
      </c>
      <c r="C1171" s="67" t="s">
        <v>4191</v>
      </c>
      <c r="D1171" s="67" t="s">
        <v>4033</v>
      </c>
      <c r="E1171" s="68">
        <v>1608</v>
      </c>
      <c r="F1171" s="67">
        <v>12</v>
      </c>
      <c r="G1171" s="68">
        <v>25575</v>
      </c>
      <c r="H1171" s="67">
        <v>306900</v>
      </c>
    </row>
    <row r="1172" spans="1:8" ht="36" x14ac:dyDescent="0.25">
      <c r="A1172" s="65" t="s">
        <v>4038</v>
      </c>
      <c r="B1172" s="66">
        <v>104</v>
      </c>
      <c r="C1172" s="67" t="s">
        <v>4106</v>
      </c>
      <c r="D1172" s="67" t="s">
        <v>4033</v>
      </c>
      <c r="E1172" s="68">
        <v>1983</v>
      </c>
      <c r="F1172" s="67">
        <v>353.5</v>
      </c>
      <c r="G1172" s="68">
        <v>5201</v>
      </c>
      <c r="H1172" s="67">
        <v>1838553.5</v>
      </c>
    </row>
    <row r="1173" spans="1:8" ht="36" x14ac:dyDescent="0.25">
      <c r="A1173" s="65" t="s">
        <v>4038</v>
      </c>
      <c r="B1173" s="66">
        <v>104</v>
      </c>
      <c r="C1173" s="67" t="s">
        <v>4039</v>
      </c>
      <c r="D1173" s="67" t="s">
        <v>4033</v>
      </c>
      <c r="E1173" s="68">
        <v>2087</v>
      </c>
      <c r="F1173" s="67">
        <v>5</v>
      </c>
      <c r="G1173" s="68">
        <v>6271</v>
      </c>
      <c r="H1173" s="67">
        <v>31355</v>
      </c>
    </row>
    <row r="1174" spans="1:8" ht="36" x14ac:dyDescent="0.25">
      <c r="A1174" s="65" t="s">
        <v>4038</v>
      </c>
      <c r="B1174" s="66">
        <v>104</v>
      </c>
      <c r="C1174" s="67" t="s">
        <v>5820</v>
      </c>
      <c r="D1174" s="67" t="s">
        <v>4033</v>
      </c>
      <c r="E1174" s="68">
        <v>2096</v>
      </c>
      <c r="F1174" s="67">
        <v>16</v>
      </c>
      <c r="G1174" s="68">
        <v>2480</v>
      </c>
      <c r="H1174" s="67">
        <v>39680</v>
      </c>
    </row>
    <row r="1175" spans="1:8" ht="36" x14ac:dyDescent="0.25">
      <c r="A1175" s="65" t="s">
        <v>4038</v>
      </c>
      <c r="B1175" s="66">
        <v>104</v>
      </c>
      <c r="C1175" s="67" t="s">
        <v>5821</v>
      </c>
      <c r="D1175" s="67" t="s">
        <v>4033</v>
      </c>
      <c r="E1175" s="68">
        <v>2319</v>
      </c>
      <c r="F1175" s="67">
        <v>6</v>
      </c>
      <c r="G1175" s="68">
        <v>43442</v>
      </c>
      <c r="H1175" s="67">
        <v>260652</v>
      </c>
    </row>
    <row r="1176" spans="1:8" ht="36" x14ac:dyDescent="0.25">
      <c r="A1176" s="65" t="s">
        <v>4038</v>
      </c>
      <c r="B1176" s="66">
        <v>104</v>
      </c>
      <c r="C1176" s="67" t="s">
        <v>4073</v>
      </c>
      <c r="D1176" s="67" t="s">
        <v>4033</v>
      </c>
      <c r="E1176" s="68">
        <v>2438</v>
      </c>
      <c r="F1176" s="67">
        <v>23</v>
      </c>
      <c r="G1176" s="68">
        <v>11603</v>
      </c>
      <c r="H1176" s="67">
        <v>266869</v>
      </c>
    </row>
    <row r="1177" spans="1:8" ht="54" x14ac:dyDescent="0.25">
      <c r="A1177" s="65" t="s">
        <v>4038</v>
      </c>
      <c r="B1177" s="66">
        <v>104</v>
      </c>
      <c r="C1177" s="67" t="s">
        <v>5822</v>
      </c>
      <c r="D1177" s="67" t="s">
        <v>4033</v>
      </c>
      <c r="E1177" s="68">
        <v>2577</v>
      </c>
      <c r="F1177" s="67">
        <v>13</v>
      </c>
      <c r="G1177" s="68">
        <v>38787</v>
      </c>
      <c r="H1177" s="67">
        <v>504231</v>
      </c>
    </row>
    <row r="1178" spans="1:8" ht="36" x14ac:dyDescent="0.25">
      <c r="A1178" s="65" t="s">
        <v>4220</v>
      </c>
      <c r="B1178" s="66">
        <v>112</v>
      </c>
      <c r="C1178" s="67" t="s">
        <v>5823</v>
      </c>
      <c r="D1178" s="67" t="s">
        <v>4033</v>
      </c>
      <c r="E1178" s="68">
        <v>2689</v>
      </c>
      <c r="F1178" s="67">
        <v>15</v>
      </c>
      <c r="G1178" s="68">
        <v>65498</v>
      </c>
      <c r="H1178" s="67">
        <v>982470</v>
      </c>
    </row>
    <row r="1179" spans="1:8" ht="36" x14ac:dyDescent="0.25">
      <c r="A1179" s="65" t="s">
        <v>4038</v>
      </c>
      <c r="B1179" s="66">
        <v>104</v>
      </c>
      <c r="C1179" s="67" t="s">
        <v>5824</v>
      </c>
      <c r="D1179" s="67" t="s">
        <v>4033</v>
      </c>
      <c r="E1179" s="68">
        <v>2702</v>
      </c>
      <c r="F1179" s="67">
        <v>11</v>
      </c>
      <c r="G1179" s="68">
        <v>2540</v>
      </c>
      <c r="H1179" s="67">
        <v>27940</v>
      </c>
    </row>
    <row r="1180" spans="1:8" ht="36" x14ac:dyDescent="0.25">
      <c r="A1180" s="65" t="s">
        <v>4038</v>
      </c>
      <c r="B1180" s="66">
        <v>104</v>
      </c>
      <c r="C1180" s="67" t="s">
        <v>5825</v>
      </c>
      <c r="D1180" s="67" t="s">
        <v>4033</v>
      </c>
      <c r="E1180" s="68">
        <v>2889</v>
      </c>
      <c r="F1180" s="67">
        <v>11</v>
      </c>
      <c r="G1180" s="68">
        <v>45000</v>
      </c>
      <c r="H1180" s="67">
        <v>495000</v>
      </c>
    </row>
    <row r="1181" spans="1:8" ht="36" x14ac:dyDescent="0.25">
      <c r="A1181" s="65" t="s">
        <v>4038</v>
      </c>
      <c r="B1181" s="66">
        <v>104</v>
      </c>
      <c r="C1181" s="67" t="s">
        <v>5826</v>
      </c>
      <c r="D1181" s="67" t="s">
        <v>4033</v>
      </c>
      <c r="E1181" s="68">
        <v>2893</v>
      </c>
      <c r="F1181" s="67">
        <v>7</v>
      </c>
      <c r="G1181" s="68">
        <v>55000</v>
      </c>
      <c r="H1181" s="67">
        <v>385000</v>
      </c>
    </row>
    <row r="1182" spans="1:8" ht="36" x14ac:dyDescent="0.25">
      <c r="A1182" s="65" t="s">
        <v>4038</v>
      </c>
      <c r="B1182" s="66">
        <v>104</v>
      </c>
      <c r="C1182" s="67" t="s">
        <v>5827</v>
      </c>
      <c r="D1182" s="67" t="s">
        <v>4033</v>
      </c>
      <c r="E1182" s="68">
        <v>2924</v>
      </c>
      <c r="F1182" s="67">
        <v>6</v>
      </c>
      <c r="G1182" s="68">
        <v>188232.94000000003</v>
      </c>
      <c r="H1182" s="67">
        <v>1129397.6400000001</v>
      </c>
    </row>
    <row r="1183" spans="1:8" ht="36" x14ac:dyDescent="0.25">
      <c r="A1183" s="65" t="s">
        <v>4038</v>
      </c>
      <c r="B1183" s="66">
        <v>104</v>
      </c>
      <c r="C1183" s="67" t="s">
        <v>4183</v>
      </c>
      <c r="D1183" s="67" t="s">
        <v>4033</v>
      </c>
      <c r="E1183" s="68">
        <v>3094</v>
      </c>
      <c r="F1183" s="67">
        <v>3</v>
      </c>
      <c r="G1183" s="68">
        <v>1121</v>
      </c>
      <c r="H1183" s="67">
        <v>3363</v>
      </c>
    </row>
    <row r="1184" spans="1:8" ht="36" x14ac:dyDescent="0.25">
      <c r="A1184" s="65" t="s">
        <v>4038</v>
      </c>
      <c r="B1184" s="66">
        <v>104</v>
      </c>
      <c r="C1184" s="67" t="s">
        <v>4182</v>
      </c>
      <c r="D1184" s="67" t="s">
        <v>4033</v>
      </c>
      <c r="E1184" s="68">
        <v>2391</v>
      </c>
      <c r="F1184" s="67">
        <v>20</v>
      </c>
      <c r="G1184" s="68">
        <v>5589</v>
      </c>
      <c r="H1184" s="67">
        <v>111780</v>
      </c>
    </row>
    <row r="1185" spans="1:8" ht="36" x14ac:dyDescent="0.25">
      <c r="A1185" s="65" t="s">
        <v>4220</v>
      </c>
      <c r="B1185" s="66">
        <v>112</v>
      </c>
      <c r="C1185" s="67" t="s">
        <v>5828</v>
      </c>
      <c r="D1185" s="67" t="s">
        <v>4033</v>
      </c>
      <c r="E1185" s="68">
        <v>328</v>
      </c>
      <c r="F1185" s="67">
        <v>21</v>
      </c>
      <c r="G1185" s="68">
        <v>5220</v>
      </c>
      <c r="H1185" s="67">
        <v>109620</v>
      </c>
    </row>
    <row r="1186" spans="1:8" ht="36" x14ac:dyDescent="0.25">
      <c r="A1186" s="65" t="s">
        <v>4220</v>
      </c>
      <c r="B1186" s="66">
        <v>112</v>
      </c>
      <c r="C1186" s="67" t="s">
        <v>5829</v>
      </c>
      <c r="D1186" s="67" t="s">
        <v>4033</v>
      </c>
      <c r="E1186" s="68">
        <v>437</v>
      </c>
      <c r="F1186" s="67">
        <v>20</v>
      </c>
      <c r="G1186" s="68">
        <v>3390</v>
      </c>
      <c r="H1186" s="67">
        <v>67800</v>
      </c>
    </row>
    <row r="1187" spans="1:8" ht="36" x14ac:dyDescent="0.25">
      <c r="A1187" s="65" t="s">
        <v>4220</v>
      </c>
      <c r="B1187" s="66">
        <v>112</v>
      </c>
      <c r="C1187" s="67" t="s">
        <v>5830</v>
      </c>
      <c r="D1187" s="67" t="s">
        <v>4033</v>
      </c>
      <c r="E1187" s="68">
        <v>451</v>
      </c>
      <c r="F1187" s="67">
        <v>25</v>
      </c>
      <c r="G1187" s="68">
        <v>32977</v>
      </c>
      <c r="H1187" s="67">
        <v>824425</v>
      </c>
    </row>
    <row r="1188" spans="1:8" ht="36" x14ac:dyDescent="0.25">
      <c r="A1188" s="65" t="s">
        <v>4220</v>
      </c>
      <c r="B1188" s="66">
        <v>112</v>
      </c>
      <c r="C1188" s="67" t="s">
        <v>5831</v>
      </c>
      <c r="D1188" s="67" t="s">
        <v>4033</v>
      </c>
      <c r="E1188" s="68">
        <v>453</v>
      </c>
      <c r="F1188" s="67">
        <v>4</v>
      </c>
      <c r="G1188" s="68">
        <v>44080</v>
      </c>
      <c r="H1188" s="67">
        <v>176320</v>
      </c>
    </row>
    <row r="1189" spans="1:8" ht="54" x14ac:dyDescent="0.25">
      <c r="A1189" s="65" t="s">
        <v>4220</v>
      </c>
      <c r="B1189" s="66">
        <v>112</v>
      </c>
      <c r="C1189" s="67" t="s">
        <v>5832</v>
      </c>
      <c r="D1189" s="67" t="s">
        <v>4033</v>
      </c>
      <c r="E1189" s="68">
        <v>1131</v>
      </c>
      <c r="F1189" s="67">
        <v>73</v>
      </c>
      <c r="G1189" s="68">
        <v>6807</v>
      </c>
      <c r="H1189" s="67">
        <v>496911</v>
      </c>
    </row>
    <row r="1190" spans="1:8" ht="36" x14ac:dyDescent="0.25">
      <c r="A1190" s="65" t="s">
        <v>4038</v>
      </c>
      <c r="B1190" s="66">
        <v>104</v>
      </c>
      <c r="C1190" s="67" t="s">
        <v>5833</v>
      </c>
      <c r="D1190" s="67" t="s">
        <v>4033</v>
      </c>
      <c r="E1190" s="68">
        <v>1268</v>
      </c>
      <c r="F1190" s="67">
        <v>18</v>
      </c>
      <c r="G1190" s="68">
        <v>145853</v>
      </c>
      <c r="H1190" s="67">
        <v>2625354</v>
      </c>
    </row>
    <row r="1191" spans="1:8" ht="36" x14ac:dyDescent="0.25">
      <c r="A1191" s="65" t="s">
        <v>4038</v>
      </c>
      <c r="B1191" s="66">
        <v>104</v>
      </c>
      <c r="C1191" s="67" t="s">
        <v>5834</v>
      </c>
      <c r="D1191" s="67" t="s">
        <v>4033</v>
      </c>
      <c r="E1191" s="68">
        <v>1301</v>
      </c>
      <c r="F1191" s="67">
        <v>37</v>
      </c>
      <c r="G1191" s="68">
        <v>51104</v>
      </c>
      <c r="H1191" s="67">
        <v>1890848</v>
      </c>
    </row>
    <row r="1192" spans="1:8" ht="36" x14ac:dyDescent="0.25">
      <c r="A1192" s="65" t="s">
        <v>4038</v>
      </c>
      <c r="B1192" s="66">
        <v>104</v>
      </c>
      <c r="C1192" s="67" t="s">
        <v>5835</v>
      </c>
      <c r="D1192" s="67" t="s">
        <v>4033</v>
      </c>
      <c r="E1192" s="68">
        <v>1316</v>
      </c>
      <c r="F1192" s="67">
        <v>99</v>
      </c>
      <c r="G1192" s="68">
        <v>2540</v>
      </c>
      <c r="H1192" s="67">
        <v>251460</v>
      </c>
    </row>
    <row r="1193" spans="1:8" ht="36" x14ac:dyDescent="0.25">
      <c r="A1193" s="65" t="s">
        <v>4038</v>
      </c>
      <c r="B1193" s="66">
        <v>104</v>
      </c>
      <c r="C1193" s="67" t="s">
        <v>5836</v>
      </c>
      <c r="D1193" s="67" t="s">
        <v>4033</v>
      </c>
      <c r="E1193" s="68">
        <v>1328</v>
      </c>
      <c r="F1193" s="67">
        <v>1</v>
      </c>
      <c r="G1193" s="68">
        <v>319970</v>
      </c>
      <c r="H1193" s="67">
        <v>319970</v>
      </c>
    </row>
    <row r="1194" spans="1:8" ht="36" x14ac:dyDescent="0.25">
      <c r="A1194" s="65" t="s">
        <v>4038</v>
      </c>
      <c r="B1194" s="66">
        <v>104</v>
      </c>
      <c r="C1194" s="67" t="s">
        <v>5837</v>
      </c>
      <c r="D1194" s="67" t="s">
        <v>4033</v>
      </c>
      <c r="E1194" s="68">
        <v>2046</v>
      </c>
      <c r="F1194" s="67">
        <v>1</v>
      </c>
      <c r="G1194" s="68">
        <v>4200</v>
      </c>
      <c r="H1194" s="67">
        <v>4200</v>
      </c>
    </row>
    <row r="1195" spans="1:8" ht="54" x14ac:dyDescent="0.25">
      <c r="A1195" s="65" t="s">
        <v>4038</v>
      </c>
      <c r="B1195" s="66">
        <v>104</v>
      </c>
      <c r="C1195" s="67" t="s">
        <v>5838</v>
      </c>
      <c r="D1195" s="67" t="s">
        <v>4044</v>
      </c>
      <c r="E1195" s="68">
        <v>1285</v>
      </c>
      <c r="F1195" s="67">
        <v>1480</v>
      </c>
      <c r="G1195" s="68">
        <v>4015</v>
      </c>
      <c r="H1195" s="67">
        <v>5942200</v>
      </c>
    </row>
    <row r="1196" spans="1:8" ht="36" x14ac:dyDescent="0.25">
      <c r="A1196" s="65" t="s">
        <v>4038</v>
      </c>
      <c r="B1196" s="66">
        <v>104</v>
      </c>
      <c r="C1196" s="67" t="s">
        <v>5839</v>
      </c>
      <c r="D1196" s="67" t="s">
        <v>4033</v>
      </c>
      <c r="E1196" s="68">
        <v>2978</v>
      </c>
      <c r="F1196" s="67">
        <v>50</v>
      </c>
      <c r="G1196" s="68">
        <v>17170</v>
      </c>
      <c r="H1196" s="67">
        <v>858500</v>
      </c>
    </row>
    <row r="1197" spans="1:8" ht="36" x14ac:dyDescent="0.25">
      <c r="A1197" s="65" t="s">
        <v>4038</v>
      </c>
      <c r="B1197" s="66">
        <v>104</v>
      </c>
      <c r="C1197" s="67" t="s">
        <v>5840</v>
      </c>
      <c r="D1197" s="67" t="s">
        <v>4483</v>
      </c>
      <c r="E1197" s="68">
        <v>3688</v>
      </c>
      <c r="F1197" s="67">
        <v>3087.6</v>
      </c>
      <c r="G1197" s="68">
        <v>31320</v>
      </c>
      <c r="H1197" s="67">
        <v>96703632</v>
      </c>
    </row>
    <row r="1198" spans="1:8" ht="54" x14ac:dyDescent="0.25">
      <c r="A1198" s="65" t="s">
        <v>4220</v>
      </c>
      <c r="B1198" s="66">
        <v>112</v>
      </c>
      <c r="C1198" s="67" t="s">
        <v>5841</v>
      </c>
      <c r="D1198" s="67" t="s">
        <v>4033</v>
      </c>
      <c r="E1198" s="68">
        <v>1782</v>
      </c>
      <c r="F1198" s="67">
        <v>1</v>
      </c>
      <c r="G1198" s="68">
        <v>147454</v>
      </c>
      <c r="H1198" s="67">
        <v>147454</v>
      </c>
    </row>
    <row r="1199" spans="1:8" ht="36" x14ac:dyDescent="0.25">
      <c r="A1199" s="65" t="s">
        <v>4220</v>
      </c>
      <c r="B1199" s="66">
        <v>112</v>
      </c>
      <c r="C1199" s="67" t="s">
        <v>5842</v>
      </c>
      <c r="D1199" s="67" t="s">
        <v>4033</v>
      </c>
      <c r="E1199" s="68">
        <v>3833</v>
      </c>
      <c r="F1199" s="67">
        <v>3</v>
      </c>
      <c r="G1199" s="68">
        <v>236600</v>
      </c>
      <c r="H1199" s="67">
        <v>709800</v>
      </c>
    </row>
    <row r="1200" spans="1:8" ht="36" x14ac:dyDescent="0.25">
      <c r="A1200" s="65" t="s">
        <v>4220</v>
      </c>
      <c r="B1200" s="66">
        <v>112</v>
      </c>
      <c r="C1200" s="67" t="s">
        <v>5843</v>
      </c>
      <c r="D1200" s="67" t="s">
        <v>4033</v>
      </c>
      <c r="E1200" s="68">
        <v>3834</v>
      </c>
      <c r="F1200" s="67">
        <v>3</v>
      </c>
      <c r="G1200" s="68">
        <v>194852</v>
      </c>
      <c r="H1200" s="67">
        <v>584556</v>
      </c>
    </row>
    <row r="1201" spans="1:8" ht="36" x14ac:dyDescent="0.25">
      <c r="A1201" s="65" t="s">
        <v>4220</v>
      </c>
      <c r="B1201" s="66">
        <v>112</v>
      </c>
      <c r="C1201" s="67" t="s">
        <v>5844</v>
      </c>
      <c r="D1201" s="67" t="s">
        <v>4033</v>
      </c>
      <c r="E1201" s="68">
        <v>3836</v>
      </c>
      <c r="F1201" s="67">
        <v>3</v>
      </c>
      <c r="G1201" s="68">
        <v>355281</v>
      </c>
      <c r="H1201" s="67">
        <v>1065843</v>
      </c>
    </row>
    <row r="1202" spans="1:8" ht="36" x14ac:dyDescent="0.25">
      <c r="A1202" s="65" t="s">
        <v>4220</v>
      </c>
      <c r="B1202" s="66">
        <v>112</v>
      </c>
      <c r="C1202" s="67" t="s">
        <v>5845</v>
      </c>
      <c r="D1202" s="67" t="s">
        <v>4033</v>
      </c>
      <c r="E1202" s="68">
        <v>3837</v>
      </c>
      <c r="F1202" s="67">
        <v>3</v>
      </c>
      <c r="G1202" s="68">
        <v>301651</v>
      </c>
      <c r="H1202" s="67">
        <v>904953</v>
      </c>
    </row>
    <row r="1203" spans="1:8" ht="36" x14ac:dyDescent="0.25">
      <c r="A1203" s="65" t="s">
        <v>4220</v>
      </c>
      <c r="B1203" s="66">
        <v>112</v>
      </c>
      <c r="C1203" s="67" t="s">
        <v>5846</v>
      </c>
      <c r="D1203" s="67" t="s">
        <v>4033</v>
      </c>
      <c r="E1203" s="68">
        <v>3838</v>
      </c>
      <c r="F1203" s="67">
        <v>1</v>
      </c>
      <c r="G1203" s="68">
        <v>3828825</v>
      </c>
      <c r="H1203" s="67">
        <v>3828825</v>
      </c>
    </row>
    <row r="1204" spans="1:8" ht="36" x14ac:dyDescent="0.25">
      <c r="A1204" s="65" t="s">
        <v>4220</v>
      </c>
      <c r="B1204" s="66">
        <v>112</v>
      </c>
      <c r="C1204" s="67" t="s">
        <v>5847</v>
      </c>
      <c r="D1204" s="67" t="s">
        <v>4033</v>
      </c>
      <c r="E1204" s="68">
        <v>3843</v>
      </c>
      <c r="F1204" s="67">
        <v>3</v>
      </c>
      <c r="G1204" s="68">
        <v>1003669</v>
      </c>
      <c r="H1204" s="67">
        <v>3011007</v>
      </c>
    </row>
    <row r="1205" spans="1:8" ht="54" x14ac:dyDescent="0.25">
      <c r="A1205" s="65" t="s">
        <v>4220</v>
      </c>
      <c r="B1205" s="66">
        <v>112</v>
      </c>
      <c r="C1205" s="67" t="s">
        <v>5848</v>
      </c>
      <c r="D1205" s="67" t="s">
        <v>4033</v>
      </c>
      <c r="E1205" s="68">
        <v>3844</v>
      </c>
      <c r="F1205" s="67">
        <v>2</v>
      </c>
      <c r="G1205" s="68">
        <v>142909</v>
      </c>
      <c r="H1205" s="67">
        <v>285818</v>
      </c>
    </row>
    <row r="1206" spans="1:8" ht="54" x14ac:dyDescent="0.25">
      <c r="A1206" s="65" t="s">
        <v>4220</v>
      </c>
      <c r="B1206" s="66">
        <v>112</v>
      </c>
      <c r="C1206" s="67" t="s">
        <v>5849</v>
      </c>
      <c r="D1206" s="67" t="s">
        <v>4033</v>
      </c>
      <c r="E1206" s="68">
        <v>3845</v>
      </c>
      <c r="F1206" s="67">
        <v>2</v>
      </c>
      <c r="G1206" s="68">
        <v>97644</v>
      </c>
      <c r="H1206" s="67">
        <v>195288</v>
      </c>
    </row>
    <row r="1207" spans="1:8" ht="36" x14ac:dyDescent="0.25">
      <c r="A1207" s="65" t="s">
        <v>4220</v>
      </c>
      <c r="B1207" s="66">
        <v>112</v>
      </c>
      <c r="C1207" s="67" t="s">
        <v>5850</v>
      </c>
      <c r="D1207" s="67" t="s">
        <v>4033</v>
      </c>
      <c r="E1207" s="68">
        <v>3846</v>
      </c>
      <c r="F1207" s="67">
        <v>2</v>
      </c>
      <c r="G1207" s="68">
        <v>146788</v>
      </c>
      <c r="H1207" s="67">
        <v>293576</v>
      </c>
    </row>
    <row r="1208" spans="1:8" ht="36" x14ac:dyDescent="0.25">
      <c r="A1208" s="65" t="s">
        <v>4220</v>
      </c>
      <c r="B1208" s="66">
        <v>112</v>
      </c>
      <c r="C1208" s="67" t="s">
        <v>5851</v>
      </c>
      <c r="D1208" s="67" t="s">
        <v>4033</v>
      </c>
      <c r="E1208" s="68">
        <v>3847</v>
      </c>
      <c r="F1208" s="67">
        <v>2</v>
      </c>
      <c r="G1208" s="68">
        <v>98586</v>
      </c>
      <c r="H1208" s="67">
        <v>197172</v>
      </c>
    </row>
    <row r="1209" spans="1:8" ht="54" x14ac:dyDescent="0.25">
      <c r="A1209" s="65" t="s">
        <v>4220</v>
      </c>
      <c r="B1209" s="66">
        <v>112</v>
      </c>
      <c r="C1209" s="67" t="s">
        <v>5852</v>
      </c>
      <c r="D1209" s="67" t="s">
        <v>4033</v>
      </c>
      <c r="E1209" s="68">
        <v>3848</v>
      </c>
      <c r="F1209" s="67">
        <v>2</v>
      </c>
      <c r="G1209" s="68">
        <v>204995</v>
      </c>
      <c r="H1209" s="67">
        <v>409990</v>
      </c>
    </row>
    <row r="1210" spans="1:8" ht="36" x14ac:dyDescent="0.25">
      <c r="A1210" s="65" t="s">
        <v>4220</v>
      </c>
      <c r="B1210" s="66">
        <v>112</v>
      </c>
      <c r="C1210" s="67" t="s">
        <v>5853</v>
      </c>
      <c r="D1210" s="67" t="s">
        <v>4033</v>
      </c>
      <c r="E1210" s="68">
        <v>3849</v>
      </c>
      <c r="F1210" s="67">
        <v>2</v>
      </c>
      <c r="G1210" s="68">
        <v>195685</v>
      </c>
      <c r="H1210" s="67">
        <v>391370</v>
      </c>
    </row>
    <row r="1211" spans="1:8" ht="36" x14ac:dyDescent="0.25">
      <c r="A1211" s="65" t="s">
        <v>4421</v>
      </c>
      <c r="B1211" s="66">
        <v>113</v>
      </c>
      <c r="C1211" s="67" t="s">
        <v>5854</v>
      </c>
      <c r="D1211" s="67" t="s">
        <v>4033</v>
      </c>
      <c r="E1211" s="68">
        <v>1043</v>
      </c>
      <c r="F1211" s="67">
        <v>33</v>
      </c>
      <c r="G1211" s="68">
        <v>27689</v>
      </c>
      <c r="H1211" s="67">
        <v>913737</v>
      </c>
    </row>
    <row r="1212" spans="1:8" ht="36" x14ac:dyDescent="0.25">
      <c r="A1212" s="65" t="s">
        <v>5453</v>
      </c>
      <c r="B1212" s="66">
        <v>114</v>
      </c>
      <c r="C1212" s="67" t="s">
        <v>5855</v>
      </c>
      <c r="D1212" s="67" t="s">
        <v>4033</v>
      </c>
      <c r="E1212" s="68">
        <v>3856</v>
      </c>
      <c r="F1212" s="67">
        <v>40</v>
      </c>
      <c r="G1212" s="68">
        <v>31198</v>
      </c>
      <c r="H1212" s="67">
        <v>1247920</v>
      </c>
    </row>
    <row r="1213" spans="1:8" ht="36" x14ac:dyDescent="0.25">
      <c r="A1213" s="65" t="s">
        <v>5453</v>
      </c>
      <c r="B1213" s="66">
        <v>114</v>
      </c>
      <c r="C1213" s="67" t="s">
        <v>5856</v>
      </c>
      <c r="D1213" s="67" t="s">
        <v>4033</v>
      </c>
      <c r="E1213" s="68">
        <v>3857</v>
      </c>
      <c r="F1213" s="67">
        <v>1</v>
      </c>
      <c r="G1213" s="68">
        <v>212028</v>
      </c>
      <c r="H1213" s="67">
        <v>212028</v>
      </c>
    </row>
    <row r="1214" spans="1:8" ht="36" x14ac:dyDescent="0.25">
      <c r="A1214" s="65" t="s">
        <v>5453</v>
      </c>
      <c r="B1214" s="66">
        <v>114</v>
      </c>
      <c r="C1214" s="67" t="s">
        <v>5857</v>
      </c>
      <c r="D1214" s="67" t="s">
        <v>4033</v>
      </c>
      <c r="E1214" s="68">
        <v>3858</v>
      </c>
      <c r="F1214" s="67">
        <v>1</v>
      </c>
      <c r="G1214" s="68">
        <v>140811</v>
      </c>
      <c r="H1214" s="67">
        <v>140811</v>
      </c>
    </row>
    <row r="1215" spans="1:8" ht="36" x14ac:dyDescent="0.25">
      <c r="A1215" s="65" t="s">
        <v>5453</v>
      </c>
      <c r="B1215" s="66">
        <v>114</v>
      </c>
      <c r="C1215" s="67" t="s">
        <v>5858</v>
      </c>
      <c r="D1215" s="67" t="s">
        <v>4033</v>
      </c>
      <c r="E1215" s="68">
        <v>3859</v>
      </c>
      <c r="F1215" s="67">
        <v>2</v>
      </c>
      <c r="G1215" s="68">
        <v>13332</v>
      </c>
      <c r="H1215" s="67">
        <v>26664</v>
      </c>
    </row>
    <row r="1216" spans="1:8" ht="36" x14ac:dyDescent="0.25">
      <c r="A1216" s="65" t="s">
        <v>5453</v>
      </c>
      <c r="B1216" s="66">
        <v>114</v>
      </c>
      <c r="C1216" s="67" t="s">
        <v>5859</v>
      </c>
      <c r="D1216" s="67" t="s">
        <v>4033</v>
      </c>
      <c r="E1216" s="68">
        <v>3860</v>
      </c>
      <c r="F1216" s="67">
        <v>4</v>
      </c>
      <c r="G1216" s="68">
        <v>10904</v>
      </c>
      <c r="H1216" s="67">
        <v>43616</v>
      </c>
    </row>
    <row r="1217" spans="1:8" ht="36" x14ac:dyDescent="0.25">
      <c r="A1217" s="65" t="s">
        <v>5453</v>
      </c>
      <c r="B1217" s="66">
        <v>114</v>
      </c>
      <c r="C1217" s="67" t="s">
        <v>5860</v>
      </c>
      <c r="D1217" s="67" t="s">
        <v>4033</v>
      </c>
      <c r="E1217" s="68">
        <v>3861</v>
      </c>
      <c r="F1217" s="67">
        <v>10</v>
      </c>
      <c r="G1217" s="68">
        <v>15210</v>
      </c>
      <c r="H1217" s="67">
        <v>152100</v>
      </c>
    </row>
    <row r="1218" spans="1:8" ht="36" x14ac:dyDescent="0.25">
      <c r="A1218" s="65" t="s">
        <v>5453</v>
      </c>
      <c r="B1218" s="66">
        <v>114</v>
      </c>
      <c r="C1218" s="67" t="s">
        <v>5861</v>
      </c>
      <c r="D1218" s="67" t="s">
        <v>4033</v>
      </c>
      <c r="E1218" s="68">
        <v>3862</v>
      </c>
      <c r="F1218" s="67">
        <v>2</v>
      </c>
      <c r="G1218" s="68">
        <v>288440</v>
      </c>
      <c r="H1218" s="67">
        <v>576880</v>
      </c>
    </row>
    <row r="1219" spans="1:8" ht="36" x14ac:dyDescent="0.25">
      <c r="A1219" s="65" t="s">
        <v>5453</v>
      </c>
      <c r="B1219" s="66">
        <v>114</v>
      </c>
      <c r="C1219" s="67" t="s">
        <v>5862</v>
      </c>
      <c r="D1219" s="67" t="s">
        <v>4033</v>
      </c>
      <c r="E1219" s="68">
        <v>3863</v>
      </c>
      <c r="F1219" s="67">
        <v>1000</v>
      </c>
      <c r="G1219" s="68">
        <v>2917</v>
      </c>
      <c r="H1219" s="67">
        <v>2917000</v>
      </c>
    </row>
    <row r="1220" spans="1:8" ht="36" x14ac:dyDescent="0.25">
      <c r="A1220" s="65" t="s">
        <v>5453</v>
      </c>
      <c r="B1220" s="66">
        <v>114</v>
      </c>
      <c r="C1220" s="67" t="s">
        <v>5863</v>
      </c>
      <c r="D1220" s="67" t="s">
        <v>4033</v>
      </c>
      <c r="E1220" s="68">
        <v>3864</v>
      </c>
      <c r="F1220" s="67">
        <v>25</v>
      </c>
      <c r="G1220" s="68">
        <v>6553</v>
      </c>
      <c r="H1220" s="67">
        <v>163825</v>
      </c>
    </row>
    <row r="1221" spans="1:8" ht="36" x14ac:dyDescent="0.25">
      <c r="A1221" s="65" t="s">
        <v>4220</v>
      </c>
      <c r="B1221" s="66">
        <v>112</v>
      </c>
      <c r="C1221" s="67" t="s">
        <v>5864</v>
      </c>
      <c r="D1221" s="67" t="s">
        <v>4033</v>
      </c>
      <c r="E1221" s="68">
        <v>3866</v>
      </c>
      <c r="F1221" s="67">
        <v>1</v>
      </c>
      <c r="G1221" s="68">
        <v>69349</v>
      </c>
      <c r="H1221" s="67">
        <v>69349</v>
      </c>
    </row>
    <row r="1222" spans="1:8" ht="36" x14ac:dyDescent="0.25">
      <c r="A1222" s="65" t="s">
        <v>4220</v>
      </c>
      <c r="B1222" s="66">
        <v>112</v>
      </c>
      <c r="C1222" s="67" t="s">
        <v>5865</v>
      </c>
      <c r="D1222" s="67" t="s">
        <v>4033</v>
      </c>
      <c r="E1222" s="68">
        <v>3867</v>
      </c>
      <c r="F1222" s="67">
        <v>1</v>
      </c>
      <c r="G1222" s="68">
        <v>80022</v>
      </c>
      <c r="H1222" s="67">
        <v>80022</v>
      </c>
    </row>
    <row r="1223" spans="1:8" ht="36" x14ac:dyDescent="0.25">
      <c r="A1223" s="65" t="s">
        <v>4220</v>
      </c>
      <c r="B1223" s="66">
        <v>112</v>
      </c>
      <c r="C1223" s="67" t="s">
        <v>5866</v>
      </c>
      <c r="D1223" s="67" t="s">
        <v>4033</v>
      </c>
      <c r="E1223" s="68">
        <v>3868</v>
      </c>
      <c r="F1223" s="67">
        <v>2</v>
      </c>
      <c r="G1223" s="68">
        <v>57766</v>
      </c>
      <c r="H1223" s="67">
        <v>115532</v>
      </c>
    </row>
    <row r="1224" spans="1:8" ht="54" x14ac:dyDescent="0.25">
      <c r="A1224" s="65" t="s">
        <v>4220</v>
      </c>
      <c r="B1224" s="66">
        <v>112</v>
      </c>
      <c r="C1224" s="67" t="s">
        <v>5867</v>
      </c>
      <c r="D1224" s="67" t="s">
        <v>4033</v>
      </c>
      <c r="E1224" s="68">
        <v>3869</v>
      </c>
      <c r="F1224" s="67">
        <v>1</v>
      </c>
      <c r="G1224" s="68">
        <v>19753</v>
      </c>
      <c r="H1224" s="67">
        <v>19753</v>
      </c>
    </row>
    <row r="1225" spans="1:8" ht="54" x14ac:dyDescent="0.25">
      <c r="A1225" s="65" t="s">
        <v>4220</v>
      </c>
      <c r="B1225" s="66">
        <v>112</v>
      </c>
      <c r="C1225" s="67" t="s">
        <v>5868</v>
      </c>
      <c r="D1225" s="67" t="s">
        <v>4033</v>
      </c>
      <c r="E1225" s="68">
        <v>3870</v>
      </c>
      <c r="F1225" s="67">
        <v>1</v>
      </c>
      <c r="G1225" s="68">
        <v>54750</v>
      </c>
      <c r="H1225" s="67">
        <v>54750</v>
      </c>
    </row>
    <row r="1226" spans="1:8" ht="54" x14ac:dyDescent="0.25">
      <c r="A1226" s="65" t="s">
        <v>4220</v>
      </c>
      <c r="B1226" s="66">
        <v>112</v>
      </c>
      <c r="C1226" s="67" t="s">
        <v>5869</v>
      </c>
      <c r="D1226" s="67" t="s">
        <v>4033</v>
      </c>
      <c r="E1226" s="68">
        <v>3871</v>
      </c>
      <c r="F1226" s="67">
        <v>1</v>
      </c>
      <c r="G1226" s="68">
        <v>10662</v>
      </c>
      <c r="H1226" s="67">
        <v>10662</v>
      </c>
    </row>
    <row r="1227" spans="1:8" ht="54" x14ac:dyDescent="0.25">
      <c r="A1227" s="65" t="s">
        <v>4220</v>
      </c>
      <c r="B1227" s="66">
        <v>112</v>
      </c>
      <c r="C1227" s="67" t="s">
        <v>5870</v>
      </c>
      <c r="D1227" s="67" t="s">
        <v>4033</v>
      </c>
      <c r="E1227" s="68">
        <v>3872</v>
      </c>
      <c r="F1227" s="67">
        <v>1</v>
      </c>
      <c r="G1227" s="68">
        <v>26452</v>
      </c>
      <c r="H1227" s="67">
        <v>26452</v>
      </c>
    </row>
    <row r="1228" spans="1:8" ht="54" x14ac:dyDescent="0.25">
      <c r="A1228" s="65" t="s">
        <v>4220</v>
      </c>
      <c r="B1228" s="66">
        <v>112</v>
      </c>
      <c r="C1228" s="67" t="s">
        <v>5871</v>
      </c>
      <c r="D1228" s="67" t="s">
        <v>4033</v>
      </c>
      <c r="E1228" s="68">
        <v>3873</v>
      </c>
      <c r="F1228" s="67">
        <v>1</v>
      </c>
      <c r="G1228" s="68">
        <v>126342</v>
      </c>
      <c r="H1228" s="67">
        <v>126342</v>
      </c>
    </row>
    <row r="1229" spans="1:8" ht="36" x14ac:dyDescent="0.25">
      <c r="A1229" s="65" t="s">
        <v>4220</v>
      </c>
      <c r="B1229" s="66">
        <v>112</v>
      </c>
      <c r="C1229" s="67" t="s">
        <v>5872</v>
      </c>
      <c r="D1229" s="67" t="s">
        <v>4033</v>
      </c>
      <c r="E1229" s="68">
        <v>3874</v>
      </c>
      <c r="F1229" s="67">
        <v>1</v>
      </c>
      <c r="G1229" s="68">
        <v>167097</v>
      </c>
      <c r="H1229" s="67">
        <v>167097</v>
      </c>
    </row>
    <row r="1230" spans="1:8" ht="54" x14ac:dyDescent="0.25">
      <c r="A1230" s="65" t="s">
        <v>4220</v>
      </c>
      <c r="B1230" s="66">
        <v>112</v>
      </c>
      <c r="C1230" s="67" t="s">
        <v>5873</v>
      </c>
      <c r="D1230" s="67" t="s">
        <v>4033</v>
      </c>
      <c r="E1230" s="68">
        <v>3875</v>
      </c>
      <c r="F1230" s="67">
        <v>1</v>
      </c>
      <c r="G1230" s="68">
        <v>195348</v>
      </c>
      <c r="H1230" s="67">
        <v>195348</v>
      </c>
    </row>
    <row r="1231" spans="1:8" ht="36" x14ac:dyDescent="0.25">
      <c r="A1231" s="65" t="s">
        <v>4220</v>
      </c>
      <c r="B1231" s="66">
        <v>112</v>
      </c>
      <c r="C1231" s="67" t="s">
        <v>5874</v>
      </c>
      <c r="D1231" s="67" t="s">
        <v>4033</v>
      </c>
      <c r="E1231" s="68">
        <v>3693</v>
      </c>
      <c r="F1231" s="67">
        <v>1</v>
      </c>
      <c r="G1231" s="68">
        <v>73320</v>
      </c>
      <c r="H1231" s="67">
        <v>73320</v>
      </c>
    </row>
    <row r="1232" spans="1:8" ht="36" x14ac:dyDescent="0.25">
      <c r="A1232" s="65" t="s">
        <v>4220</v>
      </c>
      <c r="B1232" s="66">
        <v>112</v>
      </c>
      <c r="C1232" s="67" t="s">
        <v>5875</v>
      </c>
      <c r="D1232" s="67" t="s">
        <v>4033</v>
      </c>
      <c r="E1232" s="68">
        <v>3690</v>
      </c>
      <c r="F1232" s="67">
        <v>1</v>
      </c>
      <c r="G1232" s="68">
        <v>101156</v>
      </c>
      <c r="H1232" s="67">
        <v>101156</v>
      </c>
    </row>
    <row r="1233" spans="1:8" ht="36" x14ac:dyDescent="0.25">
      <c r="A1233" s="65" t="s">
        <v>4220</v>
      </c>
      <c r="B1233" s="66">
        <v>112</v>
      </c>
      <c r="C1233" s="67" t="s">
        <v>5876</v>
      </c>
      <c r="D1233" s="67" t="s">
        <v>4033</v>
      </c>
      <c r="E1233" s="68">
        <v>3691</v>
      </c>
      <c r="F1233" s="67">
        <v>1</v>
      </c>
      <c r="G1233" s="68">
        <v>39847</v>
      </c>
      <c r="H1233" s="67">
        <v>39847</v>
      </c>
    </row>
    <row r="1234" spans="1:8" ht="36" x14ac:dyDescent="0.25">
      <c r="A1234" s="65" t="s">
        <v>4580</v>
      </c>
      <c r="B1234" s="66">
        <v>110</v>
      </c>
      <c r="C1234" s="67" t="s">
        <v>5877</v>
      </c>
      <c r="D1234" s="67" t="s">
        <v>4033</v>
      </c>
      <c r="E1234" s="68">
        <v>2234</v>
      </c>
      <c r="F1234" s="67">
        <v>162</v>
      </c>
      <c r="G1234" s="68">
        <v>25371</v>
      </c>
      <c r="H1234" s="67">
        <v>4110102</v>
      </c>
    </row>
    <row r="1235" spans="1:8" ht="36" x14ac:dyDescent="0.25">
      <c r="A1235" s="65" t="s">
        <v>4580</v>
      </c>
      <c r="B1235" s="66">
        <v>110</v>
      </c>
      <c r="C1235" s="67" t="s">
        <v>5878</v>
      </c>
      <c r="D1235" s="67" t="s">
        <v>4033</v>
      </c>
      <c r="E1235" s="68">
        <v>3898</v>
      </c>
      <c r="F1235" s="67">
        <v>220</v>
      </c>
      <c r="G1235" s="68">
        <v>92204</v>
      </c>
      <c r="H1235" s="67">
        <v>20284880</v>
      </c>
    </row>
    <row r="1236" spans="1:8" ht="54" x14ac:dyDescent="0.25">
      <c r="A1236" s="65" t="s">
        <v>5453</v>
      </c>
      <c r="B1236" s="66">
        <v>114</v>
      </c>
      <c r="C1236" s="67" t="s">
        <v>5879</v>
      </c>
      <c r="D1236" s="67" t="s">
        <v>4033</v>
      </c>
      <c r="E1236" s="68">
        <v>3899</v>
      </c>
      <c r="F1236" s="67">
        <v>2</v>
      </c>
      <c r="G1236" s="68">
        <v>222452</v>
      </c>
      <c r="H1236" s="67">
        <v>444904</v>
      </c>
    </row>
    <row r="1237" spans="1:8" ht="54" x14ac:dyDescent="0.25">
      <c r="A1237" s="65" t="s">
        <v>5453</v>
      </c>
      <c r="B1237" s="66">
        <v>114</v>
      </c>
      <c r="C1237" s="67" t="s">
        <v>5880</v>
      </c>
      <c r="D1237" s="67" t="s">
        <v>4033</v>
      </c>
      <c r="E1237" s="68">
        <v>3900</v>
      </c>
      <c r="F1237" s="67">
        <v>2</v>
      </c>
      <c r="G1237" s="68">
        <v>89141</v>
      </c>
      <c r="H1237" s="67">
        <v>178282</v>
      </c>
    </row>
    <row r="1238" spans="1:8" ht="36" x14ac:dyDescent="0.25">
      <c r="A1238" s="65" t="s">
        <v>5453</v>
      </c>
      <c r="B1238" s="66">
        <v>114</v>
      </c>
      <c r="C1238" s="67" t="s">
        <v>5881</v>
      </c>
      <c r="D1238" s="67" t="s">
        <v>4033</v>
      </c>
      <c r="E1238" s="68">
        <v>3901</v>
      </c>
      <c r="F1238" s="67">
        <v>2</v>
      </c>
      <c r="G1238" s="68">
        <v>134136</v>
      </c>
      <c r="H1238" s="67">
        <v>268272</v>
      </c>
    </row>
    <row r="1239" spans="1:8" ht="36" x14ac:dyDescent="0.25">
      <c r="A1239" s="65" t="s">
        <v>5453</v>
      </c>
      <c r="B1239" s="66">
        <v>114</v>
      </c>
      <c r="C1239" s="67" t="s">
        <v>5882</v>
      </c>
      <c r="D1239" s="67" t="s">
        <v>4033</v>
      </c>
      <c r="E1239" s="68">
        <v>3902</v>
      </c>
      <c r="F1239" s="67">
        <v>1</v>
      </c>
      <c r="G1239" s="68">
        <v>382032</v>
      </c>
      <c r="H1239" s="67">
        <v>382032</v>
      </c>
    </row>
    <row r="1240" spans="1:8" ht="36" x14ac:dyDescent="0.25">
      <c r="A1240" s="65" t="s">
        <v>5453</v>
      </c>
      <c r="B1240" s="66">
        <v>114</v>
      </c>
      <c r="C1240" s="67" t="s">
        <v>5883</v>
      </c>
      <c r="D1240" s="67" t="s">
        <v>4033</v>
      </c>
      <c r="E1240" s="68">
        <v>3903</v>
      </c>
      <c r="F1240" s="67">
        <v>2</v>
      </c>
      <c r="G1240" s="68">
        <v>68766</v>
      </c>
      <c r="H1240" s="67">
        <v>137532</v>
      </c>
    </row>
    <row r="1241" spans="1:8" ht="36" x14ac:dyDescent="0.25">
      <c r="A1241" s="65" t="s">
        <v>5453</v>
      </c>
      <c r="B1241" s="66">
        <v>114</v>
      </c>
      <c r="C1241" s="67" t="s">
        <v>5884</v>
      </c>
      <c r="D1241" s="67" t="s">
        <v>4033</v>
      </c>
      <c r="E1241" s="68">
        <v>3904</v>
      </c>
      <c r="F1241" s="67">
        <v>1</v>
      </c>
      <c r="G1241" s="68">
        <v>161661</v>
      </c>
      <c r="H1241" s="67">
        <v>161661</v>
      </c>
    </row>
    <row r="1242" spans="1:8" ht="36" x14ac:dyDescent="0.25">
      <c r="A1242" s="65" t="s">
        <v>5453</v>
      </c>
      <c r="B1242" s="66">
        <v>114</v>
      </c>
      <c r="C1242" s="67" t="s">
        <v>5885</v>
      </c>
      <c r="D1242" s="67" t="s">
        <v>4033</v>
      </c>
      <c r="E1242" s="68">
        <v>3905</v>
      </c>
      <c r="F1242" s="67">
        <v>1</v>
      </c>
      <c r="G1242" s="68">
        <v>43721</v>
      </c>
      <c r="H1242" s="67">
        <v>43721</v>
      </c>
    </row>
    <row r="1243" spans="1:8" ht="36" x14ac:dyDescent="0.25">
      <c r="A1243" s="65" t="s">
        <v>5453</v>
      </c>
      <c r="B1243" s="66">
        <v>114</v>
      </c>
      <c r="C1243" s="67" t="s">
        <v>5886</v>
      </c>
      <c r="D1243" s="67" t="s">
        <v>4033</v>
      </c>
      <c r="E1243" s="68">
        <v>3906</v>
      </c>
      <c r="F1243" s="67">
        <v>2</v>
      </c>
      <c r="G1243" s="68">
        <v>42393</v>
      </c>
      <c r="H1243" s="67">
        <v>84786</v>
      </c>
    </row>
    <row r="1244" spans="1:8" ht="36" x14ac:dyDescent="0.25">
      <c r="A1244" s="65" t="s">
        <v>4421</v>
      </c>
      <c r="B1244" s="66">
        <v>113</v>
      </c>
      <c r="C1244" s="67" t="s">
        <v>5887</v>
      </c>
      <c r="D1244" s="67" t="s">
        <v>4033</v>
      </c>
      <c r="E1244" s="68">
        <v>1249</v>
      </c>
      <c r="F1244" s="67">
        <v>33</v>
      </c>
      <c r="G1244" s="68">
        <v>27689</v>
      </c>
      <c r="H1244" s="67">
        <v>913737</v>
      </c>
    </row>
    <row r="1245" spans="1:8" ht="54" x14ac:dyDescent="0.25">
      <c r="A1245" s="65" t="s">
        <v>4220</v>
      </c>
      <c r="B1245" s="66">
        <v>112</v>
      </c>
      <c r="C1245" s="67" t="s">
        <v>5888</v>
      </c>
      <c r="D1245" s="67" t="s">
        <v>4033</v>
      </c>
      <c r="E1245" s="68">
        <v>2688</v>
      </c>
      <c r="F1245" s="67">
        <v>2</v>
      </c>
      <c r="G1245" s="68">
        <v>86446</v>
      </c>
      <c r="H1245" s="67">
        <v>172892</v>
      </c>
    </row>
    <row r="1246" spans="1:8" ht="36" x14ac:dyDescent="0.25">
      <c r="A1246" s="65" t="s">
        <v>4421</v>
      </c>
      <c r="B1246" s="66">
        <v>113</v>
      </c>
      <c r="C1246" s="67" t="s">
        <v>5889</v>
      </c>
      <c r="D1246" s="67" t="s">
        <v>4033</v>
      </c>
      <c r="E1246" s="68">
        <v>2983</v>
      </c>
      <c r="F1246" s="67">
        <v>9</v>
      </c>
      <c r="G1246" s="68">
        <v>89000</v>
      </c>
      <c r="H1246" s="67">
        <v>801000</v>
      </c>
    </row>
    <row r="1247" spans="1:8" ht="36" x14ac:dyDescent="0.25">
      <c r="A1247" s="65" t="s">
        <v>4421</v>
      </c>
      <c r="B1247" s="66">
        <v>113</v>
      </c>
      <c r="C1247" s="67" t="s">
        <v>5890</v>
      </c>
      <c r="D1247" s="67" t="s">
        <v>4033</v>
      </c>
      <c r="E1247" s="68">
        <v>2985</v>
      </c>
      <c r="F1247" s="67">
        <v>25</v>
      </c>
      <c r="G1247" s="68">
        <v>9045.7999999999993</v>
      </c>
      <c r="H1247" s="67">
        <v>226144.99999999997</v>
      </c>
    </row>
    <row r="1248" spans="1:8" ht="36" x14ac:dyDescent="0.25">
      <c r="A1248" s="65" t="s">
        <v>4038</v>
      </c>
      <c r="B1248" s="66">
        <v>104</v>
      </c>
      <c r="C1248" s="67" t="s">
        <v>5891</v>
      </c>
      <c r="D1248" s="67" t="s">
        <v>4033</v>
      </c>
      <c r="E1248" s="68">
        <v>3689</v>
      </c>
      <c r="F1248" s="67">
        <v>13</v>
      </c>
      <c r="G1248" s="68">
        <v>178540</v>
      </c>
      <c r="H1248" s="67">
        <v>2321020</v>
      </c>
    </row>
    <row r="1249" spans="1:8" ht="36" x14ac:dyDescent="0.25">
      <c r="A1249" s="65" t="s">
        <v>5453</v>
      </c>
      <c r="B1249" s="66">
        <v>114</v>
      </c>
      <c r="C1249" s="67" t="s">
        <v>5892</v>
      </c>
      <c r="D1249" s="67" t="s">
        <v>4033</v>
      </c>
      <c r="E1249" s="68">
        <v>837</v>
      </c>
      <c r="F1249" s="67">
        <v>4</v>
      </c>
      <c r="G1249" s="68">
        <v>17016</v>
      </c>
      <c r="H1249" s="67">
        <v>68064</v>
      </c>
    </row>
    <row r="1250" spans="1:8" ht="54" x14ac:dyDescent="0.25">
      <c r="A1250" s="65" t="s">
        <v>4220</v>
      </c>
      <c r="B1250" s="66">
        <v>112</v>
      </c>
      <c r="C1250" s="67" t="s">
        <v>5893</v>
      </c>
      <c r="D1250" s="67" t="s">
        <v>4033</v>
      </c>
      <c r="E1250" s="68">
        <v>1762</v>
      </c>
      <c r="F1250" s="76">
        <v>6</v>
      </c>
      <c r="G1250" s="77">
        <v>40788</v>
      </c>
      <c r="H1250" s="76">
        <v>244728</v>
      </c>
    </row>
    <row r="1251" spans="1:8" ht="54" x14ac:dyDescent="0.25">
      <c r="A1251" s="65" t="s">
        <v>4220</v>
      </c>
      <c r="B1251" s="66">
        <v>112</v>
      </c>
      <c r="C1251" s="67" t="s">
        <v>5894</v>
      </c>
      <c r="D1251" s="67" t="s">
        <v>4033</v>
      </c>
      <c r="E1251" s="68">
        <v>1765</v>
      </c>
      <c r="F1251" s="67">
        <v>6</v>
      </c>
      <c r="G1251" s="68">
        <v>58041</v>
      </c>
      <c r="H1251" s="67">
        <v>348246</v>
      </c>
    </row>
    <row r="1252" spans="1:8" ht="36" x14ac:dyDescent="0.25">
      <c r="A1252" s="65" t="s">
        <v>5453</v>
      </c>
      <c r="B1252" s="66">
        <v>114</v>
      </c>
      <c r="C1252" s="67" t="s">
        <v>5895</v>
      </c>
      <c r="D1252" s="67" t="s">
        <v>4033</v>
      </c>
      <c r="E1252" s="68">
        <v>816</v>
      </c>
      <c r="F1252" s="67">
        <v>120</v>
      </c>
      <c r="G1252" s="68">
        <v>18439</v>
      </c>
      <c r="H1252" s="67">
        <v>2212680</v>
      </c>
    </row>
    <row r="1253" spans="1:8" thickBot="1" x14ac:dyDescent="0.3">
      <c r="A1253" s="62" t="s">
        <v>4647</v>
      </c>
      <c r="B1253" s="63"/>
      <c r="C1253" s="63"/>
      <c r="D1253" s="63"/>
      <c r="E1253" s="64"/>
      <c r="F1253" s="61">
        <v>393559.44</v>
      </c>
      <c r="G1253" s="61"/>
      <c r="H1253" s="61">
        <v>3158015074.8563905</v>
      </c>
    </row>
  </sheetData>
  <mergeCells count="4">
    <mergeCell ref="A1253:E1253"/>
    <mergeCell ref="A1:H1"/>
    <mergeCell ref="A2:H2"/>
    <mergeCell ref="A3:H3"/>
  </mergeCells>
  <printOptions horizontalCentered="1" verticalCentered="1"/>
  <pageMargins left="0.78740157480314965" right="0.78740157480314965" top="0.78740157480314965" bottom="1.1811023622047245" header="0" footer="0"/>
  <pageSetup scale="65" fitToWidth="2" orientation="landscape" verticalDpi="0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RES ACT</vt:lpstr>
      <vt:lpstr>ACTIVO DIC INVENTARIO</vt:lpstr>
      <vt:lpstr>RES DEV</vt:lpstr>
      <vt:lpstr>DEVOLUTIVOS DIC 2019</vt:lpstr>
      <vt:lpstr>RES MINA</vt:lpstr>
      <vt:lpstr>ALMACEN PRODUC</vt:lpstr>
      <vt:lpstr>RES ELVIRA</vt:lpstr>
      <vt:lpstr>ALMACEN ELVIRA</vt:lpstr>
      <vt:lpstr>'RES MINA'!_Toc24993295</vt:lpstr>
      <vt:lpstr>'ALMACEN ELVIRA'!Área_de_impresión</vt:lpstr>
      <vt:lpstr>'ALMACEN PRODUC'!Área_de_impresión</vt:lpstr>
      <vt:lpstr>'ALMACEN ELVIRA'!Títulos_a_imprimir</vt:lpstr>
      <vt:lpstr>'ALMACEN PRODUC'!Títulos_a_imprimir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 Lucia Vega  Duenas</dc:creator>
  <cp:lastModifiedBy>Fanny Lucia Vega  Duenas</cp:lastModifiedBy>
  <dcterms:created xsi:type="dcterms:W3CDTF">2020-01-09T20:05:58Z</dcterms:created>
  <dcterms:modified xsi:type="dcterms:W3CDTF">2020-01-16T13:39:24Z</dcterms:modified>
</cp:coreProperties>
</file>