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ULTADOS OCI ll EVALUACION, DISEÑO, EJECUCIÓN Y SOLIDEZ DE CONTROLES 20201230\"/>
    </mc:Choice>
  </mc:AlternateContent>
  <bookViews>
    <workbookView xWindow="0" yWindow="0" windowWidth="20490" windowHeight="7650" firstSheet="1" activeTab="4"/>
  </bookViews>
  <sheets>
    <sheet name="RIESGOS Y CONTROLES" sheetId="55" state="hidden" r:id="rId1"/>
    <sheet name="1. RIESGOS SIGNIFICATIVOS" sheetId="63" r:id="rId2"/>
    <sheet name="2. DISEÑO CONTROL" sheetId="61" r:id="rId3"/>
    <sheet name="3. EJECUCIÓN CONTROL" sheetId="62" r:id="rId4"/>
    <sheet name="4- SOLIDEZ CONTROL" sheetId="66" r:id="rId5"/>
  </sheets>
  <externalReferences>
    <externalReference r:id="rId6"/>
  </externalReferences>
  <definedNames>
    <definedName name="_xlnm._FilterDatabase" localSheetId="2" hidden="1">'2. DISEÑO CONTROL'!$B$14:$X$24</definedName>
    <definedName name="_xlnm._FilterDatabase" localSheetId="0" hidden="1">'RIESGOS Y CONTROLES'!$T$1:$T$34</definedName>
    <definedName name="_xlnm.Print_Area" localSheetId="1">'1. RIESGOS SIGNIFICATIVOS'!$A$1:$J$35</definedName>
    <definedName name="_xlnm.Print_Area" localSheetId="2">'2. DISEÑO CONTROL'!$A$5:$X$28</definedName>
    <definedName name="_xlnm.Print_Area" localSheetId="3">'3. EJECUCIÓN CONTROL'!$A$1:$J$28</definedName>
    <definedName name="_xlnm.Print_Area" localSheetId="4">'4- SOLIDEZ CONTROL'!$A$1:$J$25</definedName>
    <definedName name="_xlnm.Print_Area" localSheetId="0">'RIESGOS Y CONTROLES'!$A$1:$V$30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62" l="1"/>
  <c r="D15" i="62"/>
  <c r="T23" i="61"/>
  <c r="D17" i="62"/>
  <c r="B15" i="62"/>
  <c r="B16" i="62"/>
  <c r="B17" i="62"/>
  <c r="B18" i="62"/>
  <c r="C15" i="62"/>
  <c r="C16" i="62"/>
  <c r="C17" i="62"/>
  <c r="C18" i="62"/>
  <c r="C19" i="62"/>
  <c r="C20" i="62"/>
  <c r="C21" i="62"/>
  <c r="S16" i="61"/>
  <c r="S17" i="61"/>
  <c r="S18" i="61"/>
  <c r="B15" i="61"/>
  <c r="B16" i="61"/>
  <c r="B17" i="61"/>
  <c r="B18" i="61"/>
  <c r="I9" i="66"/>
  <c r="C9" i="66"/>
  <c r="B10" i="66"/>
  <c r="B12" i="62"/>
  <c r="C11" i="62"/>
  <c r="B13" i="61"/>
  <c r="D16" i="61"/>
  <c r="E16" i="61"/>
  <c r="D16" i="62"/>
  <c r="D15" i="61"/>
  <c r="E15" i="61"/>
  <c r="C15" i="61"/>
  <c r="C16" i="61"/>
  <c r="C17" i="61"/>
  <c r="C18" i="61"/>
  <c r="S15"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c r="P23" i="55"/>
  <c r="R23" i="55"/>
  <c r="S23" i="55"/>
  <c r="E23" i="55"/>
  <c r="K23" i="55"/>
  <c r="T23" i="55"/>
  <c r="N23" i="55"/>
</calcChain>
</file>

<file path=xl/sharedStrings.xml><?xml version="1.0" encoding="utf-8"?>
<sst xmlns="http://schemas.openxmlformats.org/spreadsheetml/2006/main" count="495" uniqueCount="179">
  <si>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</si>
  <si>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</si>
  <si>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</si>
  <si>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</si>
  <si>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</si>
  <si>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</si>
  <si>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</si>
  <si>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</si>
  <si>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</si>
  <si>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</si>
  <si>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</si>
  <si>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</si>
  <si>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</si>
  <si>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</si>
  <si>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</si>
  <si>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</si>
  <si>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</si>
  <si>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</si>
  <si>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</si>
  <si>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</si>
  <si>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</si>
  <si>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</si>
  <si>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</si>
  <si>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</si>
  <si>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</si>
  <si>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</si>
  <si>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</si>
  <si>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</si>
  <si>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</si>
  <si>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</si>
  <si>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</si>
  <si>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</si>
  <si>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</si>
  <si>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</si>
  <si>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</si>
  <si>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</si>
  <si>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</si>
  <si>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</si>
  <si>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</si>
  <si>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</si>
  <si>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</si>
  <si>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</si>
  <si>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</si>
  <si>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</si>
  <si>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</si>
  <si>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</si>
  <si>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</si>
  <si>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</si>
  <si>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</si>
  <si>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</si>
  <si>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</si>
  <si>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</si>
  <si>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</si>
  <si>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</si>
  <si>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</si>
  <si>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</si>
  <si>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</si>
  <si>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</si>
  <si>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</si>
  <si>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</si>
  <si>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</si>
  <si>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</si>
  <si>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</si>
  <si>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</si>
  <si>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</si>
  <si>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</si>
  <si>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</si>
  <si>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</si>
  <si>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</si>
  <si>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</si>
  <si>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</si>
  <si>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</si>
  <si>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</si>
  <si>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</si>
  <si>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</si>
  <si>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</si>
  <si>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</si>
  <si>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</si>
  <si>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</si>
  <si>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</si>
  <si>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</si>
  <si>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</si>
  <si>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</si>
  <si>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</si>
  <si>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</si>
  <si>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</si>
  <si>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</si>
  <si>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</si>
  <si>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</si>
  <si>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</si>
  <si>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</si>
  <si>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</si>
  <si>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</si>
  <si>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</si>
  <si>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</si>
  <si>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</si>
  <si>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</si>
  <si>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</si>
  <si>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</si>
  <si>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</si>
  <si>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</si>
  <si>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</si>
  <si>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</si>
  <si>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</si>
  <si>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</si>
  <si>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</si>
  <si>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</si>
  <si>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Gestión de Laboratorio (GLAB)</t>
  </si>
  <si>
    <t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</si>
  <si>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Que los resultados de los ensayos realizados en el laboratorio sean errados</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</si>
  <si>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</si>
  <si>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Desviaciones en el procedimiento de la norma de ensayo aplicable</t>
  </si>
  <si>
    <t>Errores en el registro de datos primarios y/o en la digitación del informe</t>
  </si>
  <si>
    <t>Cálculos errados en la emisión del informe</t>
  </si>
  <si>
    <t>Uso de equipamiento que no cumple las especificaciones requeridas en el método de ensayo.</t>
  </si>
  <si>
    <t>El coordinador técnico, cada vez que se crea, modifica o actualiza alguna celda en los formatos de informe que influya en los cálculos del resultado de ensayo, realiza la validación de estos, por medio de la verificación manual de los cálculos registrada en el formato de verificación manual hojas de cálculo, con el fin de evitar errores de calculo en la entrega de resultados. En caso de encontrar alguna desviación, el coordinador procederá a corregir el formato y vuelve a realizar la validación del mismo.</t>
  </si>
  <si>
    <t>El coordinador técnico, cada vez que revisa un informe de ensayo, verifica que los datos reportados por el laboratoristas sean coherentes y que la información que se encuentra en el formato de toma de datos corresponda a la digitada en el informe, por medio de la firma digital de la revisión de los informes de ensayo, con el fin de prevenir errores de transcripción en la entrega de resultados. En caso de encontrar alguna desviación se solicita la corrección en el formato de toma de datos al laboratorista y/o la corrección del informe según corresponda.</t>
  </si>
  <si>
    <t>El auxiliar de acreditación, cada vez que  va a ser instalado o reinstalado  para su servicio el equipamiento, verifica que  cumple con los requisitos especificados en la norma de ensayo, a través de la revisión de los resultados de verificaciones, comprobaciones intermedias  y/o calibración  según aplique, con el fin de validar que los ensayos se realicen con el equipamiento adecuado, si el equipamiento no cumple con las  especificaciones técnicas queda  fuera de servicio, y se solicita su mantenimiento (correctivo o ajuste según aplique), luego de su verificación y/o calibración, se vuelve a verificar, si cumple las especificaciones técnica, se pone en servicio, si no se reintegra al almacén general para su disposición final.</t>
  </si>
  <si>
    <t>No aplica</t>
  </si>
  <si>
    <t>Fallas en el sistema de medición</t>
  </si>
  <si>
    <t>Fallas en los sistemas de medición a causa Incumplimiento al cronograma de aseguramiento metrológico e inadecuada ejecución de las actividades programación de los periodos de mantenimiento y seguimiento al equipamiento de mantenimiento, podría llevarnos a reprocesos en las actividades, aumento de carga operativa, retraso en la prestación de los servicios y afectación en la imagen del laboratorio.</t>
  </si>
  <si>
    <t>Incumplimiento al cronograma de aseguramiento metrológico</t>
  </si>
  <si>
    <t>Falta de seguimiento al uso de los equipos</t>
  </si>
  <si>
    <t>Inadecuada ejecución de las actividades de mantenimiento y seguimiento al equipamiento</t>
  </si>
  <si>
    <t>El técnico operativo, hace seguimiento mensualmente a las actividades programadas en el formato de cronograma de aseguramiento metrológico, con el fin de garantizar el cumplimiento al cronograma, si se encuentra un incumplimiento se solicita la realización de la actividad y se realiza una inspección del equipamiento para verificar su funcionamiento si presenta alguna novedad que pueda influir en los resultados se pone fuera de servicio.</t>
  </si>
  <si>
    <t>El técnico operativo, cada vez que se le realiza una  actividad de mantenimiento al equipamiento (mantenimiento correctivo, preventivo, inspecciones, verificación, comprobación intermedia y calibración), verifica el correcto funcionamiento del mismo y firma la aprobación, con el fin de validar que se halla realizado el mantenimiento correctamente. Si al realizar dicha verificación el equipamiento presenta fallas se pone fuera de servicio hasta que este se encuentre en buen estado.</t>
  </si>
  <si>
    <t>El auxiliar de equipos, cada vez que se solicita el equipamiento para su uso, verifica el correcto funcionamiento del equipamiento menor (tamices, diales, termómetros, pie de rey entre otros) tanto cuando lo entrega como cuando lo recibe, en el formato control y seguimiento de equipos, con el fin de hacer seguimiento al uso del equipamiento, si se encuentra que el equipo esta en mal estado se pone fuera de servicio hasta  que se verifique el correcto funcionamiento de este.</t>
  </si>
  <si>
    <t>Modificar los tiempos de entrega de resultados de los ensayos a cambio de recibir o solicitar cualquier dadiva o beneficio a nombre propio o de terceros con el fin de agilizar o retrasar la entrega de resultados</t>
  </si>
  <si>
    <t>Que los tiempos de entrega de resultados de los ensayos sean modificados a causa de Presiones indebidas. Esto podría ocasionar, afectación de la imagen del laboratorio por retrasos en la prestación de servicio a los clientes internos e incumplimiento del objetivo del laboratorio (que el ensayo se realice con desviaciones al método).</t>
  </si>
  <si>
    <t>Permitir presiones indebidas por falta de propiedad, gobernanza  o indebida gestión de personal, recursos compartidos, contratos o intereses particulares por parte de los clientes internos.</t>
  </si>
  <si>
    <t>El líder operativo,  del proceso, cada vez que se que se genera una orden de trabajo, verifica que exista un documento (acuerdo de servicio, orden de trabajo, acta) firmado entre las partes (cliente interno y laboratorio) en donde se establezcan los tiempos de entrega y el compromiso de imparcialidad. Si  hay solicitudes de servicios en donde no se especifique los tiempos entrega, o no tenga el compromiso de imparcialidad o no este firmado, el servicio no se prestara hasta tanto el documento cuente con los requisitos anteriormente mencionados.</t>
  </si>
  <si>
    <t>Modificar los resultados de los ensayos a cambio de recibir o solicitar cualquier dadiva o beneficio a nombre propio o de terceros con el fin de que el material ensayado cumpla con las especificaciones técnicas .</t>
  </si>
  <si>
    <t>Que los resultados de los ensayos sean modificados, a causa de presiones indebidas por falta de propiedad, gobernanza  o indebida gestión de personal, recursos compartidos, contratos o intereses particulares por parte de los clientes internos. Lo que puede ocasionar afectación de la imagen del laboratorio ante sus clientes e investigaciones disciplinarias.</t>
  </si>
  <si>
    <t>N/A</t>
  </si>
  <si>
    <t>Laura Carolina Nossa Gonzalez</t>
  </si>
  <si>
    <t>Evaluador / Ing. Civil - Contratista</t>
  </si>
  <si>
    <t xml:space="preserve">¿La calificación efectuada por OCI del diseño del control es similar a la efectuada por el proceso?
 SI
RECOMENDACIONES: El proceso siguió las recomendaciones de la OCI
</t>
  </si>
  <si>
    <t xml:space="preserve">¿La calificación efectuada por OCI del diseño del control es similar a la efectuada por el proceso?
 SI
RECOMENDACIONES: El control fue elaborado teniendo en cuenta  guía para la administración del riesgo de gestión, corrupción y seguridad digital y el diseño de controles en entidades públicas
</t>
  </si>
  <si>
    <t>¿La calificación efectuada por OCI del diseño del control es similar a la efectuada por el proceso?
 SI
OBSERVACIONES: El control fue elaborado teniendo en cuenta  guía para la administración del riesgo de gestión, corrupción y seguridad digital y el diseño de controles en entidades públicas.                               
RECOMENDACIONES: Especificar la evidencia.</t>
  </si>
  <si>
    <r>
      <t xml:space="preserve">TIPO
</t>
    </r>
    <r>
      <rPr>
        <sz val="11"/>
        <rFont val="Arial"/>
        <family val="2"/>
      </rPr>
      <t>(SELECCIONE UNA OPCIÓN)</t>
    </r>
  </si>
  <si>
    <r>
      <t xml:space="preserve">CAUSA 
</t>
    </r>
    <r>
      <rPr>
        <i/>
        <sz val="11"/>
        <rFont val="Arial"/>
        <family val="2"/>
      </rPr>
      <t>¿Cómo puede suceder?</t>
    </r>
  </si>
  <si>
    <r>
      <rPr>
        <b/>
        <sz val="11"/>
        <rFont val="Arial"/>
        <family val="2"/>
      </rPr>
      <t>RIESGO-OBJETIVO</t>
    </r>
    <r>
      <rPr>
        <sz val="11"/>
        <rFont val="Arial"/>
        <family val="2"/>
      </rPr>
      <t xml:space="preserve">
¿El RIESGO puede llegar a afectar el cumplimiento del OBJETIVO del proceso?
(SELECCIONE UNA OPCIÓN)</t>
    </r>
  </si>
  <si>
    <r>
      <rPr>
        <b/>
        <sz val="11"/>
        <rFont val="Arial"/>
        <family val="2"/>
      </rPr>
      <t>CONTROL-CAUSA</t>
    </r>
    <r>
      <rPr>
        <sz val="11"/>
        <rFont val="Arial"/>
        <family val="2"/>
      </rPr>
      <t xml:space="preserve">
¿El CONTROL mitiga o elimina la CAUSA identificada?
(SELECCIONE UNA OPCIÓN)</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</si>
  <si>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</si>
  <si>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</si>
  <si>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r>
      <t>El líder operativo cada vez que aprueba un informe  valida que el proceso de ejecución y emisión (ejecución, revisión y aprobación), de informes se halla realizado de acuerdo a lo establecido en el instructivo de registros técnicos, dejando como registro el informe firmado y aprobado,  con el fin de garantizar que los datos no se modifiquen en ninguna parte del proceso. De encontrarse alguna modificación en los resultados se notificara al proceso correspondiente, para que inicien la respectiva investigación disciplinar</t>
    </r>
    <r>
      <rPr>
        <sz val="11"/>
        <rFont val="Arial"/>
        <family val="2"/>
      </rPr>
      <t>ia.</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</si>
  <si>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</si>
  <si>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</si>
  <si>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</si>
  <si>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</si>
  <si>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</si>
  <si>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</si>
  <si>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</si>
  <si>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</si>
  <si>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color theme="1"/>
        <rFont val="Arial"/>
        <family val="2"/>
      </rPr>
      <t xml:space="preserve">
(efectuada por el Proceso, en el Formato de Monitoreo de Riesgos)</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</si>
  <si>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</si>
  <si>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</si>
  <si>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t>DEL MAPA DE RIESGOS - VERSIÓN____VF_____</t>
  </si>
  <si>
    <r>
      <t xml:space="preserve">¿EL CONTROL SE CUMPLE?
</t>
    </r>
    <r>
      <rPr>
        <sz val="11"/>
        <rFont val="Arial"/>
        <family val="2"/>
      </rPr>
      <t>¿El control se ejecuta como fue diseñado?  
Ver: PROPÓSITO</t>
    </r>
    <r>
      <rPr>
        <b/>
        <sz val="11"/>
        <rFont val="Arial"/>
        <family val="2"/>
      </rPr>
      <t xml:space="preserve">
</t>
    </r>
    <r>
      <rPr>
        <sz val="11"/>
        <rFont val="Arial"/>
        <family val="2"/>
      </rPr>
      <t>(SELECCIONE UNA OPCIÓN)</t>
    </r>
  </si>
  <si>
    <t>Describir la evidencia especifica en la redacción del control.</t>
  </si>
  <si>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</si>
  <si>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
¿El control mitiga la causa?
SI 
¿El control mitiga la causa?
SI  
OBSERVACIONES: El riesgo, la causa y el control se redactó siguiendo la  guía para la administración del riesgo de gestión, corrupción y seguridad digital y el diseño de controles en entidades públicas.
</t>
  </si>
  <si>
    <t>¿EL riesgo puede llegar a afectar el cumplimiento del objetivo? 
SI
¿El control mitiga la causa?
Parcialmente ,el control valida que el proceso de ejecución y emisión de informes se halla realizado de acuerdo a lo establecido en el instructivo de registro técnicos, mitiga parcialmente la causa porque, así se realice el control no se tiene certeza que tipos de informes se están evaluando, no se especifica.
OBSERVACIONES: 
El proceso ajustó la redacción del control y cambio la periodicidad, no obstante aún no se mitiga por completo la causa de "Permitir presiones indebidas por falta de propiedad, gobernanza  o indebida gestión de personal, recursos compartidos, contratos o intereses particulares por parte de los clientes internos."
RECOMENDACIONES:  
1. Especificar en el control que tipo de informes se están validando en el proceso de ejecución, revisión y aprobación.</t>
  </si>
  <si>
    <r>
      <t>El técnico operativo, trimestralmente verifica el cumplimiento de la precisión escogiendo de manera aleatoria al menos tres métodos de ensayo y tres laboratoristas diferentes, mediante la repetibilidad de los ensayos. Dicha verificación se registra en el formato GLAB-FM-148 resultados de repetibilidad y verificación intermedia. Si los ensayos realizados no cumplen con la</t>
    </r>
    <r>
      <rPr>
        <sz val="11"/>
        <color rgb="FFFF0000"/>
        <rFont val="Arial"/>
        <family val="2"/>
      </rPr>
      <t xml:space="preserve"> presión </t>
    </r>
    <r>
      <rPr>
        <sz val="11"/>
        <rFont val="Arial"/>
        <family val="2"/>
      </rPr>
      <t>del método se realiza una retro alimentación a la (o) las personas que realizaron los ensayos y posteriormente se les solicita realizar nuevamente los ensayos con la contramuestra que se dejo para el ensayos de repetibilidad. Si al realizar nuevamente los ensayos de repetibilidad con la contramuestra, aun no cumple con la precisión este laboratorista queda desautorizado para realizar dicho ensayo.</t>
    </r>
  </si>
  <si>
    <t>El control tiene todos los elementos, se evidencia el diligenciamiento del formato GLAB-FM-148 , pero no se refleja la retro alimentación a la (o) las personas que realizaron los ensayos los cuales no cumplen con la precisión del método .</t>
  </si>
  <si>
    <t>Adjuntar la evidencia completa .</t>
  </si>
  <si>
    <t>¿La calificación efectuada por OCI del diseño del control es similar a la efectuada por el proceso?
 SI
RECOMENDACIONES: Para la evidencia describir que informe se relaciona .</t>
  </si>
  <si>
    <t xml:space="preserve">De a la evidencia a llegadas del proceso y/o responsables de los 9 controles asociados a 4 riesgos, se identificaron los siguientes resultados:
* La eficacia de 8  de los 9 controles es adecuada porque se ejecuta como fue diseñado, no obstante 1 control se mitigan el riesgo parcialmente.
* La eficiencia de 8 de los 9 controles es adecuada porque su propósito es prevenir y/o detectar la mitigación de los riesgos identificados; 1 control se mitigan el riesgo parcialmente.                                                                                                                                                                                                                                 * Se recomienda   describir las evidencias especificas en la redacción del los controles.                                                                                                                                                                                                                </t>
  </si>
  <si>
    <t>Se adjunta formato el formato  de Resultados De repetibilidad Y  Verificación Intermedia  -GLAB-FM-148 , se evidencia en cada pestaña por mes los diferentes tipos de ensayo un seguimiento trimestral con diferentes laboratoristas; como resultado sale rango de aceptación; no obstante  se reflejan resultados de No cumplimiento , no se adjuntan la retroalimentación ni la repetibilidad de los ensayos.</t>
  </si>
  <si>
    <t>No se identificaron recomendaciones.</t>
  </si>
  <si>
    <t>El técnico operativo, trimestralmente verifica el cumplimiento de la precisión escogiendo de manera aleatoria al menos tres métodos de ensayo y tres laboratoristas diferentes, mediante la repetibilidad de los ensayos. Dicha verificación se registra en el formato GLAB-FM-148 resultados de repetibilidad y verificación intermedia. Si los ensayos realizados no cumplen con la presión del método se realiza una retro alimentación a la (o) las personas que realizaron los ensayos y posteriormente se les solicita realizar nuevamente los ensayos con la contramuestra que se dejo para el ensayos de repetibilidad. Si al realizar nuevamente los ensayos de repetibilidad con la contramuestra, aun no cumple con la precisión este laboratorista queda desautorizado para realizar dicho ensayo.</t>
  </si>
  <si>
    <t>Fuerte +Fuerte  
Fuerte</t>
  </si>
  <si>
    <t>Moderado +Fuerte  
Moderado</t>
  </si>
  <si>
    <t>No se identificaron diferencias en la solidez del control registradas en la matriz del proceso y la evaluada por OCI</t>
  </si>
  <si>
    <t>Se identificó diferencia en el cálculo de la solidez del control, dado que el diseño del control evaluado por OCI es diferente a la registrada en el mapa de riesgos.
RECOMENDACIONES
Atender las observaciones y recomendaciones descritas en la hoja 2. DISEÑO CONTROL.</t>
  </si>
  <si>
    <t xml:space="preserve">Del análisis a 9 controles asociados a los 4 riesgos, se identificaron los siguientes resultados:
* Se atendieron las recomendaciones emitidas por OCI, producto de este ejercicio, el mapa de riesgos mejoró.
* Los 4 riesgos pueden llegar a afectar el cumplimiento del proceso.
* De Los 9 controles 8 de ellos mitigan o eliminan la causa identificada,1 la eliminan parcialmente.                                                                                                                                                                                                                                                                                                                                                                                                                                                                                                                                                                                                                                                                                      </t>
  </si>
  <si>
    <t>De la evaluación al diseño de  los 9  controles asociados a 4 riesgos, se identificaron los siguientes resultados:
* Para 8 controles la redacción  mejoró y el resultado de la calificación es fuerte.
*  De 9 controles evaluado 8 tienen calificación similar a la efectuada por el proceso.
* Para el control numero 9 hace falta describir mejor la evidencia.</t>
  </si>
  <si>
    <t xml:space="preserve">	De la solidez evaluada a los 9 controles asociados a 4 riesgos, se identificó que el resultado de la solidez en 8 controles reportados en la matriz de riesgos del proceso CEM Vs. la evaluada por OCI  es homogénea y  1 ultimo control su calificación es distinta ,dadas las observación registrada en el diseño del control evaluada por OCI.</t>
  </si>
  <si>
    <t>Nota: Este archivo se remitió mediante correo electrónico al Directivo del Proceso y enlaces, el día 31 de diciembre de 2020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</si>
</sst>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2"/>
      <name val="Arial"/>
      <family val="2"/>
    </font>
    <font>
      <sz val="11"/>
      <name val="Calibri"/>
      <family val="2"/>
      <scheme val="minor"/>
    </font>
    <font>
      <b/>
      <sz val="16"/>
      <name val="Arial"/>
      <family val="2"/>
    </font>
    <font>
      <b/>
      <sz val="14"/>
      <name val="Arial"/>
      <family val="2"/>
    </font>
    <font>
      <i/>
      <sz val="11"/>
      <color theme="1"/>
      <name val="Arial"/>
      <family val="2"/>
    </font>
    <font>
      <sz val="11"/>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diagonal/>
    </border>
    <border>
      <left style="dashed">
        <color indexed="64"/>
      </left>
      <right style="double">
        <color indexed="64"/>
      </right>
      <top/>
      <bottom/>
      <diagonal/>
    </border>
    <border>
      <left style="dashed">
        <color indexed="64"/>
      </left>
      <right style="double">
        <color indexed="64"/>
      </right>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dashed">
        <color indexed="64"/>
      </left>
      <right style="dashed">
        <color auto="1"/>
      </right>
      <top style="dashed">
        <color indexed="64"/>
      </top>
      <bottom/>
      <diagonal/>
    </border>
    <border>
      <left/>
      <right style="dashed">
        <color indexed="64"/>
      </right>
      <top style="dashed">
        <color indexed="64"/>
      </top>
      <bottom/>
      <diagonal/>
    </border>
    <border>
      <left/>
      <right style="thin">
        <color indexed="64"/>
      </right>
      <top/>
      <bottom style="dashed">
        <color indexed="64"/>
      </bottom>
      <diagonal/>
    </border>
    <border>
      <left style="thin">
        <color indexed="64"/>
      </left>
      <right style="dashed">
        <color indexed="64"/>
      </right>
      <top style="thin">
        <color indexed="64"/>
      </top>
      <bottom/>
      <diagonal/>
    </border>
    <border>
      <left/>
      <right style="dashed">
        <color indexed="64"/>
      </right>
      <top style="thin">
        <color indexed="64"/>
      </top>
      <bottom/>
      <diagonal/>
    </border>
  </borders>
  <cellStyleXfs count="4">
    <xf numFmtId="0" fontId="0" fillId="0" borderId="0"/>
    <xf numFmtId="9" fontId="7" fillId="0" borderId="0" applyFont="0" applyFill="0" applyBorder="0" applyAlignment="0" applyProtection="0"/>
    <xf numFmtId="0" fontId="16" fillId="0" borderId="0"/>
    <xf numFmtId="0" fontId="16" fillId="0" borderId="0"/>
  </cellStyleXfs>
  <cellXfs count="286">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7" xfId="0" applyFont="1" applyBorder="1" applyAlignment="1">
      <alignment vertical="center"/>
    </xf>
    <xf numFmtId="0" fontId="12" fillId="0" borderId="27" xfId="0" applyFont="1" applyBorder="1" applyAlignment="1">
      <alignment horizontal="center" vertical="center" wrapText="1"/>
    </xf>
    <xf numFmtId="0" fontId="12" fillId="0" borderId="28" xfId="0" applyFont="1" applyBorder="1" applyAlignment="1">
      <alignment vertical="center" wrapText="1"/>
    </xf>
    <xf numFmtId="0" fontId="12" fillId="0" borderId="27" xfId="0" applyFont="1" applyBorder="1" applyAlignment="1">
      <alignment vertical="center" wrapText="1"/>
    </xf>
    <xf numFmtId="0" fontId="17" fillId="0" borderId="27" xfId="0" applyFont="1" applyBorder="1" applyAlignment="1">
      <alignment horizontal="center" vertical="center" wrapText="1"/>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32"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19" fillId="0" borderId="0" xfId="0" applyFont="1" applyAlignment="1">
      <alignment horizontal="center" wrapText="1"/>
    </xf>
    <xf numFmtId="0" fontId="24" fillId="0" borderId="0" xfId="0" applyFont="1"/>
    <xf numFmtId="0" fontId="24"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0" fillId="12" borderId="1" xfId="0" applyFont="1" applyFill="1" applyBorder="1" applyAlignment="1">
      <alignment horizontal="center" wrapText="1"/>
    </xf>
    <xf numFmtId="0" fontId="14" fillId="12" borderId="1" xfId="0" applyFont="1" applyFill="1" applyBorder="1" applyAlignment="1">
      <alignment horizont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1" xfId="0" applyFont="1" applyFill="1" applyBorder="1" applyAlignment="1">
      <alignment horizontal="center" vertical="center"/>
    </xf>
    <xf numFmtId="0" fontId="14" fillId="0" borderId="0" xfId="0" applyFont="1" applyAlignment="1">
      <alignment vertical="center"/>
    </xf>
    <xf numFmtId="0" fontId="20" fillId="11" borderId="6" xfId="0" applyFont="1" applyFill="1" applyBorder="1" applyAlignment="1">
      <alignment horizontal="center" vertical="center"/>
    </xf>
    <xf numFmtId="0" fontId="26" fillId="0" borderId="0" xfId="0" applyFont="1" applyAlignment="1">
      <alignment horizontal="center" vertical="center"/>
    </xf>
    <xf numFmtId="0" fontId="14" fillId="0" borderId="0" xfId="0" applyFont="1" applyAlignment="1">
      <alignment vertical="center" wrapText="1"/>
    </xf>
    <xf numFmtId="0" fontId="20" fillId="0" borderId="16" xfId="0" applyFont="1" applyBorder="1" applyAlignment="1">
      <alignment horizontal="center" vertical="center"/>
    </xf>
    <xf numFmtId="0" fontId="22" fillId="0" borderId="0" xfId="0" applyFont="1" applyAlignment="1">
      <alignment vertical="center"/>
    </xf>
    <xf numFmtId="0" fontId="26" fillId="0" borderId="0" xfId="0" applyFont="1" applyAlignment="1">
      <alignment vertical="center"/>
    </xf>
    <xf numFmtId="0" fontId="22" fillId="0" borderId="0" xfId="0" applyFont="1" applyAlignment="1">
      <alignment horizontal="center" vertical="center"/>
    </xf>
    <xf numFmtId="0" fontId="14" fillId="12" borderId="16" xfId="0" applyFont="1" applyFill="1" applyBorder="1" applyAlignment="1">
      <alignment horizontal="center" wrapText="1"/>
    </xf>
    <xf numFmtId="0" fontId="14" fillId="0" borderId="1" xfId="2" applyFont="1" applyBorder="1" applyAlignment="1" applyProtection="1">
      <alignment horizontal="justify" vertical="center" wrapText="1"/>
      <protection locked="0"/>
    </xf>
    <xf numFmtId="0" fontId="14" fillId="6" borderId="29"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30"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26" xfId="0" applyFont="1" applyFill="1" applyBorder="1" applyAlignment="1">
      <alignment horizontal="center" vertical="center"/>
    </xf>
    <xf numFmtId="0" fontId="14" fillId="0" borderId="2" xfId="2" applyFont="1" applyBorder="1" applyAlignment="1" applyProtection="1">
      <alignment horizontal="justify" vertical="center" wrapText="1"/>
      <protection locked="0"/>
    </xf>
    <xf numFmtId="0" fontId="14" fillId="6" borderId="18" xfId="0" applyFont="1" applyFill="1" applyBorder="1" applyAlignment="1">
      <alignment vertical="center" wrapText="1"/>
    </xf>
    <xf numFmtId="0" fontId="14" fillId="6" borderId="43" xfId="0" applyFont="1" applyFill="1" applyBorder="1" applyAlignment="1">
      <alignment horizontal="center" vertical="center"/>
    </xf>
    <xf numFmtId="0" fontId="14" fillId="6" borderId="42" xfId="0" applyFont="1" applyFill="1" applyBorder="1" applyAlignment="1">
      <alignment horizontal="center" vertical="center"/>
    </xf>
    <xf numFmtId="0" fontId="14" fillId="6" borderId="1" xfId="0" applyFont="1" applyFill="1" applyBorder="1" applyAlignment="1">
      <alignment vertical="center" wrapText="1"/>
    </xf>
    <xf numFmtId="0" fontId="14" fillId="6" borderId="1"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9" xfId="0" applyFont="1" applyFill="1" applyBorder="1" applyAlignment="1">
      <alignment vertical="center" wrapText="1"/>
    </xf>
    <xf numFmtId="0" fontId="14" fillId="6" borderId="10" xfId="0" applyFont="1" applyFill="1" applyBorder="1" applyAlignment="1">
      <alignment vertical="center" wrapText="1"/>
    </xf>
    <xf numFmtId="0" fontId="14" fillId="6" borderId="10" xfId="0" applyFont="1" applyFill="1" applyBorder="1" applyAlignment="1">
      <alignment horizontal="center" vertical="center"/>
    </xf>
    <xf numFmtId="0" fontId="14" fillId="6" borderId="13" xfId="0" applyFont="1" applyFill="1" applyBorder="1" applyAlignment="1">
      <alignment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2" fillId="0" borderId="2" xfId="2" applyFont="1" applyBorder="1" applyAlignment="1" applyProtection="1">
      <alignment horizontal="justify" vertical="center" wrapText="1"/>
      <protection locked="0"/>
    </xf>
    <xf numFmtId="0" fontId="14" fillId="6" borderId="1" xfId="0" applyFont="1" applyFill="1" applyBorder="1" applyAlignment="1">
      <alignment horizontal="center" vertical="center" wrapText="1"/>
    </xf>
    <xf numFmtId="0" fontId="12" fillId="6" borderId="1" xfId="0" applyFont="1" applyFill="1" applyBorder="1" applyAlignment="1">
      <alignment horizontal="justify" vertical="center" wrapText="1"/>
    </xf>
    <xf numFmtId="0" fontId="12" fillId="0" borderId="1" xfId="2" applyFont="1" applyBorder="1" applyAlignment="1" applyProtection="1">
      <alignment horizontal="justify" vertical="center" wrapText="1"/>
      <protection locked="0"/>
    </xf>
    <xf numFmtId="0" fontId="14" fillId="6" borderId="2" xfId="0" applyFont="1" applyFill="1" applyBorder="1" applyAlignment="1">
      <alignment horizontal="center" vertical="center" wrapText="1"/>
    </xf>
    <xf numFmtId="0" fontId="12" fillId="6" borderId="2" xfId="0" applyFont="1" applyFill="1" applyBorder="1" applyAlignment="1">
      <alignment horizontal="justify" vertical="center" wrapText="1"/>
    </xf>
    <xf numFmtId="0" fontId="14" fillId="6" borderId="18" xfId="0" applyFont="1" applyFill="1" applyBorder="1" applyAlignment="1">
      <alignment horizontal="center" vertical="center" wrapText="1"/>
    </xf>
    <xf numFmtId="0" fontId="14" fillId="6" borderId="45" xfId="0" applyFont="1" applyFill="1" applyBorder="1" applyAlignment="1">
      <alignment vertical="center" wrapText="1"/>
    </xf>
    <xf numFmtId="0" fontId="12" fillId="0" borderId="46" xfId="0" applyFont="1" applyBorder="1" applyAlignment="1">
      <alignment horizontal="center" vertical="center" wrapText="1"/>
    </xf>
    <xf numFmtId="0" fontId="11" fillId="11" borderId="8" xfId="0" applyFont="1" applyFill="1" applyBorder="1" applyAlignment="1">
      <alignment horizontal="center" vertical="center"/>
    </xf>
    <xf numFmtId="0" fontId="14" fillId="6" borderId="1" xfId="0" applyFont="1" applyFill="1" applyBorder="1" applyAlignment="1">
      <alignment vertical="center"/>
    </xf>
    <xf numFmtId="0" fontId="14" fillId="6" borderId="39"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4" fillId="0" borderId="45" xfId="0" applyFont="1" applyBorder="1" applyAlignment="1">
      <alignment horizontal="center" vertical="center" wrapText="1"/>
    </xf>
    <xf numFmtId="0" fontId="14" fillId="0" borderId="1" xfId="0" applyFont="1" applyBorder="1" applyAlignment="1">
      <alignment horizontal="center" vertical="center" wrapText="1"/>
    </xf>
    <xf numFmtId="0" fontId="12" fillId="6" borderId="1" xfId="0" applyFont="1" applyFill="1" applyBorder="1" applyAlignment="1">
      <alignment vertical="center" wrapText="1"/>
    </xf>
    <xf numFmtId="0" fontId="14" fillId="6" borderId="1" xfId="2" applyFont="1" applyFill="1" applyBorder="1" applyAlignment="1" applyProtection="1">
      <alignment horizontal="justify" vertical="center" wrapText="1"/>
      <protection locked="0"/>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0" fillId="12" borderId="1" xfId="0" applyFont="1" applyFill="1" applyBorder="1" applyAlignment="1">
      <alignment horizontal="center" vertical="center"/>
    </xf>
    <xf numFmtId="0" fontId="20" fillId="0" borderId="1" xfId="0" applyFont="1" applyBorder="1" applyAlignment="1">
      <alignment horizontal="center" vertical="center"/>
    </xf>
    <xf numFmtId="0" fontId="14" fillId="0" borderId="17" xfId="2" applyFont="1" applyBorder="1" applyAlignment="1" applyProtection="1">
      <alignment horizontal="left" vertical="center" wrapText="1"/>
      <protection locked="0"/>
    </xf>
    <xf numFmtId="0" fontId="14" fillId="0" borderId="18" xfId="2" applyFont="1" applyBorder="1" applyAlignment="1" applyProtection="1">
      <alignment horizontal="left" vertical="center" wrapText="1"/>
      <protection locked="0"/>
    </xf>
    <xf numFmtId="0" fontId="14" fillId="0" borderId="15" xfId="2" applyFont="1" applyBorder="1" applyAlignment="1" applyProtection="1">
      <alignment horizontal="left" vertical="center" wrapText="1"/>
      <protection locked="0"/>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6" xfId="0" applyFont="1" applyBorder="1" applyAlignment="1">
      <alignment horizontal="center" vertical="center"/>
    </xf>
    <xf numFmtId="0" fontId="28" fillId="12" borderId="6"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8" fillId="12" borderId="16" xfId="0" applyFont="1" applyFill="1" applyBorder="1" applyAlignment="1">
      <alignment horizontal="center" vertical="center" wrapText="1"/>
    </xf>
    <xf numFmtId="0" fontId="20" fillId="6" borderId="6"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16" xfId="0" applyFont="1" applyFill="1" applyBorder="1" applyAlignment="1">
      <alignment horizontal="center" vertical="center"/>
    </xf>
    <xf numFmtId="0" fontId="29" fillId="6" borderId="6"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0" fillId="11" borderId="6" xfId="0" applyFont="1" applyFill="1" applyBorder="1" applyAlignment="1">
      <alignment horizontal="center" vertical="center"/>
    </xf>
    <xf numFmtId="0" fontId="20" fillId="11" borderId="19" xfId="0" applyFont="1" applyFill="1" applyBorder="1" applyAlignment="1">
      <alignment horizontal="center" vertical="center"/>
    </xf>
    <xf numFmtId="0" fontId="20" fillId="11" borderId="31" xfId="0" applyFont="1" applyFill="1" applyBorder="1" applyAlignment="1">
      <alignment horizontal="center" vertical="center"/>
    </xf>
    <xf numFmtId="0" fontId="20" fillId="11" borderId="1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27" fillId="0" borderId="19" xfId="0" applyFont="1" applyBorder="1" applyAlignment="1">
      <alignment horizontal="center"/>
    </xf>
    <xf numFmtId="0" fontId="27" fillId="0" borderId="1" xfId="0" applyFont="1" applyBorder="1" applyAlignment="1">
      <alignment horizontal="center"/>
    </xf>
    <xf numFmtId="0" fontId="23"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6" borderId="1" xfId="0" applyFont="1" applyFill="1" applyBorder="1" applyAlignment="1">
      <alignment horizontal="left"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0" borderId="15" xfId="2" applyFont="1" applyBorder="1" applyAlignment="1" applyProtection="1">
      <alignment horizontal="center" vertical="center" wrapText="1"/>
      <protection locked="0"/>
    </xf>
    <xf numFmtId="0" fontId="14" fillId="0" borderId="12" xfId="2" applyFont="1" applyBorder="1" applyAlignment="1" applyProtection="1">
      <alignment horizontal="center" vertical="center" wrapText="1"/>
      <protection locked="0"/>
    </xf>
    <xf numFmtId="0" fontId="14" fillId="0" borderId="44" xfId="2" applyFont="1" applyBorder="1" applyAlignment="1" applyProtection="1">
      <alignment horizontal="center" vertical="center" wrapText="1"/>
      <protection locked="0"/>
    </xf>
    <xf numFmtId="0" fontId="14" fillId="0" borderId="2" xfId="2" applyFont="1" applyBorder="1" applyAlignment="1" applyProtection="1">
      <alignment horizontal="justify" vertical="center" wrapText="1"/>
      <protection locked="0"/>
    </xf>
    <xf numFmtId="0" fontId="14" fillId="0" borderId="11" xfId="2" applyFont="1" applyBorder="1" applyAlignment="1" applyProtection="1">
      <alignment horizontal="justify" vertical="center" wrapText="1"/>
      <protection locked="0"/>
    </xf>
    <xf numFmtId="0" fontId="14" fillId="0" borderId="8" xfId="2" applyFont="1" applyBorder="1" applyAlignment="1" applyProtection="1">
      <alignment horizontal="justify" vertical="center" wrapText="1"/>
      <protection locked="0"/>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11" borderId="6"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2" fillId="0" borderId="17" xfId="2" applyFont="1" applyBorder="1" applyAlignment="1" applyProtection="1">
      <alignment horizontal="left" vertical="center" wrapText="1"/>
      <protection locked="0"/>
    </xf>
    <xf numFmtId="0" fontId="12" fillId="0" borderId="18" xfId="2" applyFont="1" applyBorder="1" applyAlignment="1" applyProtection="1">
      <alignment horizontal="left" vertical="center" wrapText="1"/>
      <protection locked="0"/>
    </xf>
    <xf numFmtId="0" fontId="12" fillId="0" borderId="15" xfId="2" applyFont="1" applyBorder="1" applyAlignment="1" applyProtection="1">
      <alignment horizontal="left" vertical="center" wrapText="1"/>
      <protection locked="0"/>
    </xf>
    <xf numFmtId="0" fontId="0" fillId="0" borderId="1" xfId="0" applyBorder="1" applyAlignment="1">
      <alignment horizontal="center"/>
    </xf>
    <xf numFmtId="0" fontId="18" fillId="12" borderId="1" xfId="0" applyFont="1" applyFill="1" applyBorder="1" applyAlignment="1">
      <alignment horizontal="center" vertical="center" wrapText="1"/>
    </xf>
    <xf numFmtId="0" fontId="0" fillId="0" borderId="10" xfId="0" applyBorder="1" applyAlignment="1">
      <alignment horizontal="center"/>
    </xf>
    <xf numFmtId="0" fontId="13" fillId="0" borderId="1" xfId="0" applyFont="1" applyBorder="1" applyAlignment="1">
      <alignment horizontal="center" vertical="center"/>
    </xf>
    <xf numFmtId="0" fontId="20" fillId="12" borderId="2" xfId="0" applyFont="1" applyFill="1" applyBorder="1" applyAlignment="1">
      <alignment horizontal="center" vertical="center"/>
    </xf>
    <xf numFmtId="0" fontId="20" fillId="12" borderId="8" xfId="0" applyFont="1" applyFill="1" applyBorder="1" applyAlignment="1">
      <alignment horizontal="center" vertical="center"/>
    </xf>
    <xf numFmtId="0" fontId="20" fillId="12" borderId="1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6"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9" xfId="0" applyFont="1" applyBorder="1" applyAlignment="1">
      <alignment horizontal="left" vertical="center" wrapText="1"/>
    </xf>
    <xf numFmtId="0" fontId="22" fillId="0" borderId="16" xfId="0" applyFont="1" applyBorder="1" applyAlignment="1">
      <alignment horizontal="left" vertical="center" wrapText="1"/>
    </xf>
    <xf numFmtId="0" fontId="22" fillId="6" borderId="6" xfId="0" applyFont="1" applyFill="1" applyBorder="1" applyAlignment="1">
      <alignment horizontal="left" vertical="center" wrapText="1"/>
    </xf>
    <xf numFmtId="0" fontId="22" fillId="6" borderId="19" xfId="0" applyFont="1" applyFill="1" applyBorder="1" applyAlignment="1">
      <alignment horizontal="left" vertical="center" wrapText="1"/>
    </xf>
    <xf numFmtId="0" fontId="22" fillId="6" borderId="16" xfId="0" applyFont="1" applyFill="1" applyBorder="1" applyAlignment="1">
      <alignment horizontal="left" vertical="center" wrapText="1"/>
    </xf>
    <xf numFmtId="0" fontId="20" fillId="12" borderId="2"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0" fillId="0" borderId="19" xfId="0" applyBorder="1" applyAlignment="1">
      <alignment horizontal="center"/>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8" xfId="0" applyFont="1" applyFill="1" applyBorder="1" applyAlignment="1">
      <alignment horizontal="center" vertical="center" wrapText="1"/>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ura%20Nossa\Downloads\CEM-FM-011-V1_Evaluacion%20Controles%20de%20Riesgos%20GL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sheetName val="Papel de trabajo"/>
    </sheetNames>
    <sheetDataSet>
      <sheetData sheetId="0" refreshError="1"/>
      <sheetData sheetId="1" refreshError="1">
        <row r="17">
          <cell r="B17" t="str">
            <v>Que los resultados de los ensayos realizados en el laboratorio sean errados</v>
          </cell>
        </row>
      </sheetData>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38" t="s">
        <v>36</v>
      </c>
      <c r="D2" s="160" t="s">
        <v>19</v>
      </c>
      <c r="E2" s="161"/>
      <c r="F2" s="161"/>
      <c r="G2" s="161"/>
      <c r="H2" s="161"/>
      <c r="I2" s="161"/>
      <c r="J2" s="161"/>
      <c r="K2" s="161"/>
      <c r="L2" s="161"/>
      <c r="M2" s="161"/>
      <c r="N2" s="161"/>
      <c r="O2" s="161"/>
      <c r="P2" s="161"/>
      <c r="Q2" s="161"/>
      <c r="R2" s="161"/>
      <c r="S2" s="161"/>
      <c r="T2" s="161"/>
      <c r="U2" s="161"/>
      <c r="V2" s="162"/>
    </row>
    <row r="3" spans="3:22" ht="15" customHeight="1" x14ac:dyDescent="0.25">
      <c r="C3" s="139"/>
      <c r="D3" s="150" t="s">
        <v>20</v>
      </c>
      <c r="E3" s="151"/>
      <c r="F3" s="151"/>
      <c r="G3" s="151"/>
      <c r="H3" s="151"/>
      <c r="I3" s="151"/>
      <c r="J3" s="151"/>
      <c r="K3" s="152"/>
      <c r="L3" s="141" t="s">
        <v>18</v>
      </c>
      <c r="M3" s="142"/>
      <c r="N3" s="142"/>
      <c r="O3" s="142"/>
      <c r="P3" s="142"/>
      <c r="Q3" s="142"/>
      <c r="R3" s="142"/>
      <c r="S3" s="142"/>
      <c r="T3" s="143"/>
      <c r="U3" s="169" t="s">
        <v>37</v>
      </c>
      <c r="V3" s="170"/>
    </row>
    <row r="4" spans="3:22" ht="30" customHeight="1" x14ac:dyDescent="0.25">
      <c r="C4" s="139"/>
      <c r="D4" s="175" t="s">
        <v>21</v>
      </c>
      <c r="E4" s="147" t="s">
        <v>42</v>
      </c>
      <c r="F4" s="163" t="s">
        <v>33</v>
      </c>
      <c r="G4" s="164"/>
      <c r="H4" s="164"/>
      <c r="I4" s="165"/>
      <c r="J4" s="147" t="s">
        <v>40</v>
      </c>
      <c r="K4" s="147" t="s">
        <v>34</v>
      </c>
      <c r="L4" s="144" t="s">
        <v>35</v>
      </c>
      <c r="M4" s="144" t="s">
        <v>22</v>
      </c>
      <c r="N4" s="144" t="s">
        <v>23</v>
      </c>
      <c r="O4" s="153" t="s">
        <v>24</v>
      </c>
      <c r="P4" s="154"/>
      <c r="Q4" s="144" t="s">
        <v>23</v>
      </c>
      <c r="R4" s="155" t="s">
        <v>26</v>
      </c>
      <c r="S4" s="156"/>
      <c r="T4" s="144" t="s">
        <v>23</v>
      </c>
      <c r="U4" s="171"/>
      <c r="V4" s="172"/>
    </row>
    <row r="5" spans="3:22" ht="15" customHeight="1" x14ac:dyDescent="0.25">
      <c r="C5" s="139"/>
      <c r="D5" s="176"/>
      <c r="E5" s="148"/>
      <c r="F5" s="166"/>
      <c r="G5" s="167"/>
      <c r="H5" s="167"/>
      <c r="I5" s="168"/>
      <c r="J5" s="148"/>
      <c r="K5" s="148"/>
      <c r="L5" s="145"/>
      <c r="M5" s="145"/>
      <c r="N5" s="145"/>
      <c r="O5" s="153" t="s">
        <v>25</v>
      </c>
      <c r="P5" s="154"/>
      <c r="Q5" s="145"/>
      <c r="R5" s="157"/>
      <c r="S5" s="158"/>
      <c r="T5" s="145"/>
      <c r="U5" s="173"/>
      <c r="V5" s="174"/>
    </row>
    <row r="6" spans="3:22" ht="25.5" x14ac:dyDescent="0.25">
      <c r="C6" s="140"/>
      <c r="D6" s="177"/>
      <c r="E6" s="149"/>
      <c r="F6" s="4" t="s">
        <v>29</v>
      </c>
      <c r="G6" s="4" t="s">
        <v>31</v>
      </c>
      <c r="H6" s="4" t="s">
        <v>30</v>
      </c>
      <c r="I6" s="4" t="s">
        <v>32</v>
      </c>
      <c r="J6" s="149"/>
      <c r="K6" s="149"/>
      <c r="L6" s="146"/>
      <c r="M6" s="146"/>
      <c r="N6" s="146"/>
      <c r="O6" s="39" t="s">
        <v>16</v>
      </c>
      <c r="P6" s="39" t="s">
        <v>17</v>
      </c>
      <c r="Q6" s="146"/>
      <c r="R6" s="39" t="s">
        <v>27</v>
      </c>
      <c r="S6" s="39" t="s">
        <v>28</v>
      </c>
      <c r="T6" s="146"/>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59"/>
      <c r="E24" s="159"/>
      <c r="F24" s="159"/>
      <c r="G24" s="159"/>
      <c r="H24" s="159"/>
      <c r="I24" s="159"/>
      <c r="J24" s="159"/>
      <c r="K24" s="159"/>
      <c r="L24" s="159"/>
      <c r="M24" s="159"/>
      <c r="N24" s="159"/>
      <c r="O24" s="159"/>
      <c r="P24" s="159"/>
      <c r="Q24" s="159"/>
      <c r="R24" s="159"/>
      <c r="S24" s="159"/>
      <c r="T24" s="159"/>
      <c r="U24" s="159"/>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opLeftCell="B7" zoomScale="70" zoomScaleNormal="70" zoomScaleSheetLayoutView="180" zoomScalePageLayoutView="30" workbookViewId="0">
      <selection activeCell="C31" sqref="C31:I31"/>
    </sheetView>
  </sheetViews>
  <sheetFormatPr baseColWidth="10" defaultColWidth="10.140625" defaultRowHeight="14.25" x14ac:dyDescent="0.25"/>
  <cols>
    <col min="1" max="1" width="2" style="90" customWidth="1"/>
    <col min="2" max="2" width="44.28515625" style="90" customWidth="1"/>
    <col min="3" max="3" width="40.28515625" style="90" customWidth="1"/>
    <col min="4" max="4" width="14.42578125" style="90" bestFit="1" customWidth="1"/>
    <col min="5" max="5" width="56.42578125" style="90" customWidth="1"/>
    <col min="6" max="6" width="109" style="90" customWidth="1"/>
    <col min="7" max="7" width="33.140625" style="90" customWidth="1"/>
    <col min="8" max="8" width="32.5703125" style="90" customWidth="1"/>
    <col min="9" max="9" width="71.85546875" style="90" customWidth="1"/>
    <col min="10" max="10" width="2.140625" style="90" customWidth="1"/>
    <col min="11" max="16384" width="10.140625" style="90"/>
  </cols>
  <sheetData>
    <row r="1" spans="1:13" hidden="1" x14ac:dyDescent="0.25">
      <c r="B1" s="90" t="s">
        <v>61</v>
      </c>
      <c r="E1" s="90" t="s">
        <v>61</v>
      </c>
      <c r="G1" s="90" t="s">
        <v>76</v>
      </c>
    </row>
    <row r="2" spans="1:13" hidden="1" x14ac:dyDescent="0.25">
      <c r="B2" s="90" t="s">
        <v>36</v>
      </c>
      <c r="E2" s="90" t="s">
        <v>36</v>
      </c>
      <c r="G2" s="90" t="s">
        <v>77</v>
      </c>
    </row>
    <row r="3" spans="1:13" hidden="1" x14ac:dyDescent="0.25">
      <c r="B3" s="90" t="s">
        <v>64</v>
      </c>
      <c r="E3" s="90" t="s">
        <v>67</v>
      </c>
      <c r="G3" s="90" t="s">
        <v>78</v>
      </c>
    </row>
    <row r="4" spans="1:13" hidden="1" x14ac:dyDescent="0.25">
      <c r="E4" s="90" t="s">
        <v>66</v>
      </c>
    </row>
    <row r="5" spans="1:13" hidden="1" x14ac:dyDescent="0.25">
      <c r="E5" s="90" t="s">
        <v>70</v>
      </c>
    </row>
    <row r="6" spans="1:13" s="66" customFormat="1" ht="12.75" x14ac:dyDescent="0.2">
      <c r="B6" s="67"/>
      <c r="H6" s="68"/>
      <c r="I6" s="68"/>
    </row>
    <row r="7" spans="1:13" s="69" customFormat="1" ht="62.25" customHeight="1" x14ac:dyDescent="0.2">
      <c r="A7" s="66"/>
      <c r="B7" s="202"/>
      <c r="C7" s="203" t="s">
        <v>103</v>
      </c>
      <c r="D7" s="203"/>
      <c r="E7" s="203"/>
      <c r="F7" s="203"/>
      <c r="G7" s="203"/>
      <c r="H7" s="203"/>
      <c r="I7" s="203"/>
      <c r="J7" s="66"/>
      <c r="K7" s="66"/>
      <c r="L7" s="66"/>
      <c r="M7" s="66"/>
    </row>
    <row r="8" spans="1:13" s="69" customFormat="1" ht="24" customHeight="1" x14ac:dyDescent="0.2">
      <c r="A8" s="66"/>
      <c r="B8" s="202"/>
      <c r="C8" s="204" t="s">
        <v>102</v>
      </c>
      <c r="D8" s="204"/>
      <c r="E8" s="204"/>
      <c r="F8" s="204"/>
      <c r="G8" s="204" t="s">
        <v>100</v>
      </c>
      <c r="H8" s="204"/>
      <c r="I8" s="204"/>
      <c r="J8" s="66"/>
      <c r="K8" s="66"/>
      <c r="L8" s="66"/>
      <c r="M8" s="66"/>
    </row>
    <row r="9" spans="1:13" s="69" customFormat="1" ht="24" customHeight="1" x14ac:dyDescent="0.2">
      <c r="A9" s="66"/>
      <c r="B9" s="202"/>
      <c r="C9" s="205" t="s">
        <v>101</v>
      </c>
      <c r="D9" s="205"/>
      <c r="E9" s="205"/>
      <c r="F9" s="205"/>
      <c r="G9" s="205"/>
      <c r="H9" s="205"/>
      <c r="I9" s="205"/>
      <c r="J9" s="66"/>
      <c r="K9" s="66"/>
      <c r="L9" s="66"/>
      <c r="M9" s="66"/>
    </row>
    <row r="10" spans="1:13" s="69" customFormat="1" ht="18.75" customHeight="1" x14ac:dyDescent="0.25">
      <c r="A10" s="66"/>
      <c r="B10" s="201"/>
      <c r="C10" s="201"/>
      <c r="D10" s="201"/>
      <c r="E10" s="201"/>
      <c r="F10" s="201"/>
      <c r="G10" s="201"/>
      <c r="H10" s="201"/>
      <c r="I10" s="201"/>
      <c r="J10" s="66"/>
      <c r="K10" s="66"/>
      <c r="L10" s="66"/>
      <c r="M10" s="66"/>
    </row>
    <row r="11" spans="1:13" ht="20.25" x14ac:dyDescent="0.25">
      <c r="B11" s="186" t="s">
        <v>83</v>
      </c>
      <c r="C11" s="187"/>
      <c r="D11" s="187"/>
      <c r="E11" s="187"/>
      <c r="F11" s="187"/>
      <c r="G11" s="187"/>
      <c r="H11" s="187"/>
      <c r="I11" s="188"/>
    </row>
    <row r="12" spans="1:13" ht="22.5" customHeight="1" x14ac:dyDescent="0.25">
      <c r="B12" s="91" t="s">
        <v>84</v>
      </c>
      <c r="C12" s="189" t="s">
        <v>107</v>
      </c>
      <c r="D12" s="190"/>
      <c r="E12" s="190"/>
      <c r="F12" s="190"/>
      <c r="G12" s="190"/>
      <c r="H12" s="190"/>
      <c r="I12" s="191"/>
    </row>
    <row r="13" spans="1:13" ht="110.45" customHeight="1" x14ac:dyDescent="0.25">
      <c r="B13" s="91" t="s">
        <v>81</v>
      </c>
      <c r="C13" s="192" t="s">
        <v>108</v>
      </c>
      <c r="D13" s="193"/>
      <c r="E13" s="193"/>
      <c r="F13" s="193"/>
      <c r="G13" s="193"/>
      <c r="H13" s="193"/>
      <c r="I13" s="194"/>
    </row>
    <row r="14" spans="1:13" ht="39.75" customHeight="1" x14ac:dyDescent="0.25">
      <c r="B14" s="195" t="s">
        <v>157</v>
      </c>
      <c r="C14" s="196"/>
      <c r="D14" s="196"/>
      <c r="E14" s="196"/>
      <c r="F14" s="197"/>
      <c r="G14" s="198" t="s">
        <v>85</v>
      </c>
      <c r="H14" s="199"/>
      <c r="I14" s="200" t="s">
        <v>63</v>
      </c>
    </row>
    <row r="15" spans="1:13" s="92" customFormat="1" ht="92.25" customHeight="1" x14ac:dyDescent="0.2">
      <c r="B15" s="62" t="s">
        <v>98</v>
      </c>
      <c r="C15" s="62" t="s">
        <v>82</v>
      </c>
      <c r="D15" s="73" t="s">
        <v>139</v>
      </c>
      <c r="E15" s="62" t="s">
        <v>140</v>
      </c>
      <c r="F15" s="64" t="s">
        <v>99</v>
      </c>
      <c r="G15" s="98" t="s">
        <v>141</v>
      </c>
      <c r="H15" s="74" t="s">
        <v>142</v>
      </c>
      <c r="I15" s="200"/>
    </row>
    <row r="17" spans="2:10" ht="152.44999999999999" customHeight="1" x14ac:dyDescent="0.25">
      <c r="B17" s="213" t="s">
        <v>109</v>
      </c>
      <c r="C17" s="216" t="s">
        <v>110</v>
      </c>
      <c r="D17" s="219" t="s">
        <v>76</v>
      </c>
      <c r="E17" s="99" t="s">
        <v>111</v>
      </c>
      <c r="F17" s="99" t="s">
        <v>163</v>
      </c>
      <c r="G17" s="100" t="s">
        <v>61</v>
      </c>
      <c r="H17" s="101" t="s">
        <v>61</v>
      </c>
      <c r="I17" s="99" t="s">
        <v>160</v>
      </c>
    </row>
    <row r="18" spans="2:10" ht="154.9" customHeight="1" x14ac:dyDescent="0.25">
      <c r="B18" s="214"/>
      <c r="C18" s="217"/>
      <c r="D18" s="220"/>
      <c r="E18" s="99" t="s">
        <v>112</v>
      </c>
      <c r="F18" s="135" t="s">
        <v>116</v>
      </c>
      <c r="G18" s="100" t="s">
        <v>61</v>
      </c>
      <c r="H18" s="102" t="s">
        <v>61</v>
      </c>
      <c r="I18" s="99" t="s">
        <v>143</v>
      </c>
    </row>
    <row r="19" spans="2:10" ht="183" customHeight="1" x14ac:dyDescent="0.25">
      <c r="B19" s="214"/>
      <c r="C19" s="217"/>
      <c r="D19" s="220"/>
      <c r="E19" s="99" t="s">
        <v>113</v>
      </c>
      <c r="F19" s="99" t="s">
        <v>115</v>
      </c>
      <c r="G19" s="103" t="s">
        <v>61</v>
      </c>
      <c r="H19" s="104" t="s">
        <v>61</v>
      </c>
      <c r="I19" s="99" t="s">
        <v>160</v>
      </c>
    </row>
    <row r="20" spans="2:10" ht="220.15" customHeight="1" x14ac:dyDescent="0.25">
      <c r="B20" s="215"/>
      <c r="C20" s="218"/>
      <c r="D20" s="221"/>
      <c r="E20" s="99" t="s">
        <v>114</v>
      </c>
      <c r="F20" s="99" t="s">
        <v>117</v>
      </c>
      <c r="G20" s="103" t="s">
        <v>61</v>
      </c>
      <c r="H20" s="104" t="s">
        <v>61</v>
      </c>
      <c r="I20" s="99" t="s">
        <v>161</v>
      </c>
    </row>
    <row r="21" spans="2:10" ht="193.9" customHeight="1" x14ac:dyDescent="0.25">
      <c r="B21" s="206" t="s">
        <v>119</v>
      </c>
      <c r="C21" s="209" t="s">
        <v>120</v>
      </c>
      <c r="D21" s="212" t="s">
        <v>76</v>
      </c>
      <c r="E21" s="99" t="s">
        <v>121</v>
      </c>
      <c r="F21" s="99" t="s">
        <v>124</v>
      </c>
      <c r="G21" s="103" t="s">
        <v>61</v>
      </c>
      <c r="H21" s="102" t="s">
        <v>61</v>
      </c>
      <c r="I21" s="99" t="s">
        <v>144</v>
      </c>
    </row>
    <row r="22" spans="2:10" ht="159.6" customHeight="1" x14ac:dyDescent="0.25">
      <c r="B22" s="207"/>
      <c r="C22" s="210"/>
      <c r="D22" s="210"/>
      <c r="E22" s="99" t="s">
        <v>122</v>
      </c>
      <c r="F22" s="99" t="s">
        <v>126</v>
      </c>
      <c r="G22" s="103" t="s">
        <v>61</v>
      </c>
      <c r="H22" s="105" t="s">
        <v>61</v>
      </c>
      <c r="I22" s="99" t="s">
        <v>143</v>
      </c>
      <c r="J22" s="93"/>
    </row>
    <row r="23" spans="2:10" ht="160.9" customHeight="1" x14ac:dyDescent="0.25">
      <c r="B23" s="208"/>
      <c r="C23" s="211"/>
      <c r="D23" s="211"/>
      <c r="E23" s="99" t="s">
        <v>123</v>
      </c>
      <c r="F23" s="99" t="s">
        <v>125</v>
      </c>
      <c r="G23" s="103" t="s">
        <v>61</v>
      </c>
      <c r="H23" s="105" t="s">
        <v>61</v>
      </c>
      <c r="I23" s="99" t="s">
        <v>143</v>
      </c>
      <c r="J23" s="93"/>
    </row>
    <row r="24" spans="2:10" ht="203.45" customHeight="1" x14ac:dyDescent="0.25">
      <c r="B24" s="106" t="s">
        <v>127</v>
      </c>
      <c r="C24" s="106" t="s">
        <v>128</v>
      </c>
      <c r="D24" s="107" t="s">
        <v>77</v>
      </c>
      <c r="E24" s="106" t="s">
        <v>129</v>
      </c>
      <c r="F24" s="106" t="s">
        <v>130</v>
      </c>
      <c r="G24" s="108" t="s">
        <v>61</v>
      </c>
      <c r="H24" s="109" t="s">
        <v>61</v>
      </c>
      <c r="I24" s="99" t="s">
        <v>146</v>
      </c>
      <c r="J24" s="93"/>
    </row>
    <row r="25" spans="2:10" ht="351.6" customHeight="1" x14ac:dyDescent="0.25">
      <c r="B25" s="99" t="s">
        <v>131</v>
      </c>
      <c r="C25" s="106" t="s">
        <v>132</v>
      </c>
      <c r="D25" s="110" t="s">
        <v>76</v>
      </c>
      <c r="E25" s="99" t="s">
        <v>129</v>
      </c>
      <c r="F25" s="119" t="s">
        <v>145</v>
      </c>
      <c r="G25" s="111" t="s">
        <v>61</v>
      </c>
      <c r="H25" s="112" t="s">
        <v>65</v>
      </c>
      <c r="I25" s="99" t="s">
        <v>162</v>
      </c>
      <c r="J25" s="93"/>
    </row>
    <row r="26" spans="2:10" ht="102.75" hidden="1" customHeight="1" x14ac:dyDescent="0.25">
      <c r="B26" s="113"/>
      <c r="C26" s="114"/>
      <c r="D26" s="114"/>
      <c r="E26" s="114"/>
      <c r="F26" s="114"/>
      <c r="G26" s="115"/>
      <c r="H26" s="115"/>
      <c r="I26" s="116"/>
      <c r="J26" s="93"/>
    </row>
    <row r="27" spans="2:10" ht="102.75" hidden="1" customHeight="1" x14ac:dyDescent="0.25">
      <c r="B27" s="113"/>
      <c r="C27" s="114"/>
      <c r="D27" s="114"/>
      <c r="E27" s="114"/>
      <c r="F27" s="114"/>
      <c r="G27" s="115"/>
      <c r="H27" s="115"/>
      <c r="I27" s="116"/>
      <c r="J27" s="93"/>
    </row>
    <row r="28" spans="2:10" ht="102.75" hidden="1" customHeight="1" x14ac:dyDescent="0.25">
      <c r="B28" s="113"/>
      <c r="C28" s="114"/>
      <c r="D28" s="114"/>
      <c r="E28" s="114"/>
      <c r="F28" s="114"/>
      <c r="G28" s="115"/>
      <c r="H28" s="115"/>
      <c r="I28" s="116"/>
      <c r="J28" s="93"/>
    </row>
    <row r="29" spans="2:10" ht="102.75" hidden="1" customHeight="1" x14ac:dyDescent="0.25">
      <c r="B29" s="113"/>
      <c r="C29" s="114"/>
      <c r="D29" s="114"/>
      <c r="E29" s="114"/>
      <c r="F29" s="114"/>
      <c r="G29" s="115"/>
      <c r="H29" s="115"/>
      <c r="I29" s="116"/>
      <c r="J29" s="93"/>
    </row>
    <row r="30" spans="2:10" ht="102.75" hidden="1" customHeight="1" x14ac:dyDescent="0.25">
      <c r="B30" s="113"/>
      <c r="C30" s="114"/>
      <c r="D30" s="114"/>
      <c r="E30" s="114"/>
      <c r="F30" s="114"/>
      <c r="G30" s="115"/>
      <c r="H30" s="115"/>
      <c r="I30" s="116"/>
      <c r="J30" s="93"/>
    </row>
    <row r="31" spans="2:10" ht="99" customHeight="1" x14ac:dyDescent="0.25">
      <c r="B31" s="117" t="s">
        <v>71</v>
      </c>
      <c r="C31" s="180" t="s">
        <v>175</v>
      </c>
      <c r="D31" s="181"/>
      <c r="E31" s="181"/>
      <c r="F31" s="181"/>
      <c r="G31" s="181"/>
      <c r="H31" s="181"/>
      <c r="I31" s="182"/>
    </row>
    <row r="32" spans="2:10" ht="12" customHeight="1" x14ac:dyDescent="0.25"/>
    <row r="33" spans="2:11" ht="36.75" customHeight="1" x14ac:dyDescent="0.25">
      <c r="B33" s="118" t="s">
        <v>94</v>
      </c>
      <c r="C33" s="183" t="s">
        <v>133</v>
      </c>
      <c r="D33" s="184"/>
      <c r="E33" s="184"/>
      <c r="F33" s="184"/>
      <c r="G33" s="185"/>
      <c r="H33" s="63" t="s">
        <v>95</v>
      </c>
      <c r="I33" s="94" t="s">
        <v>133</v>
      </c>
    </row>
    <row r="34" spans="2:11" ht="36.75" customHeight="1" x14ac:dyDescent="0.25">
      <c r="B34" s="117" t="s">
        <v>69</v>
      </c>
      <c r="C34" s="178" t="s">
        <v>90</v>
      </c>
      <c r="D34" s="178"/>
      <c r="E34" s="179" t="s">
        <v>134</v>
      </c>
      <c r="F34" s="179"/>
      <c r="G34" s="63" t="s">
        <v>89</v>
      </c>
      <c r="H34" s="179" t="s">
        <v>135</v>
      </c>
      <c r="I34" s="179"/>
      <c r="J34" s="95"/>
      <c r="K34" s="95"/>
    </row>
    <row r="35" spans="2:11" ht="12.75" customHeight="1" x14ac:dyDescent="0.25">
      <c r="B35" s="95"/>
      <c r="C35" s="95"/>
      <c r="H35" s="96"/>
      <c r="I35" s="96"/>
    </row>
    <row r="36" spans="2:11" ht="15" customHeight="1" x14ac:dyDescent="0.25">
      <c r="B36" s="95"/>
      <c r="C36" s="95"/>
      <c r="D36" s="95"/>
      <c r="E36" s="97"/>
      <c r="F36" s="97"/>
      <c r="G36" s="97"/>
      <c r="H36" s="96"/>
      <c r="I36" s="96"/>
    </row>
  </sheetData>
  <mergeCells count="23">
    <mergeCell ref="B21:B23"/>
    <mergeCell ref="C21:C23"/>
    <mergeCell ref="D21:D23"/>
    <mergeCell ref="B17:B20"/>
    <mergeCell ref="C17:C20"/>
    <mergeCell ref="D17:D20"/>
    <mergeCell ref="B10:I10"/>
    <mergeCell ref="B7:B9"/>
    <mergeCell ref="C7:I7"/>
    <mergeCell ref="C8:F8"/>
    <mergeCell ref="G8:I8"/>
    <mergeCell ref="C9:I9"/>
    <mergeCell ref="B11:I11"/>
    <mergeCell ref="C12:I12"/>
    <mergeCell ref="C13:I13"/>
    <mergeCell ref="B14:F14"/>
    <mergeCell ref="G14:H14"/>
    <mergeCell ref="I14:I15"/>
    <mergeCell ref="C34:D34"/>
    <mergeCell ref="E34:F34"/>
    <mergeCell ref="H34:I34"/>
    <mergeCell ref="C31:I31"/>
    <mergeCell ref="C33:G33"/>
  </mergeCells>
  <dataValidations xWindow="443" yWindow="809" count="9">
    <dataValidation type="list" allowBlank="1" showInputMessage="1" showErrorMessage="1" sqref="H17 H19:H20 H22:H24 H26:H30">
      <formula1>$E$1:$E$4</formula1>
    </dataValidation>
    <dataValidation type="list" allowBlank="1" showInputMessage="1" showErrorMessage="1" sqref="H18 H21">
      <formula1>$E$1:$E$5</formula1>
    </dataValidation>
    <dataValidation type="list" allowBlank="1" showInputMessage="1" showErrorMessage="1" sqref="D17 D21 D27:D30 D24:D25">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25"/>
    <dataValidation allowBlank="1" showInputMessage="1" showErrorMessage="1" prompt="Para cada causa debe existir un control" sqref="F21:F25"/>
    <dataValidation type="list" allowBlank="1" showInputMessage="1" showErrorMessage="1" sqref="G17:G30">
      <formula1>$B$1:$B$3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24:B25"/>
    <dataValidation allowBlank="1" showInputMessage="1" showErrorMessage="1" prompt="La descripción del riesgo se puede realizar a través de estas preguntas:_x000a_¿Qué puede suceder?_x000a_¿Cómo puede suceder?_x000a_¿Qué consecuencias tendría su materialización?" sqref="C24:C25"/>
    <dataValidation type="list" allowBlank="1" showInputMessage="1" showErrorMessage="1" sqref="H25">
      <formula1>$H$1:$H$6</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topLeftCell="B22" zoomScale="70" zoomScaleNormal="70" zoomScaleSheetLayoutView="50" zoomScalePageLayoutView="40" workbookViewId="0">
      <selection activeCell="E27" sqref="E27:F27"/>
    </sheetView>
  </sheetViews>
  <sheetFormatPr baseColWidth="10" defaultColWidth="3.42578125" defaultRowHeight="14.25" zeroHeight="1" x14ac:dyDescent="0.25"/>
  <cols>
    <col min="1" max="1" width="4.42578125" style="41" customWidth="1"/>
    <col min="2" max="2" width="28.28515625" style="41" customWidth="1"/>
    <col min="3" max="3" width="21.140625" style="41" customWidth="1"/>
    <col min="4" max="4" width="29.140625" style="41" customWidth="1"/>
    <col min="5" max="5" width="83.7109375" style="41" customWidth="1"/>
    <col min="6" max="6" width="21" style="41" customWidth="1"/>
    <col min="7" max="7" width="21"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21.7109375" style="41" customWidth="1"/>
    <col min="23" max="23" width="63.85546875" style="41" customWidth="1"/>
    <col min="24" max="16378" width="3.42578125" style="41" customWidth="1"/>
    <col min="16379" max="16384" width="3.42578125" style="41"/>
  </cols>
  <sheetData>
    <row r="1" spans="1:23" hidden="1" x14ac:dyDescent="0.25">
      <c r="B1" s="54" t="s">
        <v>45</v>
      </c>
      <c r="C1" s="54" t="s">
        <v>47</v>
      </c>
      <c r="D1" s="54" t="s">
        <v>49</v>
      </c>
      <c r="E1" s="54" t="s">
        <v>51</v>
      </c>
      <c r="F1" s="54" t="s">
        <v>56</v>
      </c>
      <c r="G1" s="54" t="s">
        <v>58</v>
      </c>
      <c r="H1" s="54"/>
      <c r="I1" s="54"/>
      <c r="J1" s="41" t="s">
        <v>61</v>
      </c>
      <c r="L1" s="41" t="s">
        <v>61</v>
      </c>
      <c r="N1" s="41" t="s">
        <v>54</v>
      </c>
      <c r="P1" s="41" t="s">
        <v>73</v>
      </c>
    </row>
    <row r="2" spans="1:23" hidden="1" x14ac:dyDescent="0.25">
      <c r="B2" s="54" t="s">
        <v>46</v>
      </c>
      <c r="C2" s="54" t="s">
        <v>48</v>
      </c>
      <c r="D2" s="54" t="s">
        <v>50</v>
      </c>
      <c r="E2" s="54" t="s">
        <v>52</v>
      </c>
      <c r="F2" s="54" t="s">
        <v>57</v>
      </c>
      <c r="G2" s="54" t="s">
        <v>59</v>
      </c>
      <c r="H2" s="54"/>
      <c r="I2" s="54"/>
      <c r="J2" s="41" t="s">
        <v>36</v>
      </c>
      <c r="L2" s="41" t="s">
        <v>36</v>
      </c>
      <c r="N2" s="41" t="s">
        <v>55</v>
      </c>
      <c r="P2" s="41" t="s">
        <v>74</v>
      </c>
    </row>
    <row r="3" spans="1:23" hidden="1" x14ac:dyDescent="0.25">
      <c r="B3" s="54"/>
      <c r="C3" s="54"/>
      <c r="D3" s="54"/>
      <c r="E3" s="54" t="s">
        <v>53</v>
      </c>
      <c r="F3" s="54"/>
      <c r="G3" s="54" t="s">
        <v>60</v>
      </c>
      <c r="H3" s="54"/>
      <c r="I3" s="54"/>
      <c r="J3" s="41" t="s">
        <v>64</v>
      </c>
      <c r="L3" s="41" t="s">
        <v>67</v>
      </c>
      <c r="P3" s="41" t="s">
        <v>75</v>
      </c>
    </row>
    <row r="4" spans="1:23" hidden="1" x14ac:dyDescent="0.25">
      <c r="B4" s="54"/>
      <c r="C4" s="54"/>
      <c r="D4" s="54"/>
      <c r="E4" s="54"/>
      <c r="F4" s="54"/>
      <c r="G4" s="54"/>
      <c r="H4" s="54"/>
      <c r="I4" s="54"/>
      <c r="L4" s="41" t="s">
        <v>66</v>
      </c>
    </row>
    <row r="5" spans="1:23" s="66" customFormat="1" ht="12.75" x14ac:dyDescent="0.2">
      <c r="B5" s="67"/>
      <c r="H5" s="68"/>
      <c r="I5" s="68"/>
    </row>
    <row r="6" spans="1:23" s="69" customFormat="1" ht="62.25" customHeight="1" x14ac:dyDescent="0.2">
      <c r="A6" s="66"/>
      <c r="B6" s="241"/>
      <c r="C6" s="241"/>
      <c r="D6" s="203" t="s">
        <v>103</v>
      </c>
      <c r="E6" s="203"/>
      <c r="F6" s="203"/>
      <c r="G6" s="203"/>
      <c r="H6" s="203"/>
      <c r="I6" s="203"/>
      <c r="J6" s="203"/>
      <c r="K6" s="203"/>
      <c r="L6" s="203"/>
      <c r="M6" s="203"/>
      <c r="N6" s="203"/>
      <c r="O6" s="203"/>
      <c r="P6" s="203"/>
      <c r="Q6" s="203"/>
      <c r="R6" s="203"/>
      <c r="S6" s="203"/>
      <c r="T6" s="203"/>
      <c r="U6" s="203"/>
      <c r="V6" s="203"/>
      <c r="W6" s="203"/>
    </row>
    <row r="7" spans="1:23" s="69" customFormat="1" ht="24" customHeight="1" x14ac:dyDescent="0.2">
      <c r="A7" s="66"/>
      <c r="B7" s="241"/>
      <c r="C7" s="241"/>
      <c r="D7" s="204" t="s">
        <v>102</v>
      </c>
      <c r="E7" s="204"/>
      <c r="F7" s="204"/>
      <c r="G7" s="204"/>
      <c r="H7" s="204"/>
      <c r="I7" s="204"/>
      <c r="J7" s="204"/>
      <c r="K7" s="204"/>
      <c r="L7" s="204"/>
      <c r="M7" s="70"/>
      <c r="N7" s="204" t="s">
        <v>100</v>
      </c>
      <c r="O7" s="204"/>
      <c r="P7" s="204"/>
      <c r="Q7" s="204"/>
      <c r="R7" s="204"/>
      <c r="S7" s="204"/>
      <c r="T7" s="204"/>
      <c r="U7" s="204"/>
      <c r="V7" s="204"/>
      <c r="W7" s="204"/>
    </row>
    <row r="8" spans="1:23" s="69" customFormat="1" ht="24" customHeight="1" x14ac:dyDescent="0.2">
      <c r="A8" s="66"/>
      <c r="B8" s="241"/>
      <c r="C8" s="241"/>
      <c r="D8" s="205" t="s">
        <v>101</v>
      </c>
      <c r="E8" s="205"/>
      <c r="F8" s="205"/>
      <c r="G8" s="205"/>
      <c r="H8" s="205"/>
      <c r="I8" s="205"/>
      <c r="J8" s="205"/>
      <c r="K8" s="205"/>
      <c r="L8" s="205"/>
      <c r="M8" s="205"/>
      <c r="N8" s="205"/>
      <c r="O8" s="205"/>
      <c r="P8" s="205"/>
      <c r="Q8" s="205"/>
      <c r="R8" s="205"/>
      <c r="S8" s="205"/>
      <c r="T8" s="205"/>
      <c r="U8" s="205"/>
      <c r="V8" s="205"/>
      <c r="W8" s="205"/>
    </row>
    <row r="9" spans="1:23" s="69" customFormat="1" ht="18.75" customHeight="1" x14ac:dyDescent="0.25">
      <c r="A9" s="66"/>
      <c r="B9" s="243"/>
      <c r="C9" s="243"/>
      <c r="D9" s="243"/>
      <c r="E9" s="243"/>
      <c r="F9" s="243"/>
      <c r="G9" s="243"/>
      <c r="H9" s="243"/>
      <c r="I9" s="243"/>
      <c r="J9" s="66"/>
      <c r="K9" s="66"/>
      <c r="L9" s="66"/>
      <c r="M9" s="66"/>
    </row>
    <row r="10" spans="1:23" ht="20.25" x14ac:dyDescent="0.25">
      <c r="B10" s="242" t="s">
        <v>79</v>
      </c>
      <c r="C10" s="242"/>
      <c r="D10" s="242"/>
      <c r="E10" s="242"/>
      <c r="F10" s="242"/>
      <c r="G10" s="242"/>
      <c r="H10" s="242"/>
      <c r="I10" s="242"/>
      <c r="J10" s="242"/>
      <c r="K10" s="242"/>
      <c r="L10" s="242"/>
      <c r="M10" s="242"/>
      <c r="N10" s="242"/>
      <c r="O10" s="242"/>
      <c r="P10" s="242"/>
      <c r="Q10" s="242"/>
      <c r="R10" s="242"/>
      <c r="S10" s="242"/>
      <c r="T10" s="242"/>
      <c r="U10" s="242"/>
      <c r="V10" s="242"/>
      <c r="W10" s="242"/>
    </row>
    <row r="11" spans="1:23" s="71" customFormat="1" ht="34.5" customHeight="1" x14ac:dyDescent="0.25">
      <c r="A11" s="41"/>
      <c r="B11" s="234" t="s">
        <v>84</v>
      </c>
      <c r="C11" s="234"/>
      <c r="D11" s="234"/>
      <c r="E11" s="236" t="s">
        <v>107</v>
      </c>
      <c r="F11" s="236"/>
      <c r="G11" s="236"/>
      <c r="H11" s="236"/>
      <c r="I11" s="236"/>
      <c r="J11" s="236"/>
      <c r="K11" s="236"/>
      <c r="L11" s="236"/>
      <c r="M11" s="236"/>
      <c r="N11" s="236"/>
      <c r="O11" s="236"/>
      <c r="P11" s="236"/>
      <c r="Q11" s="236"/>
      <c r="R11" s="236"/>
      <c r="S11" s="236"/>
      <c r="T11" s="236"/>
      <c r="U11" s="236"/>
      <c r="V11" s="236"/>
      <c r="W11" s="236"/>
    </row>
    <row r="12" spans="1:23" s="71" customFormat="1" ht="49.5" customHeight="1" x14ac:dyDescent="0.25">
      <c r="A12" s="41"/>
      <c r="B12" s="234" t="s">
        <v>81</v>
      </c>
      <c r="C12" s="234"/>
      <c r="D12" s="234"/>
      <c r="E12" s="235" t="s">
        <v>108</v>
      </c>
      <c r="F12" s="235"/>
      <c r="G12" s="235"/>
      <c r="H12" s="235"/>
      <c r="I12" s="235"/>
      <c r="J12" s="235"/>
      <c r="K12" s="235"/>
      <c r="L12" s="235"/>
      <c r="M12" s="235"/>
      <c r="N12" s="235"/>
      <c r="O12" s="235"/>
      <c r="P12" s="235"/>
      <c r="Q12" s="235"/>
      <c r="R12" s="235"/>
      <c r="S12" s="235"/>
      <c r="T12" s="235"/>
      <c r="U12" s="235"/>
      <c r="V12" s="235"/>
      <c r="W12" s="235"/>
    </row>
    <row r="13" spans="1:23" ht="48.75" customHeight="1" x14ac:dyDescent="0.25">
      <c r="B13" s="234" t="str">
        <f>+'1. RIESGOS SIGNIFICATIVOS'!B14:F14</f>
        <v>DEL MAPA DE RIESGOS - VERSIÓN____VF_____</v>
      </c>
      <c r="C13" s="234"/>
      <c r="D13" s="234"/>
      <c r="E13" s="234"/>
      <c r="F13" s="234" t="s">
        <v>68</v>
      </c>
      <c r="G13" s="234"/>
      <c r="H13" s="234"/>
      <c r="I13" s="234"/>
      <c r="J13" s="234"/>
      <c r="K13" s="234"/>
      <c r="L13" s="234"/>
      <c r="M13" s="234"/>
      <c r="N13" s="234"/>
      <c r="O13" s="234"/>
      <c r="P13" s="234"/>
      <c r="Q13" s="234"/>
      <c r="R13" s="234"/>
      <c r="S13" s="234"/>
      <c r="T13" s="234"/>
      <c r="U13" s="234"/>
      <c r="V13" s="237" t="s">
        <v>92</v>
      </c>
      <c r="W13" s="237"/>
    </row>
    <row r="14" spans="1:23" s="65" customFormat="1" ht="198" customHeight="1" x14ac:dyDescent="0.25">
      <c r="B14" s="62" t="s">
        <v>98</v>
      </c>
      <c r="C14" s="63" t="s">
        <v>43</v>
      </c>
      <c r="D14" s="62" t="s">
        <v>140</v>
      </c>
      <c r="E14" s="62" t="s">
        <v>99</v>
      </c>
      <c r="F14" s="73" t="s">
        <v>147</v>
      </c>
      <c r="G14" s="73" t="s">
        <v>44</v>
      </c>
      <c r="H14" s="73" t="s">
        <v>148</v>
      </c>
      <c r="I14" s="73" t="s">
        <v>44</v>
      </c>
      <c r="J14" s="73" t="s">
        <v>149</v>
      </c>
      <c r="K14" s="73" t="s">
        <v>44</v>
      </c>
      <c r="L14" s="73" t="s">
        <v>150</v>
      </c>
      <c r="M14" s="73" t="s">
        <v>44</v>
      </c>
      <c r="N14" s="73" t="s">
        <v>151</v>
      </c>
      <c r="O14" s="73" t="s">
        <v>44</v>
      </c>
      <c r="P14" s="73" t="s">
        <v>152</v>
      </c>
      <c r="Q14" s="73" t="s">
        <v>44</v>
      </c>
      <c r="R14" s="74" t="s">
        <v>153</v>
      </c>
      <c r="S14" s="62" t="s">
        <v>44</v>
      </c>
      <c r="T14" s="62" t="s">
        <v>91</v>
      </c>
      <c r="U14" s="62" t="s">
        <v>72</v>
      </c>
      <c r="V14" s="87" t="s">
        <v>154</v>
      </c>
      <c r="W14" s="87" t="s">
        <v>63</v>
      </c>
    </row>
    <row r="15" spans="1:23" s="42" customFormat="1" ht="201" customHeight="1" x14ac:dyDescent="0.25">
      <c r="B15" s="120" t="str">
        <f>+'[1]1. RIESGOS SIGNIFICATIVOS'!B17</f>
        <v>Que los resultados de los ensayos realizados en el laboratorio sean errados</v>
      </c>
      <c r="C15" s="120" t="str">
        <f>+'1. RIESGOS SIGNIFICATIVOS'!D17</f>
        <v>Gestión</v>
      </c>
      <c r="D15" s="120" t="str">
        <f>+'1. RIESGOS SIGNIFICATIVOS'!E17</f>
        <v>Desviaciones en el procedimiento de la norma de ensayo aplicable</v>
      </c>
      <c r="E15" s="99" t="str">
        <f>+'1. RIESGOS SIGNIFICATIVOS'!F17</f>
        <v>El técnico operativo, trimestralmente verifica el cumplimiento de la precisión escogiendo de manera aleatoria al menos tres métodos de ensayo y tres laboratoristas diferentes, mediante la repetibilidad de los ensayos. Dicha verificación se registra en el formato GLAB-FM-148 resultados de repetibilidad y verificación intermedia. Si los ensayos realizados no cumplen con la presión del método se realiza una retro alimentación a la (o) las personas que realizaron los ensayos y posteriormente se les solicita realizar nuevamente los ensayos con la contramuestra que se dejo para el ensayos de repetibilidad. Si al realizar nuevamente los ensayos de repetibilidad con la contramuestra, aun no cumple con la precisión este laboratorista queda desautorizado para realizar dicho ensayo.</v>
      </c>
      <c r="F15" s="75" t="s">
        <v>45</v>
      </c>
      <c r="G15" s="75"/>
      <c r="H15" s="75" t="s">
        <v>47</v>
      </c>
      <c r="I15" s="75"/>
      <c r="J15" s="75" t="s">
        <v>49</v>
      </c>
      <c r="K15" s="75"/>
      <c r="L15" s="75" t="s">
        <v>51</v>
      </c>
      <c r="M15" s="75"/>
      <c r="N15" s="75" t="s">
        <v>54</v>
      </c>
      <c r="O15" s="75"/>
      <c r="P15" s="76" t="s">
        <v>56</v>
      </c>
      <c r="Q15" s="75"/>
      <c r="R15" s="120" t="s">
        <v>58</v>
      </c>
      <c r="S15" s="75">
        <f>+IF(R15=$G$1,10,IF(R15=$G$2,5,0))</f>
        <v>10</v>
      </c>
      <c r="T15" s="75">
        <v>100</v>
      </c>
      <c r="U15" s="75" t="s">
        <v>75</v>
      </c>
      <c r="V15" s="75">
        <v>100</v>
      </c>
      <c r="W15" s="99" t="s">
        <v>136</v>
      </c>
    </row>
    <row r="16" spans="1:23" s="42" customFormat="1" ht="141.6" customHeight="1" x14ac:dyDescent="0.25">
      <c r="B16" s="120" t="str">
        <f t="shared" ref="B16:C18" si="0">+B15</f>
        <v>Que los resultados de los ensayos realizados en el laboratorio sean errados</v>
      </c>
      <c r="C16" s="120" t="str">
        <f t="shared" si="0"/>
        <v>Gestión</v>
      </c>
      <c r="D16" s="120" t="str">
        <f>+'1. RIESGOS SIGNIFICATIVOS'!E18</f>
        <v>Errores en el registro de datos primarios y/o en la digitación del informe</v>
      </c>
      <c r="E16" s="99" t="str">
        <f>+'1. RIESGOS SIGNIFICATIVOS'!F18</f>
        <v>El coordinador técnico, cada vez que revisa un informe de ensayo, verifica que los datos reportados por el laboratoristas sean coherentes y que la información que se encuentra en el formato de toma de datos corresponda a la digitada en el informe, por medio de la firma digital de la revisión de los informes de ensayo, con el fin de prevenir errores de transcripción en la entrega de resultados. En caso de encontrar alguna desviación se solicita la corrección en el formato de toma de datos al laboratorista y/o la corrección del informe según corresponda.</v>
      </c>
      <c r="F16" s="75" t="s">
        <v>45</v>
      </c>
      <c r="G16" s="75"/>
      <c r="H16" s="75" t="s">
        <v>47</v>
      </c>
      <c r="I16" s="75"/>
      <c r="J16" s="75" t="s">
        <v>49</v>
      </c>
      <c r="K16" s="75"/>
      <c r="L16" s="75" t="s">
        <v>51</v>
      </c>
      <c r="M16" s="75"/>
      <c r="N16" s="75" t="s">
        <v>54</v>
      </c>
      <c r="O16" s="75"/>
      <c r="P16" s="76" t="s">
        <v>56</v>
      </c>
      <c r="Q16" s="75"/>
      <c r="R16" s="120" t="s">
        <v>58</v>
      </c>
      <c r="S16" s="75">
        <f t="shared" ref="S16:S18" si="1">+IF(R16=$G$1,10,IF(R16=$G$2,5,0))</f>
        <v>10</v>
      </c>
      <c r="T16" s="75">
        <v>100</v>
      </c>
      <c r="U16" s="75" t="s">
        <v>75</v>
      </c>
      <c r="V16" s="75">
        <v>100</v>
      </c>
      <c r="W16" s="121" t="s">
        <v>166</v>
      </c>
    </row>
    <row r="17" spans="1:23" s="42" customFormat="1" ht="123.6" customHeight="1" x14ac:dyDescent="0.25">
      <c r="B17" s="120" t="str">
        <f t="shared" si="0"/>
        <v>Que los resultados de los ensayos realizados en el laboratorio sean errados</v>
      </c>
      <c r="C17" s="120" t="str">
        <f t="shared" si="0"/>
        <v>Gestión</v>
      </c>
      <c r="D17" s="120" t="s">
        <v>113</v>
      </c>
      <c r="E17" s="99" t="s">
        <v>115</v>
      </c>
      <c r="F17" s="75" t="s">
        <v>45</v>
      </c>
      <c r="G17" s="75"/>
      <c r="H17" s="75" t="s">
        <v>47</v>
      </c>
      <c r="I17" s="75"/>
      <c r="J17" s="75" t="s">
        <v>49</v>
      </c>
      <c r="K17" s="75"/>
      <c r="L17" s="75" t="s">
        <v>51</v>
      </c>
      <c r="M17" s="75"/>
      <c r="N17" s="75" t="s">
        <v>54</v>
      </c>
      <c r="O17" s="75"/>
      <c r="P17" s="76" t="s">
        <v>56</v>
      </c>
      <c r="Q17" s="75"/>
      <c r="R17" s="120" t="s">
        <v>58</v>
      </c>
      <c r="S17" s="75">
        <f t="shared" si="1"/>
        <v>10</v>
      </c>
      <c r="T17" s="75">
        <v>100</v>
      </c>
      <c r="U17" s="75" t="s">
        <v>75</v>
      </c>
      <c r="V17" s="75">
        <v>100</v>
      </c>
      <c r="W17" s="121" t="s">
        <v>136</v>
      </c>
    </row>
    <row r="18" spans="1:23" s="42" customFormat="1" ht="164.45" customHeight="1" x14ac:dyDescent="0.25">
      <c r="B18" s="120" t="str">
        <f t="shared" si="0"/>
        <v>Que los resultados de los ensayos realizados en el laboratorio sean errados</v>
      </c>
      <c r="C18" s="120" t="str">
        <f t="shared" si="0"/>
        <v>Gestión</v>
      </c>
      <c r="D18" s="120" t="s">
        <v>113</v>
      </c>
      <c r="E18" s="99" t="s">
        <v>117</v>
      </c>
      <c r="F18" s="75" t="s">
        <v>45</v>
      </c>
      <c r="G18" s="75"/>
      <c r="H18" s="75" t="s">
        <v>47</v>
      </c>
      <c r="I18" s="75"/>
      <c r="J18" s="75" t="s">
        <v>49</v>
      </c>
      <c r="K18" s="75"/>
      <c r="L18" s="75" t="s">
        <v>51</v>
      </c>
      <c r="M18" s="75"/>
      <c r="N18" s="75" t="s">
        <v>54</v>
      </c>
      <c r="O18" s="75"/>
      <c r="P18" s="76" t="s">
        <v>56</v>
      </c>
      <c r="Q18" s="75"/>
      <c r="R18" s="120" t="s">
        <v>58</v>
      </c>
      <c r="S18" s="75">
        <f t="shared" si="1"/>
        <v>10</v>
      </c>
      <c r="T18" s="75">
        <v>100</v>
      </c>
      <c r="U18" s="75" t="s">
        <v>75</v>
      </c>
      <c r="V18" s="75">
        <v>100</v>
      </c>
      <c r="W18" s="121" t="s">
        <v>136</v>
      </c>
    </row>
    <row r="19" spans="1:23" s="42" customFormat="1" ht="125.45" customHeight="1" x14ac:dyDescent="0.25">
      <c r="B19" s="206" t="s">
        <v>119</v>
      </c>
      <c r="C19" s="212" t="s">
        <v>76</v>
      </c>
      <c r="D19" s="99" t="s">
        <v>121</v>
      </c>
      <c r="E19" s="99" t="s">
        <v>124</v>
      </c>
      <c r="F19" s="75" t="s">
        <v>45</v>
      </c>
      <c r="G19" s="75"/>
      <c r="H19" s="75" t="s">
        <v>47</v>
      </c>
      <c r="I19" s="75"/>
      <c r="J19" s="75" t="s">
        <v>49</v>
      </c>
      <c r="K19" s="75"/>
      <c r="L19" s="75" t="s">
        <v>51</v>
      </c>
      <c r="M19" s="75"/>
      <c r="N19" s="75" t="s">
        <v>54</v>
      </c>
      <c r="O19" s="75"/>
      <c r="P19" s="76" t="s">
        <v>56</v>
      </c>
      <c r="Q19" s="75"/>
      <c r="R19" s="120" t="s">
        <v>58</v>
      </c>
      <c r="S19" s="75"/>
      <c r="T19" s="75">
        <v>100</v>
      </c>
      <c r="U19" s="75" t="s">
        <v>75</v>
      </c>
      <c r="V19" s="75">
        <v>100</v>
      </c>
      <c r="W19" s="121" t="s">
        <v>137</v>
      </c>
    </row>
    <row r="20" spans="1:23" s="42" customFormat="1" ht="148.15" customHeight="1" x14ac:dyDescent="0.25">
      <c r="B20" s="207"/>
      <c r="C20" s="210"/>
      <c r="D20" s="99" t="s">
        <v>122</v>
      </c>
      <c r="E20" s="122" t="s">
        <v>126</v>
      </c>
      <c r="F20" s="75" t="s">
        <v>45</v>
      </c>
      <c r="G20" s="75"/>
      <c r="H20" s="75" t="s">
        <v>47</v>
      </c>
      <c r="I20" s="75"/>
      <c r="J20" s="75" t="s">
        <v>49</v>
      </c>
      <c r="K20" s="75"/>
      <c r="L20" s="75" t="s">
        <v>51</v>
      </c>
      <c r="M20" s="75"/>
      <c r="N20" s="75" t="s">
        <v>54</v>
      </c>
      <c r="O20" s="75"/>
      <c r="P20" s="76" t="s">
        <v>56</v>
      </c>
      <c r="Q20" s="75"/>
      <c r="R20" s="120" t="s">
        <v>58</v>
      </c>
      <c r="S20" s="75"/>
      <c r="T20" s="75">
        <v>100</v>
      </c>
      <c r="U20" s="75" t="s">
        <v>75</v>
      </c>
      <c r="V20" s="75">
        <v>100</v>
      </c>
      <c r="W20" s="121" t="s">
        <v>137</v>
      </c>
    </row>
    <row r="21" spans="1:23" s="42" customFormat="1" ht="121.9" customHeight="1" x14ac:dyDescent="0.25">
      <c r="B21" s="208"/>
      <c r="C21" s="211"/>
      <c r="D21" s="99" t="s">
        <v>123</v>
      </c>
      <c r="E21" s="99" t="s">
        <v>125</v>
      </c>
      <c r="F21" s="75" t="s">
        <v>45</v>
      </c>
      <c r="G21" s="75"/>
      <c r="H21" s="75" t="s">
        <v>47</v>
      </c>
      <c r="I21" s="75"/>
      <c r="J21" s="75" t="s">
        <v>49</v>
      </c>
      <c r="K21" s="75"/>
      <c r="L21" s="75" t="s">
        <v>51</v>
      </c>
      <c r="M21" s="75"/>
      <c r="N21" s="75" t="s">
        <v>54</v>
      </c>
      <c r="O21" s="75"/>
      <c r="P21" s="76" t="s">
        <v>56</v>
      </c>
      <c r="Q21" s="75"/>
      <c r="R21" s="120" t="s">
        <v>58</v>
      </c>
      <c r="S21" s="75"/>
      <c r="T21" s="75">
        <v>100</v>
      </c>
      <c r="U21" s="75" t="s">
        <v>75</v>
      </c>
      <c r="V21" s="75">
        <v>100</v>
      </c>
      <c r="W21" s="121" t="s">
        <v>137</v>
      </c>
    </row>
    <row r="22" spans="1:23" s="42" customFormat="1" ht="165" customHeight="1" x14ac:dyDescent="0.25">
      <c r="B22" s="99" t="s">
        <v>127</v>
      </c>
      <c r="C22" s="125" t="s">
        <v>77</v>
      </c>
      <c r="D22" s="106" t="s">
        <v>129</v>
      </c>
      <c r="E22" s="119" t="s">
        <v>130</v>
      </c>
      <c r="F22" s="83" t="s">
        <v>45</v>
      </c>
      <c r="G22" s="83"/>
      <c r="H22" s="83" t="s">
        <v>47</v>
      </c>
      <c r="I22" s="83"/>
      <c r="J22" s="83" t="s">
        <v>49</v>
      </c>
      <c r="K22" s="83"/>
      <c r="L22" s="83" t="s">
        <v>51</v>
      </c>
      <c r="M22" s="83"/>
      <c r="N22" s="83" t="s">
        <v>54</v>
      </c>
      <c r="O22" s="83"/>
      <c r="P22" s="84" t="s">
        <v>56</v>
      </c>
      <c r="Q22" s="83"/>
      <c r="R22" s="123" t="s">
        <v>58</v>
      </c>
      <c r="S22" s="83"/>
      <c r="T22" s="83">
        <v>100</v>
      </c>
      <c r="U22" s="83" t="s">
        <v>75</v>
      </c>
      <c r="V22" s="83">
        <v>100</v>
      </c>
      <c r="W22" s="121" t="s">
        <v>137</v>
      </c>
    </row>
    <row r="23" spans="1:23" s="42" customFormat="1" ht="262.89999999999998" customHeight="1" x14ac:dyDescent="0.25">
      <c r="B23" s="99" t="s">
        <v>131</v>
      </c>
      <c r="C23" s="125" t="s">
        <v>76</v>
      </c>
      <c r="D23" s="106" t="s">
        <v>129</v>
      </c>
      <c r="E23" s="119" t="s">
        <v>145</v>
      </c>
      <c r="F23" s="83" t="s">
        <v>45</v>
      </c>
      <c r="G23" s="83"/>
      <c r="H23" s="83" t="s">
        <v>47</v>
      </c>
      <c r="I23" s="83"/>
      <c r="J23" s="83" t="s">
        <v>49</v>
      </c>
      <c r="K23" s="83"/>
      <c r="L23" s="83" t="s">
        <v>51</v>
      </c>
      <c r="M23" s="83"/>
      <c r="N23" s="83" t="s">
        <v>54</v>
      </c>
      <c r="O23" s="83"/>
      <c r="P23" s="84" t="s">
        <v>56</v>
      </c>
      <c r="Q23" s="83"/>
      <c r="R23" s="123" t="s">
        <v>59</v>
      </c>
      <c r="S23" s="83"/>
      <c r="T23" s="83">
        <f>15+15+15+15+15+15+5</f>
        <v>95</v>
      </c>
      <c r="U23" s="83" t="s">
        <v>74</v>
      </c>
      <c r="V23" s="83">
        <v>100</v>
      </c>
      <c r="W23" s="124" t="s">
        <v>138</v>
      </c>
    </row>
    <row r="24" spans="1:23" s="72" customFormat="1" ht="102" customHeight="1" x14ac:dyDescent="0.25">
      <c r="A24" s="41"/>
      <c r="B24" s="232" t="s">
        <v>71</v>
      </c>
      <c r="C24" s="233"/>
      <c r="D24" s="238" t="s">
        <v>176</v>
      </c>
      <c r="E24" s="239"/>
      <c r="F24" s="239"/>
      <c r="G24" s="239"/>
      <c r="H24" s="239"/>
      <c r="I24" s="239"/>
      <c r="J24" s="239"/>
      <c r="K24" s="239"/>
      <c r="L24" s="239"/>
      <c r="M24" s="239"/>
      <c r="N24" s="239"/>
      <c r="O24" s="239"/>
      <c r="P24" s="239"/>
      <c r="Q24" s="239"/>
      <c r="R24" s="239"/>
      <c r="S24" s="239"/>
      <c r="T24" s="239"/>
      <c r="U24" s="239"/>
      <c r="V24" s="239"/>
      <c r="W24" s="240"/>
    </row>
    <row r="25" spans="1:23" x14ac:dyDescent="0.25"/>
    <row r="26" spans="1:23" ht="36.75" customHeight="1" x14ac:dyDescent="0.25">
      <c r="B26" s="225" t="s">
        <v>94</v>
      </c>
      <c r="C26" s="225"/>
      <c r="D26" s="225"/>
      <c r="E26" s="223" t="s">
        <v>133</v>
      </c>
      <c r="F26" s="223"/>
      <c r="G26" s="223"/>
      <c r="H26" s="223"/>
      <c r="I26" s="223"/>
      <c r="J26" s="223"/>
      <c r="K26" s="223"/>
      <c r="L26" s="223"/>
      <c r="M26" s="223"/>
      <c r="N26" s="223"/>
      <c r="O26" s="223"/>
      <c r="P26" s="223"/>
      <c r="Q26" s="223"/>
      <c r="R26" s="223"/>
      <c r="S26" s="80"/>
      <c r="T26" s="222" t="s">
        <v>95</v>
      </c>
      <c r="U26" s="222"/>
      <c r="V26" s="223" t="s">
        <v>133</v>
      </c>
      <c r="W26" s="223"/>
    </row>
    <row r="27" spans="1:23" ht="36.75" customHeight="1" x14ac:dyDescent="0.25">
      <c r="B27" s="224" t="s">
        <v>69</v>
      </c>
      <c r="C27" s="224"/>
      <c r="D27" s="224"/>
      <c r="E27" s="222" t="s">
        <v>90</v>
      </c>
      <c r="F27" s="222"/>
      <c r="G27" s="60" t="s">
        <v>89</v>
      </c>
      <c r="H27" s="223" t="s">
        <v>134</v>
      </c>
      <c r="I27" s="223"/>
      <c r="J27" s="223"/>
      <c r="K27" s="223"/>
      <c r="L27" s="223"/>
      <c r="M27" s="223"/>
      <c r="N27" s="223"/>
      <c r="O27" s="80"/>
      <c r="P27" s="226" t="s">
        <v>106</v>
      </c>
      <c r="Q27" s="227"/>
      <c r="R27" s="228"/>
      <c r="S27" s="80"/>
      <c r="T27" s="229" t="s">
        <v>135</v>
      </c>
      <c r="U27" s="230"/>
      <c r="V27" s="230"/>
      <c r="W27" s="231"/>
    </row>
    <row r="28" spans="1:23" x14ac:dyDescent="0.25"/>
    <row r="29" spans="1:23" x14ac:dyDescent="0.25"/>
    <row r="30" spans="1:23" x14ac:dyDescent="0.25"/>
    <row r="31" spans="1:23" x14ac:dyDescent="0.25"/>
    <row r="32" spans="1:23" x14ac:dyDescent="0.25"/>
    <row r="33" x14ac:dyDescent="0.25"/>
    <row r="34" x14ac:dyDescent="0.25"/>
  </sheetData>
  <mergeCells count="27">
    <mergeCell ref="B10:W10"/>
    <mergeCell ref="B13:E13"/>
    <mergeCell ref="F13:U13"/>
    <mergeCell ref="B11:D11"/>
    <mergeCell ref="B9:I9"/>
    <mergeCell ref="B6:C8"/>
    <mergeCell ref="D6:W6"/>
    <mergeCell ref="N7:W7"/>
    <mergeCell ref="D7:L7"/>
    <mergeCell ref="D8:W8"/>
    <mergeCell ref="B24:C24"/>
    <mergeCell ref="B12:D12"/>
    <mergeCell ref="E12:W12"/>
    <mergeCell ref="E11:W11"/>
    <mergeCell ref="V13:W13"/>
    <mergeCell ref="D24:W24"/>
    <mergeCell ref="B19:B21"/>
    <mergeCell ref="C19:C21"/>
    <mergeCell ref="E27:F27"/>
    <mergeCell ref="V26:W26"/>
    <mergeCell ref="T26:U26"/>
    <mergeCell ref="B27:D27"/>
    <mergeCell ref="H27:N27"/>
    <mergeCell ref="B26:D26"/>
    <mergeCell ref="E26:R26"/>
    <mergeCell ref="P27:R27"/>
    <mergeCell ref="T27:W27"/>
  </mergeCells>
  <dataValidations xWindow="254" yWindow="752" count="11">
    <dataValidation type="list" allowBlank="1" showInputMessage="1" showErrorMessage="1" sqref="F15:F23">
      <formula1>$B$1:$B$2</formula1>
    </dataValidation>
    <dataValidation type="list" allowBlank="1" showInputMessage="1" showErrorMessage="1" sqref="H15:H23">
      <formula1>$C$1:$C$2</formula1>
    </dataValidation>
    <dataValidation type="list" allowBlank="1" showInputMessage="1" showErrorMessage="1" sqref="J15:J23">
      <formula1>$D$1:$D$2</formula1>
    </dataValidation>
    <dataValidation type="list" allowBlank="1" showInputMessage="1" showErrorMessage="1" sqref="L15:L23">
      <formula1>$E$1:$E$3</formula1>
    </dataValidation>
    <dataValidation type="list" allowBlank="1" showInputMessage="1" showErrorMessage="1" sqref="P15:P23">
      <formula1>$F$1:$F$2</formula1>
    </dataValidation>
    <dataValidation type="list" allowBlank="1" showInputMessage="1" showErrorMessage="1" sqref="C22:C23 C19 R15:R23">
      <formula1>$G$1:$G$3</formula1>
    </dataValidation>
    <dataValidation type="list" allowBlank="1" showInputMessage="1" showErrorMessage="1" sqref="N15:N23">
      <formula1>$N$1:$N$2</formula1>
    </dataValidation>
    <dataValidation type="list" allowBlank="1" showInputMessage="1" showErrorMessage="1" sqref="U15:U23">
      <formula1>$P$1:$P$3</formula1>
    </dataValidation>
    <dataValidation allowBlank="1" showInputMessage="1" showErrorMessage="1" prompt="Para cada causa debe existir un control" sqref="E19:E23"/>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7:D2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22:B23"/>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21" zoomScale="60" zoomScaleNormal="60" zoomScalePageLayoutView="60" workbookViewId="0">
      <selection activeCell="E27" sqref="E27:F27"/>
    </sheetView>
  </sheetViews>
  <sheetFormatPr baseColWidth="10" defaultColWidth="11.42578125" defaultRowHeight="14.25" zeroHeight="1" x14ac:dyDescent="0.25"/>
  <cols>
    <col min="1" max="1" width="2.85546875" style="43" customWidth="1"/>
    <col min="2" max="2" width="29.5703125" style="41" customWidth="1"/>
    <col min="3" max="3" width="15.7109375" style="41" customWidth="1"/>
    <col min="4" max="4" width="69" style="41" customWidth="1"/>
    <col min="5" max="5" width="34.42578125" style="90" customWidth="1"/>
    <col min="6" max="6" width="44.5703125" style="41" customWidth="1"/>
    <col min="7" max="7" width="37.42578125" style="41" customWidth="1"/>
    <col min="8" max="8" width="43.42578125" style="41" customWidth="1"/>
    <col min="9" max="9" width="41.5703125" style="41" customWidth="1"/>
    <col min="10" max="10" width="4.28515625" style="43" customWidth="1"/>
    <col min="11" max="16356" width="11.42578125" style="43"/>
    <col min="16357" max="16384" width="6" style="43" customWidth="1"/>
  </cols>
  <sheetData>
    <row r="1" spans="1:10" hidden="1" x14ac:dyDescent="0.25">
      <c r="B1" s="41" t="s">
        <v>61</v>
      </c>
    </row>
    <row r="2" spans="1:10" hidden="1" x14ac:dyDescent="0.25">
      <c r="B2" s="41" t="s">
        <v>36</v>
      </c>
    </row>
    <row r="3" spans="1:10" hidden="1" x14ac:dyDescent="0.25">
      <c r="B3" s="41" t="s">
        <v>65</v>
      </c>
    </row>
    <row r="4" spans="1:10" s="66" customFormat="1" ht="12.75" x14ac:dyDescent="0.2">
      <c r="B4" s="67"/>
      <c r="H4" s="68"/>
      <c r="I4" s="68"/>
    </row>
    <row r="5" spans="1:10" s="69" customFormat="1" ht="62.25" customHeight="1" x14ac:dyDescent="0.2">
      <c r="A5" s="66"/>
      <c r="B5" s="241"/>
      <c r="C5" s="241"/>
      <c r="D5" s="257" t="s">
        <v>103</v>
      </c>
      <c r="E5" s="258"/>
      <c r="F5" s="258"/>
      <c r="G5" s="258"/>
      <c r="H5" s="258"/>
      <c r="I5" s="259"/>
      <c r="J5" s="66"/>
    </row>
    <row r="6" spans="1:10" s="69" customFormat="1" ht="24" customHeight="1" x14ac:dyDescent="0.2">
      <c r="A6" s="66"/>
      <c r="B6" s="241"/>
      <c r="C6" s="241"/>
      <c r="D6" s="260" t="s">
        <v>102</v>
      </c>
      <c r="E6" s="262"/>
      <c r="F6" s="260" t="s">
        <v>100</v>
      </c>
      <c r="G6" s="261"/>
      <c r="H6" s="261"/>
      <c r="I6" s="262"/>
      <c r="J6" s="66"/>
    </row>
    <row r="7" spans="1:10" s="69" customFormat="1" ht="24" customHeight="1" x14ac:dyDescent="0.2">
      <c r="A7" s="66"/>
      <c r="B7" s="241"/>
      <c r="C7" s="241"/>
      <c r="D7" s="263" t="s">
        <v>101</v>
      </c>
      <c r="E7" s="264"/>
      <c r="F7" s="264"/>
      <c r="G7" s="264"/>
      <c r="H7" s="264"/>
      <c r="I7" s="265"/>
      <c r="J7" s="66"/>
    </row>
    <row r="8" spans="1:10" s="69" customFormat="1" ht="18.75" customHeight="1" x14ac:dyDescent="0.25">
      <c r="A8" s="66"/>
      <c r="B8" s="243"/>
      <c r="C8" s="243"/>
      <c r="D8" s="243"/>
      <c r="E8" s="243"/>
      <c r="F8" s="243"/>
      <c r="G8" s="243"/>
      <c r="H8" s="243"/>
      <c r="I8" s="243"/>
      <c r="J8" s="66"/>
    </row>
    <row r="9" spans="1:10" s="41" customFormat="1" ht="20.25" x14ac:dyDescent="0.2">
      <c r="B9" s="268" t="s">
        <v>80</v>
      </c>
      <c r="C9" s="269"/>
      <c r="D9" s="269"/>
      <c r="E9" s="269"/>
      <c r="F9" s="269"/>
      <c r="G9" s="269"/>
      <c r="H9" s="269"/>
      <c r="I9" s="270"/>
      <c r="J9" s="66"/>
    </row>
    <row r="10" spans="1:10" s="41" customFormat="1" ht="29.25" customHeight="1" x14ac:dyDescent="0.25">
      <c r="B10" s="51" t="s">
        <v>84</v>
      </c>
      <c r="C10" s="271" t="s">
        <v>107</v>
      </c>
      <c r="D10" s="272"/>
      <c r="E10" s="272"/>
      <c r="F10" s="272"/>
      <c r="G10" s="272"/>
      <c r="H10" s="272"/>
      <c r="I10" s="273"/>
    </row>
    <row r="11" spans="1:10" s="41" customFormat="1" ht="49.5" customHeight="1" x14ac:dyDescent="0.25">
      <c r="B11" s="59" t="s">
        <v>81</v>
      </c>
      <c r="C11" s="274" t="str">
        <f>+'1. RIESGOS SIGNIFICATIVOS'!C13:I13</f>
        <v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v>
      </c>
      <c r="D11" s="275"/>
      <c r="E11" s="275"/>
      <c r="F11" s="275"/>
      <c r="G11" s="275"/>
      <c r="H11" s="275"/>
      <c r="I11" s="276"/>
    </row>
    <row r="12" spans="1:10" s="41" customFormat="1" ht="39.75" customHeight="1" x14ac:dyDescent="0.25">
      <c r="B12" s="234" t="str">
        <f>+'1. RIESGOS SIGNIFICATIVOS'!B14:F14</f>
        <v>DEL MAPA DE RIESGOS - VERSIÓN____VF_____</v>
      </c>
      <c r="C12" s="234"/>
      <c r="D12" s="232"/>
      <c r="E12" s="232" t="s">
        <v>62</v>
      </c>
      <c r="F12" s="277"/>
      <c r="G12" s="277"/>
      <c r="H12" s="277"/>
      <c r="I12" s="233"/>
    </row>
    <row r="13" spans="1:10" s="41" customFormat="1" ht="39.75" customHeight="1" x14ac:dyDescent="0.25">
      <c r="B13" s="266" t="s">
        <v>98</v>
      </c>
      <c r="C13" s="245" t="s">
        <v>43</v>
      </c>
      <c r="D13" s="247" t="s">
        <v>99</v>
      </c>
      <c r="E13" s="254" t="s">
        <v>24</v>
      </c>
      <c r="F13" s="254"/>
      <c r="G13" s="255" t="s">
        <v>26</v>
      </c>
      <c r="H13" s="256"/>
      <c r="I13" s="252" t="s">
        <v>93</v>
      </c>
    </row>
    <row r="14" spans="1:10" s="42" customFormat="1" ht="86.25" customHeight="1" x14ac:dyDescent="0.25">
      <c r="B14" s="267"/>
      <c r="C14" s="246"/>
      <c r="D14" s="248"/>
      <c r="E14" s="131" t="s">
        <v>158</v>
      </c>
      <c r="F14" s="88" t="s">
        <v>155</v>
      </c>
      <c r="G14" s="77" t="s">
        <v>156</v>
      </c>
      <c r="H14" s="78" t="s">
        <v>155</v>
      </c>
      <c r="I14" s="253"/>
    </row>
    <row r="15" spans="1:10" ht="198" customHeight="1" x14ac:dyDescent="0.25">
      <c r="B15" s="126" t="str">
        <f>+'1. RIESGOS SIGNIFICATIVOS'!B17</f>
        <v>Que los resultados de los ensayos realizados en el laboratorio sean errados</v>
      </c>
      <c r="C15" s="130" t="str">
        <f>+'1. RIESGOS SIGNIFICATIVOS'!D17</f>
        <v>Gestión</v>
      </c>
      <c r="D15" s="106" t="str">
        <f>+'1. RIESGOS SIGNIFICATIVOS'!F17</f>
        <v>El técnico operativo, trimestralmente verifica el cumplimiento de la precisión escogiendo de manera aleatoria al menos tres métodos de ensayo y tres laboratoristas diferentes, mediante la repetibilidad de los ensayos. Dicha verificación se registra en el formato GLAB-FM-148 resultados de repetibilidad y verificación intermedia. Si los ensayos realizados no cumplen con la presión del método se realiza una retro alimentación a la (o) las personas que realizaron los ensayos y posteriormente se les solicita realizar nuevamente los ensayos con la contramuestra que se dejo para el ensayos de repetibilidad. Si al realizar nuevamente los ensayos de repetibilidad con la contramuestra, aun no cumple con la precisión este laboratorista queda desautorizado para realizar dicho ensayo.</v>
      </c>
      <c r="E15" s="132" t="s">
        <v>65</v>
      </c>
      <c r="F15" s="106" t="s">
        <v>164</v>
      </c>
      <c r="G15" s="127" t="s">
        <v>65</v>
      </c>
      <c r="H15" s="106" t="s">
        <v>168</v>
      </c>
      <c r="I15" s="82" t="s">
        <v>165</v>
      </c>
    </row>
    <row r="16" spans="1:10" ht="201.6" customHeight="1" x14ac:dyDescent="0.25">
      <c r="A16" s="129"/>
      <c r="B16" s="120" t="str">
        <f t="shared" ref="B16:C21" si="0">+B15</f>
        <v>Que los resultados de los ensayos realizados en el laboratorio sean errados</v>
      </c>
      <c r="C16" s="120" t="str">
        <f t="shared" si="0"/>
        <v>Gestión</v>
      </c>
      <c r="D16" s="99" t="str">
        <f>+'2. DISEÑO CONTROL'!E16</f>
        <v>El coordinador técnico, cada vez que revisa un informe de ensayo, verifica que los datos reportados por el laboratoristas sean coherentes y que la información que se encuentra en el formato de toma de datos corresponda a la digitada en el informe, por medio de la firma digital de la revisión de los informes de ensayo, con el fin de prevenir errores de transcripción en la entrega de resultados. En caso de encontrar alguna desviación se solicita la corrección en el formato de toma de datos al laboratorista y/o la corrección del informe según corresponda.</v>
      </c>
      <c r="E16" s="120" t="s">
        <v>61</v>
      </c>
      <c r="F16" s="81" t="s">
        <v>118</v>
      </c>
      <c r="G16" s="85" t="s">
        <v>61</v>
      </c>
      <c r="H16" s="81" t="s">
        <v>118</v>
      </c>
      <c r="I16" s="81" t="s">
        <v>159</v>
      </c>
    </row>
    <row r="17" spans="1:9" ht="159.6" customHeight="1" x14ac:dyDescent="0.25">
      <c r="A17" s="129"/>
      <c r="B17" s="120" t="str">
        <f t="shared" si="0"/>
        <v>Que los resultados de los ensayos realizados en el laboratorio sean errados</v>
      </c>
      <c r="C17" s="120" t="str">
        <f t="shared" si="0"/>
        <v>Gestión</v>
      </c>
      <c r="D17" s="99" t="str">
        <f>+'2. DISEÑO CONTROL'!E17</f>
        <v>El coordinador técnico, cada vez que se crea, modifica o actualiza alguna celda en los formatos de informe que influya en los cálculos del resultado de ensayo, realiza la validación de estos, por medio de la verificación manual de los cálculos registrada en el formato de verificación manual hojas de cálculo, con el fin de evitar errores de calculo en la entrega de resultados. En caso de encontrar alguna desviación, el coordinador procederá a corregir el formato y vuelve a realizar la validación del mismo.</v>
      </c>
      <c r="E17" s="120" t="s">
        <v>61</v>
      </c>
      <c r="F17" s="81" t="s">
        <v>118</v>
      </c>
      <c r="G17" s="85" t="s">
        <v>61</v>
      </c>
      <c r="H17" s="81" t="s">
        <v>118</v>
      </c>
      <c r="I17" s="81" t="s">
        <v>159</v>
      </c>
    </row>
    <row r="18" spans="1:9" ht="171.6" customHeight="1" x14ac:dyDescent="0.25">
      <c r="A18" s="129"/>
      <c r="B18" s="120" t="str">
        <f t="shared" si="0"/>
        <v>Que los resultados de los ensayos realizados en el laboratorio sean errados</v>
      </c>
      <c r="C18" s="120" t="str">
        <f t="shared" si="0"/>
        <v>Gestión</v>
      </c>
      <c r="D18" s="99" t="str">
        <f>+'2. DISEÑO CONTROL'!E18</f>
        <v>El auxiliar de acreditación, cada vez que  va a ser instalado o reinstalado  para su servicio el equipamiento, verifica que  cumple con los requisitos especificados en la norma de ensayo, a través de la revisión de los resultados de verificaciones, comprobaciones intermedias  y/o calibración  según aplique, con el fin de validar que los ensayos se realicen con el equipamiento adecuado, si el equipamiento no cumple con las  especificaciones técnicas queda  fuera de servicio, y se solicita su mantenimiento (correctivo o ajuste según aplique), luego de su verificación y/o calibración, se vuelve a verificar, si cumple las especificaciones técnica, se pone en servicio, si no se reintegra al almacén general para su disposición final.</v>
      </c>
      <c r="E18" s="133" t="s">
        <v>61</v>
      </c>
      <c r="F18" s="81" t="s">
        <v>118</v>
      </c>
      <c r="G18" s="85" t="s">
        <v>61</v>
      </c>
      <c r="H18" s="81" t="s">
        <v>118</v>
      </c>
      <c r="I18" s="81" t="s">
        <v>159</v>
      </c>
    </row>
    <row r="19" spans="1:9" ht="148.9" customHeight="1" x14ac:dyDescent="0.25">
      <c r="A19" s="129"/>
      <c r="B19" s="110" t="s">
        <v>119</v>
      </c>
      <c r="C19" s="120" t="str">
        <f t="shared" si="0"/>
        <v>Gestión</v>
      </c>
      <c r="D19" s="99" t="s">
        <v>124</v>
      </c>
      <c r="E19" s="133" t="s">
        <v>61</v>
      </c>
      <c r="F19" s="81" t="s">
        <v>118</v>
      </c>
      <c r="G19" s="85" t="s">
        <v>61</v>
      </c>
      <c r="H19" s="81" t="s">
        <v>118</v>
      </c>
      <c r="I19" s="81" t="s">
        <v>159</v>
      </c>
    </row>
    <row r="20" spans="1:9" ht="180" customHeight="1" x14ac:dyDescent="0.25">
      <c r="A20" s="129"/>
      <c r="B20" s="110" t="s">
        <v>119</v>
      </c>
      <c r="C20" s="120" t="str">
        <f t="shared" si="0"/>
        <v>Gestión</v>
      </c>
      <c r="D20" s="122" t="s">
        <v>126</v>
      </c>
      <c r="E20" s="133" t="s">
        <v>61</v>
      </c>
      <c r="F20" s="81" t="s">
        <v>118</v>
      </c>
      <c r="G20" s="85" t="s">
        <v>61</v>
      </c>
      <c r="H20" s="81" t="s">
        <v>118</v>
      </c>
      <c r="I20" s="81" t="s">
        <v>159</v>
      </c>
    </row>
    <row r="21" spans="1:9" ht="183" customHeight="1" x14ac:dyDescent="0.25">
      <c r="A21" s="129"/>
      <c r="B21" s="110" t="s">
        <v>119</v>
      </c>
      <c r="C21" s="120" t="str">
        <f t="shared" si="0"/>
        <v>Gestión</v>
      </c>
      <c r="D21" s="99" t="s">
        <v>125</v>
      </c>
      <c r="E21" s="133" t="s">
        <v>61</v>
      </c>
      <c r="F21" s="81" t="s">
        <v>118</v>
      </c>
      <c r="G21" s="85" t="s">
        <v>61</v>
      </c>
      <c r="H21" s="81" t="s">
        <v>118</v>
      </c>
      <c r="I21" s="81" t="s">
        <v>159</v>
      </c>
    </row>
    <row r="22" spans="1:9" ht="151.15" customHeight="1" x14ac:dyDescent="0.25">
      <c r="A22" s="129"/>
      <c r="B22" s="99" t="s">
        <v>127</v>
      </c>
      <c r="C22" s="120" t="s">
        <v>77</v>
      </c>
      <c r="D22" s="122" t="s">
        <v>130</v>
      </c>
      <c r="E22" s="133" t="s">
        <v>61</v>
      </c>
      <c r="F22" s="81" t="s">
        <v>118</v>
      </c>
      <c r="G22" s="76" t="s">
        <v>61</v>
      </c>
      <c r="H22" s="81" t="s">
        <v>118</v>
      </c>
      <c r="I22" s="81" t="s">
        <v>159</v>
      </c>
    </row>
    <row r="23" spans="1:9" ht="191.45" customHeight="1" x14ac:dyDescent="0.25">
      <c r="A23" s="129"/>
      <c r="B23" s="99" t="s">
        <v>131</v>
      </c>
      <c r="C23" s="120" t="s">
        <v>77</v>
      </c>
      <c r="D23" s="122" t="s">
        <v>145</v>
      </c>
      <c r="E23" s="133" t="s">
        <v>61</v>
      </c>
      <c r="F23" s="81" t="s">
        <v>118</v>
      </c>
      <c r="G23" s="76" t="s">
        <v>61</v>
      </c>
      <c r="H23" s="81" t="s">
        <v>118</v>
      </c>
      <c r="I23" s="134" t="s">
        <v>169</v>
      </c>
    </row>
    <row r="24" spans="1:9" s="41" customFormat="1" ht="122.45" customHeight="1" x14ac:dyDescent="0.25">
      <c r="B24" s="128" t="s">
        <v>71</v>
      </c>
      <c r="C24" s="249" t="s">
        <v>167</v>
      </c>
      <c r="D24" s="250"/>
      <c r="E24" s="250"/>
      <c r="F24" s="250"/>
      <c r="G24" s="250"/>
      <c r="H24" s="250"/>
      <c r="I24" s="251"/>
    </row>
    <row r="25" spans="1:9" x14ac:dyDescent="0.25"/>
    <row r="26" spans="1:9" ht="37.5" customHeight="1" x14ac:dyDescent="0.25">
      <c r="B26" s="87" t="s">
        <v>94</v>
      </c>
      <c r="C26" s="229" t="s">
        <v>133</v>
      </c>
      <c r="D26" s="230"/>
      <c r="E26" s="230"/>
      <c r="F26" s="230"/>
      <c r="G26" s="231"/>
      <c r="H26" s="89" t="s">
        <v>95</v>
      </c>
      <c r="I26" s="86" t="s">
        <v>133</v>
      </c>
    </row>
    <row r="27" spans="1:9" ht="37.5" customHeight="1" x14ac:dyDescent="0.25">
      <c r="B27" s="52" t="s">
        <v>69</v>
      </c>
      <c r="C27" s="222" t="s">
        <v>90</v>
      </c>
      <c r="D27" s="222"/>
      <c r="E27" s="244" t="s">
        <v>134</v>
      </c>
      <c r="F27" s="244"/>
      <c r="G27" s="60" t="s">
        <v>89</v>
      </c>
      <c r="H27" s="244" t="s">
        <v>135</v>
      </c>
      <c r="I27" s="244"/>
    </row>
    <row r="28" spans="1:9" x14ac:dyDescent="0.25"/>
    <row r="29" spans="1:9" x14ac:dyDescent="0.25"/>
    <row r="30" spans="1:9" x14ac:dyDescent="0.25"/>
    <row r="31" spans="1:9" x14ac:dyDescent="0.25"/>
    <row r="32" spans="1:9" x14ac:dyDescent="0.25"/>
    <row r="33" x14ac:dyDescent="0.25"/>
    <row r="34" x14ac:dyDescent="0.25"/>
    <row r="35" x14ac:dyDescent="0.25"/>
  </sheetData>
  <mergeCells count="22">
    <mergeCell ref="B13:B14"/>
    <mergeCell ref="B9:I9"/>
    <mergeCell ref="C10:I10"/>
    <mergeCell ref="C11:I11"/>
    <mergeCell ref="B12:D12"/>
    <mergeCell ref="E12:I12"/>
    <mergeCell ref="B5:C7"/>
    <mergeCell ref="B8:I8"/>
    <mergeCell ref="D5:I5"/>
    <mergeCell ref="F6:I6"/>
    <mergeCell ref="D6:E6"/>
    <mergeCell ref="D7:I7"/>
    <mergeCell ref="H27:I27"/>
    <mergeCell ref="C13:C14"/>
    <mergeCell ref="D13:D14"/>
    <mergeCell ref="C26:G26"/>
    <mergeCell ref="C27:D27"/>
    <mergeCell ref="E27:F27"/>
    <mergeCell ref="C24:I24"/>
    <mergeCell ref="I13:I14"/>
    <mergeCell ref="E13:F13"/>
    <mergeCell ref="G13:H13"/>
  </mergeCells>
  <dataValidations count="4">
    <dataValidation type="list" allowBlank="1" showInputMessage="1" showErrorMessage="1" sqref="G15:G23 E15:E23">
      <formula1>$B$1:$B$3</formula1>
    </dataValidation>
    <dataValidation allowBlank="1" showInputMessage="1" showErrorMessage="1" prompt="Para cada causa debe existir un control" sqref="D19:D2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22:B23"/>
    <dataValidation type="list" allowBlank="1" showInputMessage="1" showErrorMessage="1" sqref="C22:C23">
      <formula1>$G$1:$G$3</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topLeftCell="A22" zoomScale="60" zoomScaleNormal="60" zoomScalePageLayoutView="60" workbookViewId="0">
      <selection activeCell="B25" sqref="B25"/>
    </sheetView>
  </sheetViews>
  <sheetFormatPr baseColWidth="10" defaultRowHeight="15" x14ac:dyDescent="0.25"/>
  <cols>
    <col min="1" max="1" width="3.140625" customWidth="1"/>
    <col min="2" max="2" width="55" style="41" customWidth="1"/>
    <col min="3" max="3" width="37.140625" style="41" customWidth="1"/>
    <col min="4" max="4" width="61.140625" style="41" customWidth="1"/>
    <col min="5" max="8" width="44.42578125" style="41" customWidth="1"/>
    <col min="9" max="9" width="49" style="41" customWidth="1"/>
    <col min="10" max="10" width="3.140625" customWidth="1"/>
  </cols>
  <sheetData>
    <row r="1" spans="1:13" s="66" customFormat="1" ht="12.75" x14ac:dyDescent="0.2">
      <c r="B1" s="67"/>
      <c r="H1" s="68"/>
      <c r="I1" s="68"/>
    </row>
    <row r="2" spans="1:13" s="69" customFormat="1" ht="62.25" customHeight="1" x14ac:dyDescent="0.2">
      <c r="A2" s="66"/>
      <c r="B2" s="241"/>
      <c r="C2" s="203" t="s">
        <v>103</v>
      </c>
      <c r="D2" s="203"/>
      <c r="E2" s="203"/>
      <c r="F2" s="203"/>
      <c r="G2" s="203"/>
      <c r="H2" s="203"/>
      <c r="I2" s="203"/>
      <c r="J2" s="66"/>
      <c r="K2" s="66"/>
      <c r="L2" s="66"/>
      <c r="M2" s="66"/>
    </row>
    <row r="3" spans="1:13" s="69" customFormat="1" ht="24" customHeight="1" x14ac:dyDescent="0.2">
      <c r="A3" s="66"/>
      <c r="B3" s="241"/>
      <c r="C3" s="204" t="s">
        <v>102</v>
      </c>
      <c r="D3" s="204"/>
      <c r="E3" s="204"/>
      <c r="F3" s="204"/>
      <c r="G3" s="204" t="s">
        <v>100</v>
      </c>
      <c r="H3" s="204"/>
      <c r="I3" s="204"/>
      <c r="J3" s="66"/>
      <c r="K3" s="66"/>
      <c r="L3" s="66"/>
      <c r="M3" s="66"/>
    </row>
    <row r="4" spans="1:13" s="69" customFormat="1" ht="24" customHeight="1" x14ac:dyDescent="0.2">
      <c r="A4" s="66"/>
      <c r="B4" s="241"/>
      <c r="C4" s="205" t="s">
        <v>101</v>
      </c>
      <c r="D4" s="205"/>
      <c r="E4" s="205"/>
      <c r="F4" s="205"/>
      <c r="G4" s="205"/>
      <c r="H4" s="205"/>
      <c r="I4" s="205"/>
      <c r="J4" s="66"/>
      <c r="K4" s="66"/>
      <c r="L4" s="66"/>
      <c r="M4" s="66"/>
    </row>
    <row r="5" spans="1:13" s="69" customFormat="1" ht="18.75" customHeight="1" x14ac:dyDescent="0.25">
      <c r="A5" s="66"/>
      <c r="B5" s="281"/>
      <c r="C5" s="281"/>
      <c r="D5" s="281"/>
      <c r="E5" s="281"/>
      <c r="F5" s="281"/>
      <c r="G5" s="281"/>
      <c r="H5" s="281"/>
      <c r="I5" s="281"/>
      <c r="J5" s="66"/>
      <c r="K5" s="66"/>
      <c r="L5" s="66"/>
      <c r="M5" s="66"/>
    </row>
    <row r="6" spans="1:13" ht="20.25" x14ac:dyDescent="0.25">
      <c r="B6" s="268" t="s">
        <v>97</v>
      </c>
      <c r="C6" s="269"/>
      <c r="D6" s="269"/>
      <c r="E6" s="269"/>
      <c r="F6" s="269"/>
      <c r="G6" s="269"/>
      <c r="H6" s="269"/>
      <c r="I6" s="270"/>
    </row>
    <row r="7" spans="1:13" s="41" customFormat="1" ht="27.75" customHeight="1" x14ac:dyDescent="0.25">
      <c r="B7" s="59" t="s">
        <v>84</v>
      </c>
      <c r="C7" s="271" t="s">
        <v>107</v>
      </c>
      <c r="D7" s="272"/>
      <c r="E7" s="272"/>
      <c r="F7" s="272"/>
      <c r="G7" s="272"/>
      <c r="H7" s="272"/>
      <c r="I7" s="273"/>
    </row>
    <row r="8" spans="1:13" s="41" customFormat="1" ht="49.5" customHeight="1" x14ac:dyDescent="0.25">
      <c r="B8" s="59" t="s">
        <v>81</v>
      </c>
      <c r="C8" s="274" t="s">
        <v>108</v>
      </c>
      <c r="D8" s="275"/>
      <c r="E8" s="275"/>
      <c r="F8" s="275"/>
      <c r="G8" s="275"/>
      <c r="H8" s="275"/>
      <c r="I8" s="276"/>
    </row>
    <row r="9" spans="1:13" s="41" customFormat="1" ht="28.5" customHeight="1" x14ac:dyDescent="0.25">
      <c r="B9" s="55" t="s">
        <v>94</v>
      </c>
      <c r="C9" s="229" t="str">
        <f>+'1. RIESGOS SIGNIFICATIVOS'!C33:G33</f>
        <v>N/A</v>
      </c>
      <c r="D9" s="230"/>
      <c r="E9" s="230"/>
      <c r="F9" s="230"/>
      <c r="G9" s="231"/>
      <c r="H9" s="53" t="s">
        <v>95</v>
      </c>
      <c r="I9" s="56" t="str">
        <f>+'1. RIESGOS SIGNIFICATIVOS'!I33</f>
        <v>N/A</v>
      </c>
    </row>
    <row r="10" spans="1:13" ht="47.25" customHeight="1" x14ac:dyDescent="0.25">
      <c r="B10" s="232" t="str">
        <f>+'1. RIESGOS SIGNIFICATIVOS'!B14:F14</f>
        <v>DEL MAPA DE RIESGOS - VERSIÓN____VF_____</v>
      </c>
      <c r="C10" s="277"/>
      <c r="D10" s="233"/>
      <c r="E10" s="232" t="s">
        <v>96</v>
      </c>
      <c r="F10" s="277"/>
      <c r="G10" s="277"/>
      <c r="H10" s="277"/>
      <c r="I10" s="233"/>
    </row>
    <row r="11" spans="1:13" ht="78" customHeight="1" x14ac:dyDescent="0.25">
      <c r="B11" s="62" t="s">
        <v>98</v>
      </c>
      <c r="C11" s="63" t="s">
        <v>43</v>
      </c>
      <c r="D11" s="64" t="s">
        <v>99</v>
      </c>
      <c r="E11" s="79" t="s">
        <v>104</v>
      </c>
      <c r="F11" s="57" t="s">
        <v>86</v>
      </c>
      <c r="G11" s="79" t="s">
        <v>105</v>
      </c>
      <c r="H11" s="57" t="s">
        <v>87</v>
      </c>
      <c r="I11" s="57" t="s">
        <v>88</v>
      </c>
    </row>
    <row r="12" spans="1:13" ht="228.6" customHeight="1" x14ac:dyDescent="0.25">
      <c r="B12" s="282" t="s">
        <v>109</v>
      </c>
      <c r="C12" s="282" t="s">
        <v>76</v>
      </c>
      <c r="D12" s="99" t="s">
        <v>170</v>
      </c>
      <c r="E12" s="45" t="s">
        <v>171</v>
      </c>
      <c r="F12" s="45" t="s">
        <v>171</v>
      </c>
      <c r="G12" s="45"/>
      <c r="H12" s="44"/>
      <c r="I12" s="48" t="s">
        <v>173</v>
      </c>
    </row>
    <row r="13" spans="1:13" ht="160.15" customHeight="1" x14ac:dyDescent="0.25">
      <c r="B13" s="282"/>
      <c r="C13" s="282"/>
      <c r="D13" s="99" t="s">
        <v>116</v>
      </c>
      <c r="E13" s="45" t="s">
        <v>171</v>
      </c>
      <c r="F13" s="45" t="s">
        <v>171</v>
      </c>
      <c r="G13" s="47"/>
      <c r="H13" s="46"/>
      <c r="I13" s="48" t="s">
        <v>173</v>
      </c>
    </row>
    <row r="14" spans="1:13" ht="193.15" customHeight="1" x14ac:dyDescent="0.25">
      <c r="B14" s="282"/>
      <c r="C14" s="282"/>
      <c r="D14" s="99" t="s">
        <v>115</v>
      </c>
      <c r="E14" s="45" t="s">
        <v>171</v>
      </c>
      <c r="F14" s="45" t="s">
        <v>171</v>
      </c>
      <c r="G14" s="47"/>
      <c r="H14" s="46"/>
      <c r="I14" s="48" t="s">
        <v>173</v>
      </c>
    </row>
    <row r="15" spans="1:13" ht="160.15" customHeight="1" x14ac:dyDescent="0.25">
      <c r="B15" s="282"/>
      <c r="C15" s="282"/>
      <c r="D15" s="99" t="s">
        <v>117</v>
      </c>
      <c r="E15" s="45" t="s">
        <v>171</v>
      </c>
      <c r="F15" s="45" t="s">
        <v>171</v>
      </c>
      <c r="G15" s="47"/>
      <c r="H15" s="46"/>
      <c r="I15" s="48" t="s">
        <v>173</v>
      </c>
    </row>
    <row r="16" spans="1:13" ht="198" customHeight="1" x14ac:dyDescent="0.25">
      <c r="B16" s="283" t="s">
        <v>119</v>
      </c>
      <c r="C16" s="283" t="s">
        <v>76</v>
      </c>
      <c r="D16" s="99" t="s">
        <v>124</v>
      </c>
      <c r="E16" s="45" t="s">
        <v>171</v>
      </c>
      <c r="F16" s="45" t="s">
        <v>171</v>
      </c>
      <c r="G16" s="47"/>
      <c r="H16" s="46"/>
      <c r="I16" s="48" t="s">
        <v>173</v>
      </c>
    </row>
    <row r="17" spans="2:9" ht="142.15" customHeight="1" x14ac:dyDescent="0.25">
      <c r="B17" s="284"/>
      <c r="C17" s="284"/>
      <c r="D17" s="122" t="s">
        <v>126</v>
      </c>
      <c r="E17" s="45" t="s">
        <v>171</v>
      </c>
      <c r="F17" s="45" t="s">
        <v>171</v>
      </c>
      <c r="G17" s="50"/>
      <c r="H17" s="49"/>
      <c r="I17" s="48" t="s">
        <v>173</v>
      </c>
    </row>
    <row r="18" spans="2:9" ht="153" customHeight="1" x14ac:dyDescent="0.25">
      <c r="B18" s="285"/>
      <c r="C18" s="285"/>
      <c r="D18" s="99" t="s">
        <v>125</v>
      </c>
      <c r="E18" s="45" t="s">
        <v>171</v>
      </c>
      <c r="F18" s="45" t="s">
        <v>171</v>
      </c>
      <c r="G18" s="47"/>
      <c r="H18" s="46"/>
      <c r="I18" s="48" t="s">
        <v>173</v>
      </c>
    </row>
    <row r="19" spans="2:9" ht="177" customHeight="1" x14ac:dyDescent="0.25">
      <c r="B19" s="99" t="s">
        <v>127</v>
      </c>
      <c r="C19" s="120" t="s">
        <v>77</v>
      </c>
      <c r="D19" s="122" t="s">
        <v>130</v>
      </c>
      <c r="E19" s="45" t="s">
        <v>171</v>
      </c>
      <c r="F19" s="45" t="s">
        <v>171</v>
      </c>
      <c r="G19" s="50"/>
      <c r="H19" s="49"/>
      <c r="I19" s="48" t="s">
        <v>173</v>
      </c>
    </row>
    <row r="20" spans="2:9" ht="147" customHeight="1" x14ac:dyDescent="0.25">
      <c r="B20" s="99" t="s">
        <v>131</v>
      </c>
      <c r="C20" s="120" t="s">
        <v>77</v>
      </c>
      <c r="D20" s="122" t="s">
        <v>145</v>
      </c>
      <c r="E20" s="45" t="s">
        <v>171</v>
      </c>
      <c r="F20" s="45" t="s">
        <v>172</v>
      </c>
      <c r="G20" s="47"/>
      <c r="H20" s="46"/>
      <c r="I20" s="48" t="s">
        <v>174</v>
      </c>
    </row>
    <row r="21" spans="2:9" s="41" customFormat="1" ht="126.75" customHeight="1" x14ac:dyDescent="0.25">
      <c r="B21" s="52" t="s">
        <v>71</v>
      </c>
      <c r="C21" s="278" t="s">
        <v>177</v>
      </c>
      <c r="D21" s="279"/>
      <c r="E21" s="279"/>
      <c r="F21" s="279"/>
      <c r="G21" s="279"/>
      <c r="H21" s="279"/>
      <c r="I21" s="280"/>
    </row>
    <row r="23" spans="2:9" s="43" customFormat="1" ht="37.5" customHeight="1" x14ac:dyDescent="0.25">
      <c r="B23" s="58" t="s">
        <v>94</v>
      </c>
      <c r="C23" s="229"/>
      <c r="D23" s="230"/>
      <c r="E23" s="230"/>
      <c r="F23" s="230"/>
      <c r="G23" s="231"/>
      <c r="H23" s="60" t="s">
        <v>95</v>
      </c>
      <c r="I23" s="61"/>
    </row>
    <row r="24" spans="2:9" s="43" customFormat="1" ht="37.5" customHeight="1" x14ac:dyDescent="0.25">
      <c r="B24" s="137" t="s">
        <v>69</v>
      </c>
      <c r="C24" s="222" t="s">
        <v>90</v>
      </c>
      <c r="D24" s="222"/>
      <c r="E24" s="244" t="s">
        <v>134</v>
      </c>
      <c r="F24" s="244"/>
      <c r="G24" s="136" t="s">
        <v>89</v>
      </c>
      <c r="H24" s="244" t="s">
        <v>135</v>
      </c>
      <c r="I24" s="244"/>
    </row>
    <row r="25" spans="2:9" ht="36" customHeight="1" x14ac:dyDescent="0.25">
      <c r="B25" s="41" t="s">
        <v>178</v>
      </c>
    </row>
  </sheetData>
  <mergeCells count="21">
    <mergeCell ref="B2:B4"/>
    <mergeCell ref="C21:I21"/>
    <mergeCell ref="G3:I3"/>
    <mergeCell ref="B5:I5"/>
    <mergeCell ref="C7:I7"/>
    <mergeCell ref="C8:I8"/>
    <mergeCell ref="C9:G9"/>
    <mergeCell ref="B6:I6"/>
    <mergeCell ref="B10:D10"/>
    <mergeCell ref="E10:I10"/>
    <mergeCell ref="C12:C15"/>
    <mergeCell ref="B12:B15"/>
    <mergeCell ref="C16:C18"/>
    <mergeCell ref="B16:B18"/>
    <mergeCell ref="C23:G23"/>
    <mergeCell ref="C24:D24"/>
    <mergeCell ref="E24:F24"/>
    <mergeCell ref="H24:I24"/>
    <mergeCell ref="C2:I2"/>
    <mergeCell ref="C3:F3"/>
    <mergeCell ref="C4:I4"/>
  </mergeCells>
  <dataValidations count="4">
    <dataValidation type="list" allowBlank="1" showInputMessage="1" showErrorMessage="1" sqref="G12:G20">
      <formula1>$A$1:$A$7</formula1>
    </dataValidation>
    <dataValidation allowBlank="1" showInputMessage="1" showErrorMessage="1" prompt="Para cada causa debe existir un control" sqref="D16:D20"/>
    <dataValidation type="list" allowBlank="1" showInputMessage="1" showErrorMessage="1" sqref="C19:C20">
      <formula1>$G$1:$G$3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9:B20"/>
  </dataValidations>
  <printOptions horizontalCentered="1"/>
  <pageMargins left="0.51181102362204722" right="0.51181102362204722" top="0.55118110236220474" bottom="0.55118110236220474" header="0.31496062992125984" footer="0.31496062992125984"/>
  <pageSetup scale="32"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schemas.openxmlformats.org/package/2006/metadata/core-properties"/>
    <ds:schemaRef ds:uri="http://purl.org/dc/elements/1.1/"/>
    <ds:schemaRef ds:uri="1b931126-8670-4399-af7e-219288fb514b"/>
    <ds:schemaRef ds:uri="http://schemas.microsoft.com/office/2006/documentManagement/types"/>
    <ds:schemaRef ds:uri="http://purl.org/dc/dcmitype/"/>
    <ds:schemaRef ds:uri="http://schemas.microsoft.com/office/infopath/2007/PartnerControls"/>
    <ds:schemaRef ds:uri="http://schemas.microsoft.com/office/2006/metadata/properties"/>
    <ds:schemaRef ds:uri="034748ac-ef01-4555-bfe2-206a421643ac"/>
    <ds:schemaRef ds:uri="http://www.w3.org/XML/1998/namespace"/>
    <ds:schemaRef ds:uri="http://purl.org/dc/terms/"/>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RIESGOS Y CONTROLES</vt:lpstr>
      <vt:lpstr>1. RIESGOS SIGNIFICATIVOS</vt:lpstr>
      <vt:lpstr>2. DISEÑO CONTROL</vt:lpstr>
      <vt:lpstr>3. EJECUCIÓN CONTROL</vt:lpstr>
      <vt:lpstr>4- SOLIDEZ CONTROL</vt:lpstr>
      <vt:lpstr>'1. RIESGOS SIGNIFICATIVOS'!Área_de_impresión</vt:lpstr>
      <vt:lpstr>'2. DISEÑO CONTROL'!Área_de_impresión</vt:lpstr>
      <vt:lpstr>'3. EJECUCIÓN CONTROL'!Área_de_impresión</vt:lpstr>
      <vt:lpstr>'4- SOLIDEZ CONTROL'!Área_de_impresión</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2019-11-20T14:29:58Z</cp:lastPrinted>
  <dcterms:created xsi:type="dcterms:W3CDTF">2017-05-23T23:17:53Z</dcterms:created>
  <dcterms:modified xsi:type="dcterms:W3CDTF">2021-01-05T10:49:16Z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