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https://uaermv-my.sharepoint.com/personal/german_agudelo_umv_gov_co/Documents/UMV/Escritorio/"/>
    </mc:Choice>
  </mc:AlternateContent>
  <xr:revisionPtr revIDLastSave="0" documentId="13_ncr:20001_{0D7E3E0D-96E4-4015-AE13-CD34A71EE883}" xr6:coauthVersionLast="45" xr6:coauthVersionMax="45" xr10:uidLastSave="{00000000-0000-0000-0000-000000000000}"/>
  <bookViews>
    <workbookView xWindow="390" yWindow="390" windowWidth="28095" windowHeight="11385" xr2:uid="{E0B21664-755D-4ED6-93C0-239F08CB0C25}"/>
  </bookViews>
  <sheets>
    <sheet name="Conclusiones UAERMV"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 localSheetId="0">[9]!ContAverage</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 localSheetId="0">[9]!FailureActual</definedName>
    <definedName name="FailureActual">[9]!FailureActual</definedName>
    <definedName name="FailurePlan" localSheetId="0">[9]!FailurePlan</definedName>
    <definedName name="FailurePlan">[9]!FailurePlan</definedName>
    <definedName name="FILEXT">[14]FILIALEXT!$A$1:$L$4091</definedName>
    <definedName name="FILIAL">[14]FILIAL!$A$3:$AE$5414</definedName>
    <definedName name="FleetAdj" localSheetId="0">[9]!FleetAdj</definedName>
    <definedName name="FleetAdj">[9]!FleetAdj</definedName>
    <definedName name="FleetNoAdj" localSheetId="0">[9]!FleetNoAdj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 localSheetId="0">[16]!LLPModel</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 localSheetId="0">[9]!ProductivityWith</definedName>
    <definedName name="ProductivityWith">[9]!ProductivityWith</definedName>
    <definedName name="ProductivityWithout" localSheetId="0">[9]!ProductivityWithout</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5" i="1" l="1"/>
  <c r="G25" i="1"/>
  <c r="O25" i="1"/>
  <c r="E27" i="1"/>
  <c r="G27" i="1"/>
  <c r="M7" i="1" s="1"/>
  <c r="E29" i="1"/>
  <c r="G29" i="1"/>
  <c r="O29" i="1" s="1"/>
  <c r="E31" i="1"/>
  <c r="G31" i="1"/>
  <c r="O31" i="1"/>
  <c r="E33" i="1"/>
  <c r="G33" i="1"/>
  <c r="O33" i="1"/>
  <c r="O27" i="1" l="1"/>
</calcChain>
</file>

<file path=xl/sharedStrings.xml><?xml version="1.0" encoding="utf-8"?>
<sst xmlns="http://schemas.openxmlformats.org/spreadsheetml/2006/main" count="37" uniqueCount="31">
  <si>
    <t>NO APLICA PARA EL PERIODO ANTERIOR</t>
  </si>
  <si>
    <t>Las actividades de monitoreo y supervisión se ejecutan conforme a los lineamientos establecidos</t>
  </si>
  <si>
    <t xml:space="preserve">Monitoreo </t>
  </si>
  <si>
    <t>las debilidades mas destacadas son: actualizar los activos de información y definir su criticidad para identificar riesgos digitales y verificar los la evaluación de los riesgos asociados a los procesos GSIT y EGTi en cuanto al diseño y aplicación de sus controles.  Y reforzar las comuniciones oficiales con el personal Trabajadores Oficiales y el personal en obra</t>
  </si>
  <si>
    <t>Información y comunicación</t>
  </si>
  <si>
    <t>Las actividades de control y monitoreo son armónicas; no obstante se identifica una inadecuada segregación de funciones, por lo cual se requiere un rediseño institucional, para el cumplimiento efectivo de los objetivos institucionales.</t>
  </si>
  <si>
    <t>Actividades de control</t>
  </si>
  <si>
    <t>La gestión se ha fortalecido en la vigencia, sin embargo hay que establecer puntos de control en la documentación que se remita a la OCI por la OAP, para la evaluación de la gestión de riesgos.</t>
  </si>
  <si>
    <t>Evaluación de riesgos</t>
  </si>
  <si>
    <t>Las debilidades encontradas fueron: no contar con mecanismos documentados para el manejo de conflictos de intereses; no contar con un canal de denuncia interna y anónima, para salvaguardar la integridad del servidor público y la  confidencialidad de la información que se genere por la denuncia sobre posibles situaciones irregulares en la entidad. No están integrados todos los planes institucionales y estratégicos conforme al Decreto 612 DE 2018 de 04-04-2018  y no se ha implementado el mapa de aseguramiento.</t>
  </si>
  <si>
    <t>Ambiente de control</t>
  </si>
  <si>
    <t xml:space="preserve"> Avance final del componente </t>
  </si>
  <si>
    <t xml:space="preserve">
Estado  del componente presentado en el informe anterior</t>
  </si>
  <si>
    <t>Nivel de Cumplimiento componente presentado en el informe anterior</t>
  </si>
  <si>
    <r>
      <rPr>
        <b/>
        <u/>
        <sz val="12"/>
        <color theme="0"/>
        <rFont val="Arial"/>
        <family val="2"/>
      </rPr>
      <t xml:space="preserve"> Estado actual:</t>
    </r>
    <r>
      <rPr>
        <b/>
        <sz val="12"/>
        <color theme="0"/>
        <rFont val="Arial"/>
        <family val="2"/>
      </rPr>
      <t xml:space="preserve"> Explicacion de las Debilidades y/o Fortalezas</t>
    </r>
  </si>
  <si>
    <t>Nivel de Cumplimiento componente</t>
  </si>
  <si>
    <t>¿El componente está presente y funcionando?</t>
  </si>
  <si>
    <t>Componente</t>
  </si>
  <si>
    <t>La entidad ha implementado los lineamientos dados desde el Departamento Administrativo de la Función Pública - DAFP para lograr una institucionalidad fortalecida con el Sistema de Control Interno, y en el cual cada uno de los responsables e integrantes de la Líneas de Defensa puedan tomar decisiones en procura de alcanzar una mejora continua en la gestión institucional. No obstante se generan recomendaciones para la mejora.</t>
  </si>
  <si>
    <t>Si</t>
  </si>
  <si>
    <t>La entidad cuenta dentro de su Sistema de Control Interno, con una institucionalidad (Líneas de defensa)  que le permita la toma de decisiones frente al control (Si/No) (Justifique su respuesta):</t>
  </si>
  <si>
    <t>No obstante del porcentaje de avance del estado del Sistema de Control Interno obtenido por la entidad la efectividad de este sistema ha sido exitosa, toda vez que los objetivos evaluados en cada uno de los componentes que hacen parte del sistema se han logrado. Y se debe mejorar en: realizar los ajustes necesarios en temas de segregación de funciones, evaluación de la política de riesgos a partir de los resultados , la evaluación de riesgos de los procesos EGTI y GSIT, canales de comunicación interna con los trabajadores oficiales y personal en obra, las debilidades identificadas en la rendición de cuentas del primer semestre.</t>
  </si>
  <si>
    <t>¿Es efectivo el sistema de control interno para los objetivos evaluados? (Si/No) (Justifique su respuesta):</t>
  </si>
  <si>
    <t>La Gestión del Talento Humano e Integridad se encuentran en proceso de articulación con el sistema y el Modelo Integrado de Planeación y Gestión MIPG, se encuentra operando las políticas de Gestión Documental, Gobierno Digital, Seguridad Digital y Servicio al Ciudadano y la Gestión del Riesgo. 
Los cinco componente del Sistema de Control Interno funcionan en su operación conjunta para contribuir al logro de los objetivos institucionales.
Respecto al componente Información y Comunicación, es necesario fortalecer y definir las fuentes de datos (internas y externas), para la captura y procesamiento posterior de información clave para la consecución de metas y objetivos; analizar  de forma periódica  la caracterización de usuarios o grupos de valor, a fin de actualizarla cuando sea pertinente.</t>
  </si>
  <si>
    <t>¿Están todos los componentes operando juntos y de manera integrada? (Si / en proceso / No) (Justifique su respuesta):</t>
  </si>
  <si>
    <t>Conclusión general sobre la evaluación del Sistema de Control Interno</t>
  </si>
  <si>
    <t>Estado del sistema de Control Interno de la entidad</t>
  </si>
  <si>
    <t>SEMESTRE 1 DE 2020</t>
  </si>
  <si>
    <t>Periodo Evaluado:</t>
  </si>
  <si>
    <t>UNIDAD ADMINISTRATIVA ESPECIAL DE REHABILITACIÓN Y MANTENIMIENTO VIAL</t>
  </si>
  <si>
    <t>Nombre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</si>
</sst>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x14ac:knownFonts="1">
    <font>
      <sz val="10"/>
      <color theme="1"/>
      <name val="Arial"/>
      <family val="2"/>
    </font>
    <font>
      <b/>
      <i/>
      <sz val="10"/>
      <color theme="1"/>
      <name val="Arial"/>
      <family val="2"/>
    </font>
    <font>
      <b/>
      <sz val="12"/>
      <name val="Arial"/>
      <family val="2"/>
    </font>
    <font>
      <b/>
      <sz val="12"/>
      <color theme="0"/>
      <name val="Arial"/>
      <family val="2"/>
    </font>
    <font>
      <b/>
      <i/>
      <sz val="10"/>
      <name val="Arial"/>
      <family val="2"/>
    </font>
    <font>
      <b/>
      <sz val="16"/>
      <color theme="1"/>
      <name val="Arial"/>
      <family val="2"/>
    </font>
    <font>
      <sz val="16"/>
      <color theme="1"/>
      <name val="Arial"/>
      <family val="2"/>
    </font>
    <font>
      <b/>
      <sz val="18"/>
      <color theme="0"/>
      <name val="Arial"/>
      <family val="2"/>
    </font>
    <font>
      <sz val="18"/>
      <color theme="1"/>
      <name val="Arial"/>
      <family val="2"/>
    </font>
    <font>
      <sz val="16"/>
      <name val="Arial"/>
      <family val="2"/>
    </font>
    <font>
      <b/>
      <sz val="10"/>
      <color theme="1"/>
      <name val="Arial"/>
      <family val="2"/>
    </font>
    <font>
      <b/>
      <sz val="12"/>
      <color rgb="FFFF0000"/>
      <name val="Arial"/>
      <family val="2"/>
    </font>
    <font>
      <b/>
      <u/>
      <sz val="12"/>
      <color theme="0"/>
      <name val="Arial"/>
      <family val="2"/>
    </font>
    <font>
      <b/>
      <sz val="10"/>
      <color rgb="FFFF0000"/>
      <name val="Arial"/>
      <family val="2"/>
    </font>
    <font>
      <sz val="25"/>
      <color theme="1"/>
      <name val="Arial"/>
      <family val="2"/>
    </font>
    <font>
      <b/>
      <sz val="11"/>
      <name val="Arial"/>
      <family val="2"/>
    </font>
    <font>
      <sz val="20"/>
      <color rgb="FFFF0000"/>
      <name val="Arial"/>
      <family val="2"/>
    </font>
    <font>
      <b/>
      <sz val="72"/>
      <color theme="0"/>
      <name val="Arial"/>
      <family val="2"/>
    </font>
    <font>
      <sz val="11"/>
      <color theme="1"/>
      <name val="Arial Narrow"/>
      <family val="2"/>
    </font>
    <font>
      <sz val="11"/>
      <color theme="0"/>
      <name val="Arial Narrow"/>
      <family val="2"/>
    </font>
    <font>
      <sz val="18"/>
      <color theme="1"/>
      <name val="Arial Narrow"/>
      <family val="2"/>
    </font>
    <font>
      <b/>
      <sz val="20"/>
      <color theme="0"/>
      <name val="Arial Narrow"/>
      <family val="2"/>
    </font>
  </fonts>
  <fills count="10">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rgb="FF83A343"/>
        <bgColor indexed="64"/>
      </patternFill>
    </fill>
    <fill>
      <patternFill patternType="solid">
        <fgColor rgb="FFFFCC00"/>
        <bgColor indexed="64"/>
      </patternFill>
    </fill>
    <fill>
      <patternFill patternType="solid">
        <fgColor theme="4" tint="-0.249977111117893"/>
        <bgColor indexed="64"/>
      </patternFill>
    </fill>
  </fills>
  <borders count="36">
    <border>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rgb="FF81829A"/>
      </left>
      <right style="thin">
        <color rgb="FF81829A"/>
      </right>
      <top style="thin">
        <color rgb="FF81829A"/>
      </top>
      <bottom style="thin">
        <color rgb="FF81829A"/>
      </bottom>
      <diagonal/>
    </border>
    <border>
      <left/>
      <right style="thin">
        <color rgb="FF81829A"/>
      </right>
      <top style="hair">
        <color rgb="FF81829A"/>
      </top>
      <bottom style="thin">
        <color rgb="FF81829A"/>
      </bottom>
      <diagonal/>
    </border>
    <border>
      <left/>
      <right/>
      <top style="hair">
        <color rgb="FF81829A"/>
      </top>
      <bottom style="thin">
        <color rgb="FF81829A"/>
      </bottom>
      <diagonal/>
    </border>
    <border>
      <left style="hair">
        <color rgb="FF81829A"/>
      </left>
      <right/>
      <top style="hair">
        <color rgb="FF81829A"/>
      </top>
      <bottom style="thin">
        <color rgb="FF81829A"/>
      </bottom>
      <diagonal/>
    </border>
    <border>
      <left style="hair">
        <color rgb="FF81829A"/>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style="thin">
        <color rgb="FF81829A"/>
      </left>
      <right/>
      <top style="hair">
        <color rgb="FF81829A"/>
      </top>
      <bottom style="hair">
        <color rgb="FF81829A"/>
      </bottom>
      <diagonal/>
    </border>
    <border>
      <left/>
      <right/>
      <top style="thin">
        <color auto="1"/>
      </top>
      <bottom/>
      <diagonal/>
    </border>
    <border>
      <left/>
      <right style="thin">
        <color rgb="FF81829A"/>
      </right>
      <top style="thin">
        <color rgb="FF81829A"/>
      </top>
      <bottom style="thin">
        <color indexed="64"/>
      </bottom>
      <diagonal/>
    </border>
    <border>
      <left/>
      <right/>
      <top style="thin">
        <color rgb="FF81829A"/>
      </top>
      <bottom style="thin">
        <color indexed="64"/>
      </bottom>
      <diagonal/>
    </border>
    <border>
      <left style="thin">
        <color rgb="FF81829A"/>
      </left>
      <right/>
      <top style="thin">
        <color rgb="FF81829A"/>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ck">
        <color auto="1"/>
      </right>
      <top style="thick">
        <color auto="1"/>
      </top>
      <bottom/>
      <diagonal/>
    </border>
    <border>
      <left/>
      <right/>
      <top style="thick">
        <color auto="1"/>
      </top>
      <bottom/>
      <diagonal/>
    </border>
    <border>
      <left style="thick">
        <color auto="1"/>
      </left>
      <right/>
      <top style="thick">
        <color auto="1"/>
      </top>
      <bottom/>
      <diagonal/>
    </border>
  </borders>
  <cellStyleXfs count="1">
    <xf numFmtId="0" fontId="0" fillId="0" borderId="0"/>
  </cellStyleXfs>
  <cellXfs count="85">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2" borderId="0" xfId="0" applyFont="1" applyFill="1"/>
    <xf numFmtId="0" fontId="0" fillId="2" borderId="5" xfId="0" applyFill="1" applyBorder="1"/>
    <xf numFmtId="0" fontId="2" fillId="2" borderId="0" xfId="0" applyFont="1" applyFill="1" applyAlignment="1">
      <alignment horizontal="left" vertical="center"/>
    </xf>
    <xf numFmtId="0" fontId="2" fillId="2" borderId="0" xfId="0" applyFont="1" applyFill="1" applyAlignment="1">
      <alignment horizontal="center" vertical="center"/>
    </xf>
    <xf numFmtId="0" fontId="3" fillId="2" borderId="0" xfId="0" applyFont="1" applyFill="1" applyAlignment="1">
      <alignment vertical="center"/>
    </xf>
    <xf numFmtId="0" fontId="4" fillId="2" borderId="0" xfId="0" applyFont="1" applyFill="1" applyAlignment="1">
      <alignment vertical="center"/>
    </xf>
    <xf numFmtId="9" fontId="2" fillId="0" borderId="6" xfId="0" applyNumberFormat="1" applyFont="1" applyBorder="1" applyAlignment="1" applyProtection="1">
      <alignment horizontal="center" vertical="center"/>
      <protection locked="0"/>
    </xf>
    <xf numFmtId="0" fontId="2" fillId="0" borderId="0" xfId="0" applyFont="1" applyAlignment="1">
      <alignment horizontal="left" vertical="center"/>
    </xf>
    <xf numFmtId="0" fontId="2" fillId="0" borderId="7" xfId="0" applyFont="1" applyBorder="1" applyAlignment="1" applyProtection="1">
      <alignment horizontal="left" vertical="center"/>
      <protection locked="0"/>
    </xf>
    <xf numFmtId="0" fontId="0" fillId="0" borderId="7" xfId="0" applyBorder="1"/>
    <xf numFmtId="9" fontId="5" fillId="3" borderId="6" xfId="0" applyNumberFormat="1" applyFont="1" applyFill="1" applyBorder="1" applyAlignment="1" applyProtection="1">
      <alignment horizontal="center" vertical="center"/>
      <protection locked="0"/>
    </xf>
    <xf numFmtId="0" fontId="6" fillId="0" borderId="8" xfId="0" applyFont="1" applyBorder="1" applyAlignment="1" applyProtection="1">
      <alignment vertical="top" wrapText="1"/>
      <protection locked="0"/>
    </xf>
    <xf numFmtId="9" fontId="5" fillId="3" borderId="6" xfId="0" applyNumberFormat="1" applyFont="1" applyFill="1" applyBorder="1" applyAlignment="1" applyProtection="1">
      <alignment horizontal="center" vertical="center"/>
      <protection hidden="1"/>
    </xf>
    <xf numFmtId="0" fontId="2" fillId="0" borderId="6" xfId="0" applyFont="1" applyBorder="1" applyAlignment="1" applyProtection="1">
      <alignment horizontal="center" vertical="center"/>
      <protection hidden="1"/>
    </xf>
    <xf numFmtId="0" fontId="3" fillId="0" borderId="0" xfId="0" applyFont="1" applyAlignment="1">
      <alignment vertical="center"/>
    </xf>
    <xf numFmtId="0" fontId="7" fillId="4" borderId="6" xfId="0" applyFont="1" applyFill="1" applyBorder="1" applyAlignment="1">
      <alignment horizontal="center" vertical="center" wrapText="1"/>
    </xf>
    <xf numFmtId="0" fontId="0" fillId="0" borderId="6" xfId="0" applyBorder="1" applyAlignment="1">
      <alignment horizontal="left"/>
    </xf>
    <xf numFmtId="0" fontId="0" fillId="0" borderId="0" xfId="0" applyAlignment="1">
      <alignment horizontal="left"/>
    </xf>
    <xf numFmtId="0" fontId="0" fillId="0" borderId="9" xfId="0" applyBorder="1"/>
    <xf numFmtId="0" fontId="6" fillId="0" borderId="10" xfId="0" applyFont="1" applyBorder="1" applyAlignment="1">
      <alignment vertical="top" wrapText="1"/>
    </xf>
    <xf numFmtId="0" fontId="0" fillId="0" borderId="6" xfId="0" applyBorder="1"/>
    <xf numFmtId="0" fontId="0" fillId="0" borderId="0" xfId="0" applyAlignment="1">
      <alignment horizontal="center"/>
    </xf>
    <xf numFmtId="0" fontId="8" fillId="0" borderId="0" xfId="0" applyFont="1" applyAlignment="1">
      <alignment horizontal="center" wrapText="1"/>
    </xf>
    <xf numFmtId="0" fontId="6" fillId="0" borderId="10" xfId="0" applyFont="1" applyBorder="1" applyAlignment="1" applyProtection="1">
      <alignment vertical="top" wrapText="1"/>
      <protection locked="0"/>
    </xf>
    <xf numFmtId="0" fontId="7" fillId="5" borderId="6" xfId="0" applyFont="1" applyFill="1" applyBorder="1" applyAlignment="1">
      <alignment horizontal="center" vertical="center" wrapText="1"/>
    </xf>
    <xf numFmtId="0" fontId="7" fillId="6" borderId="6" xfId="0" applyFont="1" applyFill="1" applyBorder="1" applyAlignment="1">
      <alignment horizontal="center" vertical="center" wrapText="1"/>
    </xf>
    <xf numFmtId="0" fontId="7" fillId="7" borderId="6" xfId="0" applyFont="1" applyFill="1" applyBorder="1" applyAlignment="1">
      <alignment horizontal="center" vertical="center" wrapText="1"/>
    </xf>
    <xf numFmtId="0" fontId="2" fillId="2" borderId="0" xfId="0" applyFont="1" applyFill="1" applyAlignment="1">
      <alignment vertical="center"/>
    </xf>
    <xf numFmtId="0" fontId="2" fillId="2" borderId="4" xfId="0" applyFont="1" applyFill="1" applyBorder="1" applyAlignment="1">
      <alignment vertical="center"/>
    </xf>
    <xf numFmtId="0" fontId="2" fillId="0" borderId="7" xfId="0" applyFont="1" applyBorder="1" applyAlignment="1">
      <alignment vertical="center"/>
    </xf>
    <xf numFmtId="0" fontId="2" fillId="0" borderId="0" xfId="0" applyFont="1" applyAlignment="1">
      <alignment vertical="center"/>
    </xf>
    <xf numFmtId="0" fontId="9" fillId="0" borderId="10" xfId="0" applyFont="1" applyBorder="1" applyAlignment="1" applyProtection="1">
      <alignment vertical="top" wrapText="1"/>
      <protection locked="0"/>
    </xf>
    <xf numFmtId="9" fontId="2" fillId="0" borderId="0" xfId="0" applyNumberFormat="1" applyFont="1" applyAlignment="1">
      <alignment vertical="center"/>
    </xf>
    <xf numFmtId="0" fontId="7" fillId="8" borderId="6" xfId="0" applyFont="1" applyFill="1" applyBorder="1" applyAlignment="1">
      <alignment horizontal="center" vertical="center" wrapText="1"/>
    </xf>
    <xf numFmtId="0" fontId="10" fillId="2" borderId="0" xfId="0" applyFont="1" applyFill="1" applyAlignment="1">
      <alignment wrapText="1"/>
    </xf>
    <xf numFmtId="0" fontId="3" fillId="6" borderId="0" xfId="0" applyFont="1" applyFill="1" applyAlignment="1">
      <alignment horizontal="center" vertical="center" wrapText="1"/>
    </xf>
    <xf numFmtId="0" fontId="11" fillId="2" borderId="0" xfId="0" applyFont="1" applyFill="1" applyAlignment="1">
      <alignment horizontal="center" vertical="center" wrapText="1"/>
    </xf>
    <xf numFmtId="0" fontId="3" fillId="6" borderId="11"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9" borderId="11" xfId="0" applyFont="1" applyFill="1" applyBorder="1" applyAlignment="1">
      <alignment horizontal="center" vertical="center" wrapText="1"/>
    </xf>
    <xf numFmtId="0" fontId="2" fillId="0" borderId="0" xfId="0" applyFont="1" applyAlignment="1">
      <alignment horizontal="center" vertical="center" wrapText="1"/>
    </xf>
    <xf numFmtId="0" fontId="3" fillId="9" borderId="13" xfId="0" applyFont="1" applyFill="1" applyBorder="1" applyAlignment="1">
      <alignment horizontal="center" vertical="center" wrapText="1"/>
    </xf>
    <xf numFmtId="0" fontId="7" fillId="9" borderId="13" xfId="0" applyFont="1" applyFill="1" applyBorder="1" applyAlignment="1">
      <alignment horizontal="center" vertical="center" wrapText="1"/>
    </xf>
    <xf numFmtId="0" fontId="13" fillId="2" borderId="0" xfId="0" applyFont="1" applyFill="1" applyAlignment="1">
      <alignment wrapText="1"/>
    </xf>
    <xf numFmtId="49" fontId="0" fillId="2" borderId="0" xfId="0" applyNumberFormat="1" applyFill="1" applyAlignment="1">
      <alignment horizontal="left" vertical="top" wrapText="1"/>
    </xf>
    <xf numFmtId="49" fontId="14" fillId="2" borderId="17" xfId="0" applyNumberFormat="1" applyFont="1" applyFill="1" applyBorder="1" applyAlignment="1" applyProtection="1">
      <alignment horizontal="center" vertical="center" wrapText="1"/>
      <protection locked="0"/>
    </xf>
    <xf numFmtId="0" fontId="2" fillId="2" borderId="22" xfId="0" applyFont="1" applyFill="1" applyBorder="1" applyAlignment="1">
      <alignment horizontal="center" vertical="center"/>
    </xf>
    <xf numFmtId="0" fontId="7" fillId="2" borderId="0" xfId="0" applyFont="1" applyFill="1" applyAlignment="1">
      <alignment horizontal="center" vertical="center"/>
    </xf>
    <xf numFmtId="0" fontId="11" fillId="2" borderId="0" xfId="0" applyFont="1" applyFill="1"/>
    <xf numFmtId="0" fontId="16" fillId="2" borderId="0" xfId="0" applyFont="1" applyFill="1" applyAlignment="1">
      <alignment horizontal="center" vertical="center"/>
    </xf>
    <xf numFmtId="9" fontId="17" fillId="6" borderId="11" xfId="0" applyNumberFormat="1" applyFont="1" applyFill="1" applyBorder="1" applyAlignment="1" applyProtection="1">
      <alignment horizontal="center" vertical="center"/>
      <protection hidden="1"/>
    </xf>
    <xf numFmtId="164" fontId="18" fillId="2" borderId="0" xfId="0" applyNumberFormat="1" applyFont="1" applyFill="1" applyAlignment="1">
      <alignment horizontal="center"/>
    </xf>
    <xf numFmtId="0" fontId="19" fillId="2" borderId="0" xfId="0" applyFont="1" applyFill="1" applyAlignment="1">
      <alignment vertical="center"/>
    </xf>
    <xf numFmtId="0" fontId="21" fillId="6" borderId="6" xfId="0" applyFont="1" applyFill="1" applyBorder="1" applyAlignment="1">
      <alignment horizontal="center" vertical="center"/>
    </xf>
    <xf numFmtId="0" fontId="18" fillId="2" borderId="0" xfId="0" applyFont="1" applyFill="1" applyAlignment="1">
      <alignment horizontal="center"/>
    </xf>
    <xf numFmtId="0" fontId="0" fillId="2" borderId="33" xfId="0" applyFill="1" applyBorder="1"/>
    <xf numFmtId="0" fontId="0" fillId="2" borderId="34" xfId="0" applyFill="1" applyBorder="1"/>
    <xf numFmtId="0" fontId="0" fillId="2" borderId="35" xfId="0" applyFill="1" applyBorder="1"/>
    <xf numFmtId="49" fontId="8" fillId="2" borderId="16" xfId="0" applyNumberFormat="1" applyFont="1" applyFill="1" applyBorder="1" applyAlignment="1" applyProtection="1">
      <alignment horizontal="justify" vertical="top" wrapText="1"/>
      <protection locked="0"/>
    </xf>
    <xf numFmtId="49" fontId="8" fillId="2" borderId="15" xfId="0" applyNumberFormat="1" applyFont="1" applyFill="1" applyBorder="1" applyAlignment="1" applyProtection="1">
      <alignment horizontal="justify" vertical="top"/>
      <protection locked="0"/>
    </xf>
    <xf numFmtId="49" fontId="8" fillId="2" borderId="14" xfId="0" applyNumberFormat="1" applyFont="1" applyFill="1" applyBorder="1" applyAlignment="1" applyProtection="1">
      <alignment horizontal="justify" vertical="top"/>
      <protection locked="0"/>
    </xf>
    <xf numFmtId="49" fontId="15" fillId="2" borderId="21" xfId="0" applyNumberFormat="1" applyFont="1" applyFill="1" applyBorder="1" applyAlignment="1">
      <alignment horizontal="left" vertical="center" wrapText="1"/>
    </xf>
    <xf numFmtId="49" fontId="15" fillId="2" borderId="20" xfId="0" applyNumberFormat="1" applyFont="1" applyFill="1" applyBorder="1" applyAlignment="1">
      <alignment horizontal="left" vertical="center" wrapText="1"/>
    </xf>
    <xf numFmtId="49" fontId="8" fillId="2" borderId="15" xfId="0" applyNumberFormat="1" applyFont="1" applyFill="1" applyBorder="1" applyAlignment="1" applyProtection="1">
      <alignment horizontal="justify" vertical="top" wrapText="1"/>
      <protection locked="0"/>
    </xf>
    <xf numFmtId="49" fontId="8" fillId="2" borderId="14" xfId="0" applyNumberFormat="1" applyFont="1" applyFill="1" applyBorder="1" applyAlignment="1" applyProtection="1">
      <alignment horizontal="justify" vertical="top" wrapText="1"/>
      <protection locked="0"/>
    </xf>
    <xf numFmtId="49" fontId="15" fillId="2" borderId="19" xfId="0" applyNumberFormat="1" applyFont="1" applyFill="1" applyBorder="1" applyAlignment="1">
      <alignment horizontal="left" vertical="center" wrapText="1"/>
    </xf>
    <xf numFmtId="49" fontId="15" fillId="2" borderId="18" xfId="0" applyNumberFormat="1" applyFont="1" applyFill="1" applyBorder="1" applyAlignment="1">
      <alignment horizontal="left" vertical="center" wrapText="1"/>
    </xf>
    <xf numFmtId="0" fontId="21" fillId="6" borderId="32" xfId="0" applyFont="1" applyFill="1" applyBorder="1" applyAlignment="1">
      <alignment horizontal="center" vertical="center" wrapText="1"/>
    </xf>
    <xf numFmtId="0" fontId="21" fillId="6" borderId="31" xfId="0" applyFont="1" applyFill="1" applyBorder="1" applyAlignment="1">
      <alignment horizontal="center" vertical="center" wrapText="1"/>
    </xf>
    <xf numFmtId="0" fontId="20" fillId="2" borderId="6" xfId="0" applyFont="1" applyFill="1" applyBorder="1" applyAlignment="1" applyProtection="1">
      <alignment horizontal="center" vertical="center"/>
      <protection locked="0"/>
    </xf>
    <xf numFmtId="164" fontId="20" fillId="2" borderId="30" xfId="0" applyNumberFormat="1" applyFont="1" applyFill="1" applyBorder="1" applyAlignment="1" applyProtection="1">
      <alignment horizontal="center" vertical="center"/>
      <protection locked="0"/>
    </xf>
    <xf numFmtId="164" fontId="20" fillId="2" borderId="29" xfId="0" applyNumberFormat="1" applyFont="1" applyFill="1" applyBorder="1" applyAlignment="1" applyProtection="1">
      <alignment horizontal="center" vertical="center"/>
      <protection locked="0"/>
    </xf>
    <xf numFmtId="164" fontId="20" fillId="2" borderId="7" xfId="0" applyNumberFormat="1" applyFont="1" applyFill="1" applyBorder="1" applyAlignment="1" applyProtection="1">
      <alignment horizontal="center" vertical="center"/>
      <protection locked="0"/>
    </xf>
    <xf numFmtId="0" fontId="7" fillId="6" borderId="28" xfId="0" applyFont="1" applyFill="1" applyBorder="1" applyAlignment="1">
      <alignment horizontal="center" vertical="center" wrapText="1"/>
    </xf>
    <xf numFmtId="0" fontId="7" fillId="6" borderId="27" xfId="0" applyFont="1" applyFill="1" applyBorder="1" applyAlignment="1">
      <alignment horizontal="center" vertical="center" wrapText="1"/>
    </xf>
    <xf numFmtId="0" fontId="7" fillId="6" borderId="26" xfId="0" applyFont="1" applyFill="1" applyBorder="1" applyAlignment="1">
      <alignment horizontal="center" vertical="center" wrapText="1"/>
    </xf>
    <xf numFmtId="0" fontId="7" fillId="6" borderId="25" xfId="0" applyFont="1" applyFill="1" applyBorder="1" applyAlignment="1">
      <alignment horizontal="center" vertical="center"/>
    </xf>
    <xf numFmtId="0" fontId="7" fillId="6" borderId="24" xfId="0" applyFont="1" applyFill="1" applyBorder="1" applyAlignment="1">
      <alignment horizontal="center" vertical="center"/>
    </xf>
    <xf numFmtId="0" fontId="7" fillId="6" borderId="23" xfId="0" applyFont="1" applyFill="1" applyBorder="1" applyAlignment="1">
      <alignment horizontal="center" vertical="center"/>
    </xf>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customXml" Target="../customXml/item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2177142</xdr:colOff>
      <xdr:row>6</xdr:row>
      <xdr:rowOff>93243</xdr:rowOff>
    </xdr:from>
    <xdr:ext cx="4401911" cy="2354390"/>
    <xdr:pic>
      <xdr:nvPicPr>
        <xdr:cNvPr id="2" name="Imagen 1">
          <a:extLst>
            <a:ext uri="{FF2B5EF4-FFF2-40B4-BE49-F238E27FC236}">
              <a16:creationId xmlns:a16="http://schemas.microsoft.com/office/drawing/2014/main" id="{3E569D09-BC31-427C-81A6-A46277F48A78}"/>
            </a:ext>
          </a:extLst>
        </xdr:cNvPr>
        <xdr:cNvPicPr>
          <a:picLocks noChangeAspect="1"/>
        </xdr:cNvPicPr>
      </xdr:nvPicPr>
      <xdr:blipFill>
        <a:blip xmlns:r="http://schemas.openxmlformats.org/officeDocument/2006/relationships" r:embed="rId1"/>
        <a:stretch>
          <a:fillRect/>
        </a:stretch>
      </xdr:blipFill>
      <xdr:spPr>
        <a:xfrm>
          <a:off x="2281917" y="1064793"/>
          <a:ext cx="4401911" cy="235439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Usuario\Desktop\Formato-informe-sci-parametrizado-final%20ULTIM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EVI-SCI"/>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sheetData sheetId="10">
        <row r="2">
          <cell r="N2">
            <v>0.63541666666666663</v>
          </cell>
        </row>
        <row r="26">
          <cell r="N26">
            <v>0.80882352941176472</v>
          </cell>
        </row>
        <row r="43">
          <cell r="N43">
            <v>0.95833333333333337</v>
          </cell>
        </row>
        <row r="55">
          <cell r="N55">
            <v>0.75</v>
          </cell>
        </row>
        <row r="69">
          <cell r="N69">
            <v>0.9642857142857143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D97CF-7783-480F-815E-D93AE1670C37}">
  <dimension ref="B1:V38"/>
  <sheetViews>
    <sheetView tabSelected="1" topLeftCell="A19" zoomScale="60" zoomScaleNormal="60" workbookViewId="0">
      <selection activeCell="C17" sqref="C17:M17"/>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68.14062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63"/>
      <c r="C2" s="62"/>
      <c r="D2" s="62"/>
      <c r="E2" s="62"/>
      <c r="F2" s="62"/>
      <c r="G2" s="62"/>
      <c r="H2" s="62"/>
      <c r="I2" s="62"/>
      <c r="J2" s="62"/>
      <c r="K2" s="62"/>
      <c r="L2" s="62"/>
      <c r="M2" s="62"/>
      <c r="N2" s="62"/>
      <c r="O2" s="62"/>
      <c r="P2" s="61"/>
    </row>
    <row r="3" spans="2:16" ht="18" customHeight="1" x14ac:dyDescent="0.3">
      <c r="B3" s="7"/>
      <c r="E3" s="73" t="s">
        <v>30</v>
      </c>
      <c r="F3" s="75" t="s">
        <v>29</v>
      </c>
      <c r="G3" s="75"/>
      <c r="H3" s="75"/>
      <c r="I3" s="75"/>
      <c r="J3" s="75"/>
      <c r="K3" s="75"/>
      <c r="L3" s="75"/>
      <c r="M3" s="75"/>
      <c r="N3" s="60"/>
      <c r="O3" s="60"/>
      <c r="P3" s="5"/>
    </row>
    <row r="4" spans="2:16" ht="18" customHeight="1" x14ac:dyDescent="0.3">
      <c r="B4" s="7"/>
      <c r="E4" s="74"/>
      <c r="F4" s="75"/>
      <c r="G4" s="75"/>
      <c r="H4" s="75"/>
      <c r="I4" s="75"/>
      <c r="J4" s="75"/>
      <c r="K4" s="75"/>
      <c r="L4" s="75"/>
      <c r="M4" s="75"/>
      <c r="N4" s="60"/>
      <c r="O4" s="60"/>
      <c r="P4" s="5"/>
    </row>
    <row r="5" spans="2:16" ht="41.25" customHeight="1" x14ac:dyDescent="0.3">
      <c r="B5" s="7"/>
      <c r="E5" s="59" t="s">
        <v>28</v>
      </c>
      <c r="F5" s="76" t="s">
        <v>27</v>
      </c>
      <c r="G5" s="77"/>
      <c r="H5" s="77"/>
      <c r="I5" s="77"/>
      <c r="J5" s="77"/>
      <c r="K5" s="77"/>
      <c r="L5" s="77"/>
      <c r="M5" s="78"/>
      <c r="N5" s="57"/>
      <c r="O5" s="57"/>
      <c r="P5" s="5"/>
    </row>
    <row r="6" spans="2:16" ht="18" customHeight="1" thickBot="1" x14ac:dyDescent="0.35">
      <c r="B6" s="7"/>
      <c r="E6" s="58"/>
      <c r="F6" s="57"/>
      <c r="G6" s="57"/>
      <c r="H6" s="57"/>
      <c r="I6" s="57"/>
      <c r="J6" s="57"/>
      <c r="K6" s="57"/>
      <c r="L6" s="57"/>
      <c r="P6" s="5"/>
    </row>
    <row r="7" spans="2:16" ht="93" customHeight="1" thickBot="1" x14ac:dyDescent="0.25">
      <c r="B7" s="7"/>
      <c r="I7" s="79" t="s">
        <v>26</v>
      </c>
      <c r="J7" s="80"/>
      <c r="K7" s="81"/>
      <c r="M7" s="56">
        <f>+AVERAGE(G25,G27,G29,G31,G33)</f>
        <v>0.82337184873949576</v>
      </c>
      <c r="N7" s="55"/>
      <c r="O7" s="55"/>
      <c r="P7" s="5"/>
    </row>
    <row r="8" spans="2:16" ht="18" customHeight="1" x14ac:dyDescent="0.25">
      <c r="B8" s="7"/>
      <c r="M8" s="54"/>
      <c r="N8" s="54"/>
      <c r="O8" s="54"/>
      <c r="P8" s="5"/>
    </row>
    <row r="9" spans="2:16" ht="18" customHeight="1" x14ac:dyDescent="0.2">
      <c r="B9" s="7"/>
      <c r="P9" s="5"/>
    </row>
    <row r="10" spans="2:16" x14ac:dyDescent="0.2">
      <c r="B10" s="7"/>
      <c r="P10" s="5"/>
    </row>
    <row r="11" spans="2:16" x14ac:dyDescent="0.2">
      <c r="B11" s="7"/>
      <c r="P11" s="5"/>
    </row>
    <row r="12" spans="2:16" x14ac:dyDescent="0.2">
      <c r="B12" s="7"/>
      <c r="P12" s="5"/>
    </row>
    <row r="13" spans="2:16" x14ac:dyDescent="0.2">
      <c r="B13" s="7"/>
      <c r="P13" s="5"/>
    </row>
    <row r="14" spans="2:16" x14ac:dyDescent="0.2">
      <c r="B14" s="7"/>
      <c r="P14" s="5"/>
    </row>
    <row r="15" spans="2:16" x14ac:dyDescent="0.2">
      <c r="B15" s="7"/>
      <c r="P15" s="5"/>
    </row>
    <row r="16" spans="2:16" x14ac:dyDescent="0.2">
      <c r="B16" s="7"/>
      <c r="P16" s="5"/>
    </row>
    <row r="17" spans="2:22" ht="23.25" x14ac:dyDescent="0.2">
      <c r="B17" s="7"/>
      <c r="C17" s="82" t="s">
        <v>25</v>
      </c>
      <c r="D17" s="83"/>
      <c r="E17" s="83"/>
      <c r="F17" s="83"/>
      <c r="G17" s="83"/>
      <c r="H17" s="83"/>
      <c r="I17" s="83"/>
      <c r="J17" s="83"/>
      <c r="K17" s="83"/>
      <c r="L17" s="83"/>
      <c r="M17" s="84"/>
      <c r="N17" s="53"/>
      <c r="O17" s="53"/>
      <c r="P17" s="5"/>
    </row>
    <row r="18" spans="2:22" ht="15.75" customHeight="1" x14ac:dyDescent="0.2">
      <c r="B18" s="7"/>
      <c r="C18" s="52"/>
      <c r="D18" s="52"/>
      <c r="E18" s="52"/>
      <c r="F18" s="52"/>
      <c r="G18" s="52"/>
      <c r="H18" s="52"/>
      <c r="I18" s="52"/>
      <c r="J18" s="52"/>
      <c r="K18" s="52"/>
      <c r="L18" s="52"/>
      <c r="M18" s="52"/>
      <c r="N18" s="9"/>
      <c r="O18" s="9"/>
      <c r="P18" s="5"/>
    </row>
    <row r="19" spans="2:22" ht="194.25" customHeight="1" x14ac:dyDescent="0.2">
      <c r="B19" s="7"/>
      <c r="C19" s="67" t="s">
        <v>24</v>
      </c>
      <c r="D19" s="68"/>
      <c r="E19" s="51" t="s">
        <v>19</v>
      </c>
      <c r="F19" s="64" t="s">
        <v>23</v>
      </c>
      <c r="G19" s="65"/>
      <c r="H19" s="65"/>
      <c r="I19" s="65"/>
      <c r="J19" s="65"/>
      <c r="K19" s="65"/>
      <c r="L19" s="65"/>
      <c r="M19" s="66"/>
      <c r="N19" s="50"/>
      <c r="O19" s="50"/>
      <c r="P19" s="5"/>
    </row>
    <row r="20" spans="2:22" ht="130.5" customHeight="1" x14ac:dyDescent="0.2">
      <c r="B20" s="7"/>
      <c r="C20" s="67" t="s">
        <v>22</v>
      </c>
      <c r="D20" s="68"/>
      <c r="E20" s="51" t="s">
        <v>19</v>
      </c>
      <c r="F20" s="64" t="s">
        <v>21</v>
      </c>
      <c r="G20" s="69"/>
      <c r="H20" s="69"/>
      <c r="I20" s="69"/>
      <c r="J20" s="69"/>
      <c r="K20" s="69"/>
      <c r="L20" s="69"/>
      <c r="M20" s="70"/>
      <c r="N20" s="50"/>
      <c r="O20" s="50"/>
      <c r="P20" s="5"/>
    </row>
    <row r="21" spans="2:22" ht="143.25" customHeight="1" x14ac:dyDescent="0.2">
      <c r="B21" s="7"/>
      <c r="C21" s="71" t="s">
        <v>20</v>
      </c>
      <c r="D21" s="72"/>
      <c r="E21" s="51" t="s">
        <v>19</v>
      </c>
      <c r="F21" s="64" t="s">
        <v>18</v>
      </c>
      <c r="G21" s="69"/>
      <c r="H21" s="69"/>
      <c r="I21" s="69"/>
      <c r="J21" s="69"/>
      <c r="K21" s="69"/>
      <c r="L21" s="69"/>
      <c r="M21" s="70"/>
      <c r="N21" s="50"/>
      <c r="O21" s="50"/>
      <c r="P21" s="5"/>
    </row>
    <row r="22" spans="2:22" ht="66" customHeight="1" thickBot="1" x14ac:dyDescent="0.25">
      <c r="B22" s="7"/>
      <c r="G22" s="49"/>
      <c r="P22" s="5"/>
    </row>
    <row r="23" spans="2:22" ht="102.75" customHeight="1" thickBot="1" x14ac:dyDescent="0.25">
      <c r="B23" s="7"/>
      <c r="C23" s="48" t="s">
        <v>17</v>
      </c>
      <c r="D23" s="46"/>
      <c r="E23" s="47" t="s">
        <v>16</v>
      </c>
      <c r="F23" s="46"/>
      <c r="G23" s="47" t="s">
        <v>15</v>
      </c>
      <c r="H23" s="46"/>
      <c r="I23" s="45" t="s">
        <v>14</v>
      </c>
      <c r="J23" s="42"/>
      <c r="K23" s="44" t="s">
        <v>13</v>
      </c>
      <c r="L23" s="42"/>
      <c r="M23" s="43" t="s">
        <v>12</v>
      </c>
      <c r="N23" s="42"/>
      <c r="O23" s="41" t="s">
        <v>11</v>
      </c>
      <c r="P23" s="5"/>
      <c r="Q23" s="40"/>
    </row>
    <row r="24" spans="2:22" ht="6.75" customHeight="1" x14ac:dyDescent="0.35">
      <c r="B24" s="7"/>
      <c r="C24" s="28"/>
      <c r="D24"/>
      <c r="E24"/>
      <c r="F24"/>
      <c r="G24"/>
      <c r="H24"/>
      <c r="I24" s="24"/>
      <c r="J24"/>
      <c r="K24" s="24"/>
      <c r="L24"/>
      <c r="M24"/>
      <c r="N24"/>
      <c r="O24"/>
      <c r="P24" s="5"/>
    </row>
    <row r="25" spans="2:22" ht="245.25" customHeight="1" x14ac:dyDescent="0.2">
      <c r="B25" s="7"/>
      <c r="C25" s="39" t="s">
        <v>10</v>
      </c>
      <c r="D25" s="20"/>
      <c r="E25" s="19" t="str">
        <f>+IF([23]Hoja1!$N$2&gt;=0.5,"Si","No")</f>
        <v>Si</v>
      </c>
      <c r="F25" s="38"/>
      <c r="G25" s="18">
        <f>+[23]Hoja1!N2</f>
        <v>0.63541666666666663</v>
      </c>
      <c r="H25" s="38"/>
      <c r="I25" s="37" t="s">
        <v>9</v>
      </c>
      <c r="J25" s="36"/>
      <c r="K25" s="16">
        <v>0</v>
      </c>
      <c r="L25" s="35"/>
      <c r="M25" s="14" t="s">
        <v>0</v>
      </c>
      <c r="N25" s="13"/>
      <c r="O25" s="12">
        <f>G25-K25</f>
        <v>0.63541666666666663</v>
      </c>
      <c r="P25" s="34"/>
      <c r="Q25" s="33"/>
      <c r="R25" s="33"/>
      <c r="S25" s="33"/>
      <c r="T25" s="33"/>
      <c r="U25" s="33"/>
      <c r="V25" s="33"/>
    </row>
    <row r="26" spans="2:22" ht="6.75" customHeight="1" x14ac:dyDescent="0.35">
      <c r="B26" s="7"/>
      <c r="C26" s="28"/>
      <c r="D26"/>
      <c r="E26" s="27"/>
      <c r="F26"/>
      <c r="G26" s="26"/>
      <c r="H26"/>
      <c r="I26" s="25"/>
      <c r="J26"/>
      <c r="K26" s="24"/>
      <c r="L26"/>
      <c r="M26" s="23"/>
      <c r="N26" s="23"/>
      <c r="O26" s="22"/>
      <c r="P26" s="5"/>
    </row>
    <row r="27" spans="2:22" ht="101.25" x14ac:dyDescent="0.2">
      <c r="B27" s="7"/>
      <c r="C27" s="32" t="s">
        <v>8</v>
      </c>
      <c r="D27" s="20"/>
      <c r="E27" s="19" t="str">
        <f>+IF([23]Hoja1!$N$26&gt;=0.5,"Si","No")</f>
        <v>Si</v>
      </c>
      <c r="F27"/>
      <c r="G27" s="18">
        <f>+[23]Hoja1!N26</f>
        <v>0.80882352941176472</v>
      </c>
      <c r="H27"/>
      <c r="I27" s="29" t="s">
        <v>7</v>
      </c>
      <c r="J27"/>
      <c r="K27" s="16">
        <v>0</v>
      </c>
      <c r="L27" s="15"/>
      <c r="M27" s="14" t="s">
        <v>0</v>
      </c>
      <c r="N27" s="13"/>
      <c r="O27" s="12">
        <f>G27-K27</f>
        <v>0.80882352941176472</v>
      </c>
      <c r="P27" s="5"/>
    </row>
    <row r="28" spans="2:22" ht="6.75" customHeight="1" x14ac:dyDescent="0.35">
      <c r="B28" s="7"/>
      <c r="C28" s="28"/>
      <c r="D28"/>
      <c r="E28" s="27"/>
      <c r="F28"/>
      <c r="G28" s="26"/>
      <c r="H28"/>
      <c r="I28" s="25"/>
      <c r="J28"/>
      <c r="K28" s="24"/>
      <c r="L28"/>
      <c r="M28" s="23"/>
      <c r="N28" s="23"/>
      <c r="O28" s="22"/>
      <c r="P28" s="5"/>
    </row>
    <row r="29" spans="2:22" ht="121.5" x14ac:dyDescent="0.2">
      <c r="B29" s="7"/>
      <c r="C29" s="31" t="s">
        <v>6</v>
      </c>
      <c r="D29" s="20"/>
      <c r="E29" s="19" t="str">
        <f>+IF([23]Hoja1!$N$43&gt;=0.5,"Si","No")</f>
        <v>Si</v>
      </c>
      <c r="F29"/>
      <c r="G29" s="18">
        <f>+[23]Hoja1!N43</f>
        <v>0.95833333333333337</v>
      </c>
      <c r="H29"/>
      <c r="I29" s="29" t="s">
        <v>5</v>
      </c>
      <c r="J29"/>
      <c r="K29" s="16">
        <v>0</v>
      </c>
      <c r="L29" s="15"/>
      <c r="M29" s="14" t="s">
        <v>0</v>
      </c>
      <c r="N29" s="13"/>
      <c r="O29" s="12">
        <f>G29-K29</f>
        <v>0.95833333333333337</v>
      </c>
      <c r="P29" s="5"/>
    </row>
    <row r="30" spans="2:22" ht="6.75" customHeight="1" x14ac:dyDescent="0.35">
      <c r="B30" s="7"/>
      <c r="C30" s="28"/>
      <c r="D30"/>
      <c r="E30" s="27"/>
      <c r="F30"/>
      <c r="G30" s="26"/>
      <c r="H30"/>
      <c r="I30" s="25"/>
      <c r="J30"/>
      <c r="K30" s="24"/>
      <c r="L30"/>
      <c r="M30" s="23"/>
      <c r="N30" s="23"/>
      <c r="O30" s="22"/>
      <c r="P30" s="5"/>
    </row>
    <row r="31" spans="2:22" ht="169.5" customHeight="1" x14ac:dyDescent="0.2">
      <c r="B31" s="7"/>
      <c r="C31" s="30" t="s">
        <v>4</v>
      </c>
      <c r="D31" s="20"/>
      <c r="E31" s="19" t="str">
        <f>+IF([23]Hoja1!$N$55&gt;=0.5,"Si","No")</f>
        <v>Si</v>
      </c>
      <c r="F31"/>
      <c r="G31" s="18">
        <f>+[23]Hoja1!N55</f>
        <v>0.75</v>
      </c>
      <c r="H31"/>
      <c r="I31" s="29" t="s">
        <v>3</v>
      </c>
      <c r="J31"/>
      <c r="K31" s="16">
        <v>0</v>
      </c>
      <c r="L31" s="15"/>
      <c r="M31" s="14" t="s">
        <v>0</v>
      </c>
      <c r="N31" s="13"/>
      <c r="O31" s="12">
        <f>G31-K31</f>
        <v>0.75</v>
      </c>
      <c r="P31" s="5"/>
    </row>
    <row r="32" spans="2:22" ht="6.75" customHeight="1" x14ac:dyDescent="0.35">
      <c r="B32" s="7"/>
      <c r="C32" s="28"/>
      <c r="D32"/>
      <c r="E32" s="27"/>
      <c r="F32"/>
      <c r="G32" s="26"/>
      <c r="H32"/>
      <c r="I32" s="25"/>
      <c r="J32"/>
      <c r="K32" s="24"/>
      <c r="L32"/>
      <c r="M32" s="23"/>
      <c r="N32" s="23"/>
      <c r="O32" s="22"/>
      <c r="P32" s="5"/>
    </row>
    <row r="33" spans="2:16" ht="90.75" customHeight="1" thickBot="1" x14ac:dyDescent="0.25">
      <c r="B33" s="7"/>
      <c r="C33" s="21" t="s">
        <v>2</v>
      </c>
      <c r="D33" s="20"/>
      <c r="E33" s="19" t="str">
        <f>+IF([23]Hoja1!$N$69&gt;=0.5,"Si","No")</f>
        <v>Si</v>
      </c>
      <c r="F33"/>
      <c r="G33" s="18">
        <f>+[23]Hoja1!N69</f>
        <v>0.9642857142857143</v>
      </c>
      <c r="H33"/>
      <c r="I33" s="17" t="s">
        <v>1</v>
      </c>
      <c r="J33"/>
      <c r="K33" s="16">
        <v>0</v>
      </c>
      <c r="L33" s="15"/>
      <c r="M33" s="14" t="s">
        <v>0</v>
      </c>
      <c r="N33" s="13"/>
      <c r="O33" s="12">
        <f>G33-K33</f>
        <v>0.9642857142857143</v>
      </c>
      <c r="P33" s="5"/>
    </row>
    <row r="34" spans="2:16" ht="15.75" x14ac:dyDescent="0.2">
      <c r="B34" s="7"/>
      <c r="C34" s="10"/>
      <c r="D34" s="10"/>
      <c r="E34" s="9"/>
      <c r="M34" s="8"/>
      <c r="N34" s="8"/>
      <c r="O34" s="8"/>
      <c r="P34" s="5"/>
    </row>
    <row r="35" spans="2:16" ht="15.75" x14ac:dyDescent="0.2">
      <c r="B35" s="7"/>
      <c r="C35" s="11"/>
      <c r="D35" s="10"/>
      <c r="E35" s="9"/>
      <c r="M35" s="8"/>
      <c r="N35" s="8"/>
      <c r="O35" s="8"/>
      <c r="P35" s="5"/>
    </row>
    <row r="36" spans="2:16" x14ac:dyDescent="0.2">
      <c r="B36" s="7"/>
      <c r="C36" s="6"/>
      <c r="P36" s="5"/>
    </row>
    <row r="37" spans="2:16" ht="13.5" thickBot="1" x14ac:dyDescent="0.25">
      <c r="B37" s="4"/>
      <c r="C37" s="3"/>
      <c r="D37" s="3"/>
      <c r="E37" s="3"/>
      <c r="F37" s="3"/>
      <c r="G37" s="3"/>
      <c r="H37" s="3"/>
      <c r="I37" s="3"/>
      <c r="J37" s="3"/>
      <c r="K37" s="3"/>
      <c r="L37" s="3"/>
      <c r="M37" s="3"/>
      <c r="N37" s="3"/>
      <c r="O37" s="3"/>
      <c r="P37" s="2"/>
    </row>
    <row r="38" spans="2:16" ht="13.5" thickTop="1" x14ac:dyDescent="0.2"/>
  </sheetData>
  <sheetProtection password="D72A" sheet="1" objects="1" scenarios="1" formatCells="0" formatColumns="0" formatRows="0"/>
  <mergeCells count="11">
    <mergeCell ref="E3:E4"/>
    <mergeCell ref="F3:M4"/>
    <mergeCell ref="F5:M5"/>
    <mergeCell ref="I7:K7"/>
    <mergeCell ref="C17:M17"/>
    <mergeCell ref="F19:M19"/>
    <mergeCell ref="C20:D20"/>
    <mergeCell ref="F20:M20"/>
    <mergeCell ref="C21:D21"/>
    <mergeCell ref="F21:M21"/>
    <mergeCell ref="C19:D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allowBlank="1" showInputMessage="1" showErrorMessage="1" prompt="Celda formulada, información proveniente de la pestaña de deficiencias." sqref="E23" xr:uid="{5E2F5AEA-47E9-48EF-AD16-E508669537C7}"/>
    <dataValidation type="list" allowBlank="1" showInputMessage="1" showErrorMessage="1" sqref="N19:O19" xr:uid="{ED7BF650-E178-414E-AA55-478625E6EBB2}">
      <formula1>"Si,No"</formula1>
    </dataValidation>
    <dataValidation type="list" allowBlank="1" showInputMessage="1" showErrorMessage="1" sqref="N20:O20 E20:E21" xr:uid="{0B7D399E-2C07-4428-BD51-683060C722D7}">
      <formula1>"Si, No"</formula1>
    </dataValidation>
    <dataValidation type="list" allowBlank="1" showInputMessage="1" showErrorMessage="1" sqref="E19" xr:uid="{BC57FA35-2216-46B0-A24B-8E7C6B373659}">
      <formula1>"Si,No,En proceso"</formula1>
    </dataValidation>
  </dataValidations>
  <pageMargins left="0.7" right="0.7" top="0.75" bottom="0.75" header="0.3" footer="0.3"/>
  <pageSetup orientation="portrait"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4DD9F090486EC40AE19B4D155EA74C5" ma:contentTypeVersion="13" ma:contentTypeDescription="Crear nuevo documento." ma:contentTypeScope="" ma:versionID="ad8fcf33e22d24cccfc375fb94ead1f1">
  <xsd:schema xmlns:xsd="http://www.w3.org/2001/XMLSchema" xmlns:xs="http://www.w3.org/2001/XMLSchema" xmlns:p="http://schemas.microsoft.com/office/2006/metadata/properties" xmlns:ns3="7a094bdd-a36f-422c-aad8-60d4e7e2607b" xmlns:ns4="1d5d787f-d619-4ed2-ae72-20f7b97ca2d2" targetNamespace="http://schemas.microsoft.com/office/2006/metadata/properties" ma:root="true" ma:fieldsID="5a263067bd553a074709d11037c5c14d" ns3:_="" ns4:_="">
    <xsd:import namespace="7a094bdd-a36f-422c-aad8-60d4e7e2607b"/>
    <xsd:import namespace="1d5d787f-d619-4ed2-ae72-20f7b97ca2d2"/>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094bdd-a36f-422c-aad8-60d4e7e2607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Location" ma:index="11" nillable="true" ma:displayName="Location" ma:internalName="MediaServiceLocatio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5d787f-d619-4ed2-ae72-20f7b97ca2d2"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SharingHintHash" ma:index="20"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CFE9CB-BD29-428F-BCFB-9597BC30A6E6}">
  <ds:schemaRefs>
    <ds:schemaRef ds:uri="http://purl.org/dc/elements/1.1/"/>
    <ds:schemaRef ds:uri="7a094bdd-a36f-422c-aad8-60d4e7e2607b"/>
    <ds:schemaRef ds:uri="1d5d787f-d619-4ed2-ae72-20f7b97ca2d2"/>
    <ds:schemaRef ds:uri="http://www.w3.org/XML/1998/namespace"/>
    <ds:schemaRef ds:uri="http://purl.org/dc/terms/"/>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0AB70995-E8A7-4083-8718-C082266DAE0C}">
  <ds:schemaRefs>
    <ds:schemaRef ds:uri="http://schemas.microsoft.com/sharepoint/v3/contenttype/forms"/>
  </ds:schemaRefs>
</ds:datastoreItem>
</file>

<file path=customXml/itemProps3.xml><?xml version="1.0" encoding="utf-8"?>
<ds:datastoreItem xmlns:ds="http://schemas.openxmlformats.org/officeDocument/2006/customXml" ds:itemID="{D0C78D77-CFB8-4334-9F54-094E0697A8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094bdd-a36f-422c-aad8-60d4e7e2607b"/>
    <ds:schemaRef ds:uri="1d5d787f-d619-4ed2-ae72-20f7b97ca2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 UAERMV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German Hernando Agudelo Cely</cp:lastModifiedBy>
  <dcterms:created xsi:type="dcterms:W3CDTF">2020-07-31T02:32:50Z</dcterms:created>
  <dcterms:modified xsi:type="dcterms:W3CDTF">2020-07-31T02:45:31Z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0x010100C4DD9F090486EC40AE19B4D155EA74C5</vt:lpwstr>
  </property>
</Properties>
</file>