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externalReferences>
    <externalReference r:id="rId5"/>
  </externalReferences>
  <definedNames>
    <definedName name="_xlnm._FilterDatabase" localSheetId="0" hidden="1">'RIESGOS Y CONTROLES'!$T$1:$T$34</definedName>
    <definedName name="_xlnm.Print_Area" localSheetId="0">'RIESGOS Y CONTROLES'!$A$1:$V$30</definedName>
    <definedName name="tipo_de_riesgos">[1]FORMULAS!$C$4:$C$6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3" i="61" l="1"/>
  <c r="P13" i="61"/>
  <c r="N13" i="61"/>
  <c r="L13" i="61"/>
  <c r="S13" i="61" s="1"/>
  <c r="J13" i="61"/>
  <c r="H13" i="61"/>
  <c r="F13" i="61"/>
  <c r="R12" i="61"/>
  <c r="P12" i="61"/>
  <c r="N12" i="61"/>
  <c r="L12" i="61"/>
  <c r="J12" i="61"/>
  <c r="H12" i="61"/>
  <c r="F12" i="61"/>
  <c r="R11" i="61"/>
  <c r="P11" i="61"/>
  <c r="N11" i="61"/>
  <c r="L11" i="61"/>
  <c r="J11" i="61"/>
  <c r="H11" i="61"/>
  <c r="F11" i="61"/>
  <c r="R10" i="61"/>
  <c r="P10" i="61"/>
  <c r="N10" i="61"/>
  <c r="L10" i="61"/>
  <c r="J10" i="61"/>
  <c r="H10" i="61"/>
  <c r="F10" i="61"/>
  <c r="T23" i="55"/>
  <c r="S23" i="55"/>
  <c r="R23" i="55"/>
  <c r="Q23" i="55"/>
  <c r="P23" i="55"/>
  <c r="O23" i="55"/>
  <c r="N23" i="55"/>
  <c r="M23" i="55"/>
  <c r="L23" i="55"/>
  <c r="K23" i="55"/>
  <c r="J23" i="55"/>
  <c r="I23" i="55"/>
  <c r="H23" i="55"/>
  <c r="G23" i="55"/>
  <c r="F23" i="55"/>
  <c r="E23" i="55"/>
  <c r="T22" i="55"/>
  <c r="N22" i="55"/>
  <c r="K22" i="55"/>
  <c r="T21" i="55"/>
  <c r="N21" i="55"/>
  <c r="K21" i="55"/>
  <c r="T20" i="55"/>
  <c r="N20" i="55"/>
  <c r="K20" i="55"/>
  <c r="T19" i="55"/>
  <c r="Q19" i="55"/>
  <c r="N19" i="55"/>
  <c r="K19" i="55"/>
  <c r="T18" i="55"/>
  <c r="Q18" i="55"/>
  <c r="N18" i="55"/>
  <c r="K18" i="55"/>
  <c r="T17" i="55"/>
  <c r="Q17" i="55"/>
  <c r="N17" i="55"/>
  <c r="K17" i="55"/>
  <c r="T16" i="55"/>
  <c r="Q16" i="55"/>
  <c r="N16" i="55"/>
  <c r="K16" i="55"/>
  <c r="T15" i="55"/>
  <c r="Q15" i="55"/>
  <c r="N15" i="55"/>
  <c r="K15" i="55"/>
  <c r="T14" i="55"/>
  <c r="Q14" i="55"/>
  <c r="N14" i="55"/>
  <c r="K14" i="55"/>
  <c r="T13" i="55"/>
  <c r="Q13" i="55"/>
  <c r="N13" i="55"/>
  <c r="K13" i="55"/>
  <c r="T12" i="55"/>
  <c r="Q12" i="55"/>
  <c r="N12" i="55"/>
  <c r="K12" i="55"/>
  <c r="N11" i="55"/>
  <c r="K11" i="55"/>
  <c r="T10" i="55"/>
  <c r="N10" i="55"/>
  <c r="K10" i="55"/>
  <c r="T9" i="55"/>
  <c r="N9" i="55"/>
  <c r="K9" i="55"/>
  <c r="T8" i="55"/>
  <c r="Q8" i="55"/>
  <c r="N8" i="55"/>
  <c r="K8" i="55"/>
  <c r="Q7" i="55"/>
  <c r="N7" i="55"/>
  <c r="K7" i="55"/>
  <c r="S12" i="61" l="1"/>
  <c r="S11" i="61"/>
  <c r="S10" i="61"/>
</calcChain>
</file>

<file path=xl/sharedStrings.xml><?xml version="1.0" encoding="utf-8"?>
<sst xmlns="http://schemas.openxmlformats.org/spreadsheetml/2006/main" count="272" uniqueCount="146">
  <si>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</si>
  <si>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</si>
  <si>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</si>
  <si>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</si>
  <si>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</si>
  <si>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</si>
  <si>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</si>
  <si>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</si>
  <si>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</si>
  <si>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</si>
  <si>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</si>
  <si>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</si>
  <si>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</si>
  <si>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</si>
  <si>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</si>
  <si>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</si>
  <si>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</si>
  <si>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</si>
  <si>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</si>
  <si>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</si>
  <si>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</si>
  <si>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</si>
  <si>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</si>
  <si>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</si>
  <si>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</si>
  <si>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</si>
  <si>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</si>
  <si>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</si>
  <si>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</si>
  <si>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</si>
  <si>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</si>
  <si>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</si>
  <si>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</si>
  <si>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</si>
  <si>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</si>
  <si>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</si>
  <si>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</si>
  <si>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</si>
  <si>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</si>
  <si>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</si>
  <si>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</si>
  <si>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</si>
  <si>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</si>
  <si>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</si>
  <si>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</si>
  <si>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</si>
  <si>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</si>
  <si>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</si>
  <si>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</si>
  <si>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</si>
  <si>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</si>
  <si>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</si>
  <si>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</si>
  <si>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</si>
  <si>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</si>
  <si>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</si>
  <si>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</si>
  <si>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</si>
  <si>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</si>
  <si>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</si>
  <si>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</si>
  <si>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</si>
  <si>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</si>
  <si>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</si>
  <si>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</si>
  <si>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</si>
  <si>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</si>
  <si>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</si>
  <si>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</si>
  <si>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</si>
  <si>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</si>
  <si>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</si>
  <si>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</si>
  <si>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</si>
  <si>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</si>
  <si>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</si>
  <si>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</si>
  <si>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</si>
  <si>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</si>
  <si>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</si>
  <si>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</si>
  <si>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</si>
  <si>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</si>
  <si>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</si>
  <si>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</si>
  <si>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</si>
  <si>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</si>
  <si>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</si>
  <si>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</si>
  <si>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</si>
  <si>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Vencimiento de los términos de la acción disciplinaria</t>
  </si>
  <si>
    <t xml:space="preserve">Deficiencias en los controles y seguimiento a los procesos </t>
  </si>
  <si>
    <t>El profesional especializado grado 222-05 de Control Interno Disciplinario cuenta con una base de datos que se alimenta permanentemente, en el que se relacionan la totalidad de los procesos disciplinarios y sus términos y etapas, con la cual hace seguimiento de cada uno de los procesos, así como el registro de los mismos en el  Sistema de Informacion Disciplinaria - SID, en los que se presentan alertas de tiempos de las actuaciones disciplinarias. En caso de evidenciarse próximos tiempos de vencimiento se genera una alerta y se dan las instrucciones para la implementación de la actuación disciplinaria.</t>
  </si>
  <si>
    <t>CONTROL DISCIPLINARIO INTERNO</t>
  </si>
  <si>
    <t xml:space="preserve">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t>
  </si>
  <si>
    <t xml:space="preserve">José Alejandro Moreno Téllez </t>
  </si>
  <si>
    <t>Abogado - Politólogo</t>
  </si>
  <si>
    <t>Omisión en la ejecución de las actuaciones disciplinarias</t>
  </si>
  <si>
    <t>Corrupción</t>
  </si>
  <si>
    <t>El profesional especializado de Control Interno realiza al iniciar la vigencia el aseguramiento de la base de datos del proceso con contraseñas para apertura y modificación de datos, y las cambia de forma periodica con el fin de mantener un control efectivo frente a la información consignada en la misma y la confidencialidad de los datos y registros. En caso de evidenciarse fallas en los registros de información o infiltraciones a la misma, se procede a verificar contra la información registrada en el Sistema de Información Disciplinria y restablecer copias de seguridad.</t>
  </si>
  <si>
    <t>El profesional especializado del proceso Control Disciplinario Interno, solicita de forma periodica al proceso Gestión de Servicios e Infraestructura de TI, la generación de un Back up periodico de la información contenida en la base de datos del proceso, con el fin de contar con respaldos para el restablecimiento de la información en caso de ser necesario.</t>
  </si>
  <si>
    <t>Pérdida de información en la base de datos donde se lleva el seguimiento a cada proceso Disciplinario.</t>
  </si>
  <si>
    <t>Seguridad de la información</t>
  </si>
  <si>
    <t>Ausencia de seguridad de acceso a la base de datos que contiene la informacion de los procesos vigentes.</t>
  </si>
  <si>
    <t xml:space="preserve">1. EL riesgo puede llegar a afectar el cumplimiento del objetivo.  SI
2. El control mitiga la causa. SI
</t>
  </si>
  <si>
    <t xml:space="preserve">1. EL riesgo puede llegar a afectar el cumplimiento del objetivo.  SI
2. El control mitiga la causa. SI
</t>
  </si>
  <si>
    <t>MAPA DE RIESGOS RECIBIDO DE OAP - VERSIÓN 2</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</si>
  <si>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12  - 07 - 2019 </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</si>
  <si>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21  - 06 - 2019 </t>
    </r>
  </si>
  <si>
    <r>
      <t>MAPA DE RIESGO DEL PROCESO VERSIÓN</t>
    </r>
    <r>
      <rPr>
        <b/>
        <sz val="11"/>
        <color theme="5" tint="-0.499984740745262"/>
        <rFont val="Arial"/>
        <family val="2"/>
      </rPr>
      <t xml:space="preserve"> 2</t>
    </r>
  </si>
  <si>
    <t xml:space="preserve">1. La calificación efectuada por OCI del diseño del control es similar a la efectuada por el proceso. SI
</t>
  </si>
  <si>
    <t>La Secretaria General y el profesional especializado grado 222-05 de Control Interno Disciplinario, realizan verificación periodica de la implementación de las acciones disciplinarias mediante el desarrollo de reuniones de seguimiento.</t>
  </si>
  <si>
    <t>EFICIENCIA
SIRVE O NO 
¿El control es preventivo o detectivo?  
Ver la evidencia de la prueba Columna K (Evidencia)</t>
  </si>
  <si>
    <t xml:space="preserve">Hay evidencia de varias solicitudes de 'Back ups' en lo que atañe a la base de datos. Sin embargo, tal como está establecido en el control, la periodicidad es mensual, por lo que para la fecha del seguimiento debió haber 5 copias de seguridad y solo se allegaron las solicitudes de 3. </t>
  </si>
  <si>
    <t>FORMATO DE MONITOREO RECIBIDO DE OAP DE FECHA: 29/04/2019</t>
  </si>
  <si>
    <t xml:space="preserve">En la prueba de recorrido se evidenció que para ingresar a la base de datos hay una constraseña, la cual solo maneja la profesional Especializada grado 222-05. 
Sin embargo, cabe mencionar que no hay registro de que se estén efectuando esos cambios de forma períodica ya que no hay evidencia de la realización de ese control más allá de que para ingresar a la base se requiere una contraseña. </t>
  </si>
  <si>
    <t xml:space="preserve">Generar un soporte (pantallazo o mensaje de ese cambio) de cuando se hagan esas modificaciones con el fin de dejar constancia de la ejecución del control y establecer una frecuencia para la realización del mismo. </t>
  </si>
  <si>
    <t>El control es eficaz y eficiente.</t>
  </si>
  <si>
    <t>Cumplir la periodicidad del control tal como está diseñado.</t>
  </si>
  <si>
    <t>CONCLUSIÓN:</t>
  </si>
  <si>
    <r>
      <t xml:space="preserve">RIESGO
</t>
    </r>
    <r>
      <rPr>
        <b/>
        <sz val="11"/>
        <color theme="7" tint="-0.499984740745262"/>
        <rFont val="Arial"/>
        <family val="2"/>
      </rPr>
      <t>¿Qué puede suceder?</t>
    </r>
  </si>
  <si>
    <r>
      <t xml:space="preserve">RIESGO
</t>
    </r>
    <r>
      <rPr>
        <b/>
        <sz val="11"/>
        <color theme="7" tint="-0.499984740745262"/>
        <rFont val="Arial"/>
        <family val="2"/>
      </rPr>
      <t>¿Qué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</si>
  <si>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</si>
  <si>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¿Elimina o mitiga la causa?</t>
    </r>
  </si>
  <si>
    <r>
      <t xml:space="preserve">CONTROLES Vs. CAUSAS 
</t>
    </r>
    <r>
      <rPr>
        <b/>
        <sz val="8"/>
        <color theme="1"/>
        <rFont val="Arial"/>
        <family val="2"/>
      </rPr>
      <t xml:space="preserve">
</t>
    </r>
    <r>
      <rPr>
        <b/>
        <sz val="11"/>
        <color theme="1"/>
        <rFont val="Arial"/>
        <family val="2"/>
      </rPr>
      <t xml:space="preserve">¿El control mitiga o elimina la causa identificada?
</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</si>
  <si>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 xml:space="preserve">16  - 07 - 2019 </t>
    </r>
  </si>
  <si>
    <r>
      <t xml:space="preserve">CAUSA
</t>
    </r>
    <r>
      <rPr>
        <b/>
        <sz val="11"/>
        <color theme="7" tint="-0.499984740745262"/>
        <rFont val="Arial"/>
        <family val="2"/>
      </rPr>
      <t>¿Cómo puede suceder?</t>
    </r>
  </si>
  <si>
    <t>AUTORIDAD 
Sus responsabilidades deben estar segregadas  o redistribuidas entre varios individuos</t>
  </si>
  <si>
    <t>PROPÓSITO
El control  debe indicar para qué se realiza: verificar, validar, comparar, revisar, cotejar, conciliar, etc...  ¿es o no un control?</t>
  </si>
  <si>
    <t>CALIFICACIÓN DISEÑO
OCI</t>
  </si>
  <si>
    <r>
      <t xml:space="preserve">RIESGO
</t>
    </r>
    <r>
      <rPr>
        <b/>
        <sz val="11"/>
        <color theme="7" tint="-0.499984740745262"/>
        <rFont val="Arial"/>
        <family val="2"/>
      </rPr>
      <t>¿Qué puede suceder?</t>
    </r>
  </si>
  <si>
    <t>PROCESO: CONTROL DISCIPLINARIO INTERNO</t>
  </si>
  <si>
    <t xml:space="preserve">OBJETIVO: 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t>
  </si>
  <si>
    <t>Del análisis a 4 controles asociados a 2 riesgos, se identificaron los siguientes resultados:
* Los 2 riesgos pueden llegar a afectar el cumplimiento del proceso. Un riesgo es susceptible de mejorar la redacción y el otro es sujeto de revisar su tipología.
* Los 4 controles mitigan o eliminan la causa identificada.</t>
  </si>
  <si>
    <t>Débil</t>
  </si>
  <si>
    <t>Moderado</t>
  </si>
  <si>
    <t>Fuerte</t>
  </si>
  <si>
    <t>RANGO DE CALIFICACIÓN DEL CONTROL</t>
  </si>
  <si>
    <t>De la evaluación al diseño de 4 controles asociados a 2 riesgos, se identificaron los siguientes resultados:
* 1 control evaluado tiene calificación similar a la efectuada por el proceso.
* 3 controles evaluados arrojaron una calificación diferente a la efectuada por el proceso al identificar diferencias en dos criterios del diseño: observaciones, deviaciones o diferencias y evidencia.
* 1 control generó un rango de calificación débil, 1 generó rango moderado y 1 generó rango fuerte;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</si>
  <si>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t xml:space="preserve">De la prueba de recorrido realizada con el enlace del proceso y/o responsables de los 4 controles asociados a 2 riesgos, se identificaron los siguientes resultados:
* La eficacia de 3 de los 4 controles es adecuada porque se ejecuta como fue diseñado; 1 control es parcialmente adecuado porque a pesar de haber evidencias no hay soportes suficientes dada la periodicidad propuesta en el control.
* La eficiencia de 3 controles es adecuada porque su propósito es prevenir y/o detectar la mitigación de los riesgos identificados. La eficiencia de 1 control es parcial toda vez que se revisó que se aplica el soporte en el sentido que hay clave de ingreso a la base de datos, pero no hay soportes del cambio de contraseña. </t>
  </si>
  <si>
    <r>
      <t xml:space="preserve">1. EL riesgo puede llegar a afectar el cumplimiento del objetivo.  SI
2. El control mitiga la causa. SI
</t>
    </r>
    <r>
      <rPr>
        <b/>
        <sz val="11"/>
        <color rgb="FF7030A0"/>
        <rFont val="Arial"/>
        <family val="2"/>
      </rPr>
      <t>RECOMENDACIONES</t>
    </r>
    <r>
      <rPr>
        <b/>
        <sz val="11"/>
        <color theme="1"/>
        <rFont val="Arial"/>
        <family val="2"/>
      </rPr>
      <t xml:space="preserve">
</t>
    </r>
    <r>
      <rPr>
        <sz val="11"/>
        <color theme="1"/>
        <rFont val="Arial"/>
        <family val="2"/>
      </rPr>
      <t xml:space="preserve">Revisar si el riesgo puede derivar en un riesgo de corrupción, dado que es plausible que se presente una desviación de poder en lo que atañe a la pérdida de información, con lo que se configuraría al menos uno de los elementos de la tipología de los riesgos de corrupción. </t>
    </r>
  </si>
  <si>
    <r>
      <t xml:space="preserve">1. EL riesgo puede llegar a afectar el cumplimiento del objetivo.  </t>
    </r>
    <r>
      <rPr>
        <sz val="11"/>
        <color theme="1"/>
        <rFont val="Arial"/>
        <family val="2"/>
      </rPr>
      <t>SI</t>
    </r>
    <r>
      <rPr>
        <b/>
        <sz val="11"/>
        <color theme="1"/>
        <rFont val="Arial"/>
        <family val="2"/>
      </rPr>
      <t xml:space="preserve">
2. El control mitiga la causa. SI
</t>
    </r>
    <r>
      <rPr>
        <b/>
        <sz val="11"/>
        <color rgb="FF7030A0"/>
        <rFont val="Arial"/>
        <family val="2"/>
      </rPr>
      <t>RECOMENDACIONES</t>
    </r>
    <r>
      <rPr>
        <b/>
        <sz val="11"/>
        <color theme="1"/>
        <rFont val="Arial"/>
        <family val="2"/>
      </rPr>
      <t xml:space="preserve">
 </t>
    </r>
    <r>
      <rPr>
        <sz val="11"/>
        <color theme="1"/>
        <rFont val="Arial"/>
        <family val="2"/>
      </rPr>
      <t xml:space="preserve">Mejorar la REDACCIÓN del riesgo para que contenga los elementos del Manual Política de Administración del Riesgo de la Entidad en lo que atañe a riesgos de corrupción:
 " Para los riesgos de corrupción la descripción del riesgo debe concurrir con los componentes de su definición, así:
Acción u omisión + uso del poder + desviación de la gestión de lo público + el beneficio privado". 
Estos elementos deben ser explícitos, los elementos no se encuentran en la descripción de este riesgo. </t>
    </r>
    <r>
      <rPr>
        <b/>
        <sz val="11"/>
        <color theme="1"/>
        <rFont val="Arial"/>
        <family val="2"/>
      </rPr>
      <t xml:space="preserve">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</si>
  <si>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La calificación es distinta ya que no se tuvo en cuenta la variable de observaciones o desviaciones en el diseño del control.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</si>
  <si>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 La variación en la calificación se debe a que si bien la base de datos requiere clave para su ingreso, en la variable evidencia no se deja trazabilidad de ese cambio inicial o de ninguno de los cambios periódicos, por lo que no existe evidencia del control en cuanto a su ejecución.
- Se recomienda fijar una frecuencia para determinar cada cuánto debería hacerse dicho cambio de contraseñas y que se deje un soporte de la realización de dicho cambio.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</si>
  <si>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Hay inequivalencia en la calificación toda vez que la variable observaciones/desviaciones no fue tenida en cuenta en el diseño. </t>
    </r>
  </si>
  <si>
    <t>Nota: Este archivo se remitio mediante correo electronico al directivo del Proceso, el día 22 de julio de 2019 con copia a la OAP, para su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</si>
</sst>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sz val="11"/>
      <name val="Arial"/>
      <family val="2"/>
    </font>
    <font>
      <b/>
      <sz val="11"/>
      <name val="Arial"/>
      <family val="2"/>
    </font>
    <font>
      <sz val="12"/>
      <color theme="1"/>
      <name val="Arial"/>
      <family val="2"/>
    </font>
    <font>
      <sz val="10"/>
      <name val="Arial"/>
      <family val="2"/>
    </font>
    <font>
      <b/>
      <sz val="11"/>
      <color rgb="FFFF0000"/>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otted">
        <color indexed="64"/>
      </left>
      <right style="dotted">
        <color indexed="64"/>
      </right>
      <top style="dotted">
        <color indexed="64"/>
      </top>
      <bottom style="dotted">
        <color indexed="64"/>
      </bottom>
      <diagonal/>
    </border>
  </borders>
  <cellStyleXfs count="3">
    <xf numFmtId="0" fontId="0" fillId="0" borderId="0"/>
    <xf numFmtId="9" fontId="7" fillId="0" borderId="0" applyFont="0" applyFill="0" applyBorder="0" applyAlignment="0" applyProtection="0"/>
    <xf numFmtId="0" fontId="23" fillId="0" borderId="0"/>
  </cellStyleXfs>
  <cellXfs count="150">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20" fillId="6" borderId="0" xfId="0" applyFont="1" applyFill="1" applyBorder="1" applyAlignment="1">
      <alignment vertical="center"/>
    </xf>
    <xf numFmtId="0" fontId="21" fillId="6" borderId="0" xfId="0" applyFont="1" applyFill="1" applyBorder="1" applyAlignment="1">
      <alignment vertical="center"/>
    </xf>
    <xf numFmtId="0" fontId="11" fillId="9" borderId="2" xfId="0" applyFont="1" applyFill="1" applyBorder="1" applyAlignment="1">
      <alignment horizontal="center" vertical="center" wrapText="1"/>
    </xf>
    <xf numFmtId="0" fontId="20" fillId="6" borderId="0" xfId="0" applyFont="1" applyFill="1" applyBorder="1" applyAlignment="1">
      <alignment horizontal="center" vertical="center"/>
    </xf>
    <xf numFmtId="0" fontId="22" fillId="0" borderId="0" xfId="0" applyFont="1" applyAlignment="1">
      <alignment vertical="center"/>
    </xf>
    <xf numFmtId="0" fontId="14" fillId="0" borderId="0" xfId="0" applyFont="1" applyAlignment="1">
      <alignment horizontal="center" vertical="center"/>
    </xf>
    <xf numFmtId="0" fontId="11" fillId="9" borderId="15"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9" borderId="2" xfId="0" applyFont="1" applyFill="1" applyBorder="1" applyAlignment="1">
      <alignment vertical="center" wrapText="1"/>
    </xf>
    <xf numFmtId="0" fontId="21" fillId="6" borderId="25" xfId="0" applyFont="1" applyFill="1" applyBorder="1" applyAlignment="1">
      <alignment vertical="center" wrapText="1"/>
    </xf>
    <xf numFmtId="0" fontId="13" fillId="6" borderId="25" xfId="0" applyFont="1" applyFill="1" applyBorder="1" applyAlignment="1">
      <alignment vertical="center" wrapText="1"/>
    </xf>
    <xf numFmtId="0" fontId="13" fillId="6" borderId="25" xfId="0" applyFont="1" applyFill="1" applyBorder="1" applyAlignment="1">
      <alignment horizontal="center" vertical="center"/>
    </xf>
    <xf numFmtId="0" fontId="13" fillId="6" borderId="25" xfId="0" applyFont="1" applyFill="1" applyBorder="1" applyAlignment="1">
      <alignment horizontal="center" vertical="center" wrapText="1"/>
    </xf>
    <xf numFmtId="0" fontId="11" fillId="6" borderId="25" xfId="0" applyFont="1" applyFill="1" applyBorder="1" applyAlignment="1">
      <alignment vertical="center" wrapText="1"/>
    </xf>
    <xf numFmtId="0" fontId="20" fillId="0" borderId="25" xfId="2" applyFont="1" applyFill="1" applyBorder="1" applyAlignment="1" applyProtection="1">
      <alignment vertical="center" wrapText="1"/>
      <protection locked="0"/>
    </xf>
    <xf numFmtId="0" fontId="13" fillId="0" borderId="25" xfId="0" applyFont="1" applyFill="1" applyBorder="1" applyAlignment="1">
      <alignment vertical="center"/>
    </xf>
    <xf numFmtId="0" fontId="11" fillId="0" borderId="25" xfId="0" applyFont="1" applyBorder="1" applyAlignment="1">
      <alignment vertical="center"/>
    </xf>
    <xf numFmtId="0" fontId="14" fillId="0" borderId="25" xfId="0" applyFont="1" applyBorder="1" applyAlignment="1">
      <alignment vertical="center"/>
    </xf>
    <xf numFmtId="0" fontId="21" fillId="6" borderId="6" xfId="0" applyFont="1" applyFill="1" applyBorder="1" applyAlignment="1">
      <alignment vertical="center" wrapText="1"/>
    </xf>
    <xf numFmtId="0" fontId="11" fillId="0" borderId="6" xfId="0" applyFont="1" applyBorder="1" applyAlignment="1">
      <alignment vertical="center"/>
    </xf>
    <xf numFmtId="0" fontId="13" fillId="9" borderId="2" xfId="0" applyFont="1" applyFill="1" applyBorder="1" applyAlignment="1">
      <alignment horizontal="center" vertical="center" wrapText="1"/>
    </xf>
    <xf numFmtId="0" fontId="13" fillId="6" borderId="25" xfId="0" applyFont="1" applyFill="1" applyBorder="1" applyAlignment="1">
      <alignment vertical="center"/>
    </xf>
    <xf numFmtId="0" fontId="24" fillId="6" borderId="25" xfId="0" applyFont="1" applyFill="1" applyBorder="1" applyAlignment="1">
      <alignment horizontal="center" vertical="center" wrapText="1"/>
    </xf>
    <xf numFmtId="0" fontId="24" fillId="6" borderId="25" xfId="0" applyFont="1" applyFill="1" applyBorder="1" applyAlignment="1">
      <alignment horizontal="center" vertical="center"/>
    </xf>
    <xf numFmtId="0" fontId="25" fillId="6" borderId="25" xfId="0" applyFont="1" applyFill="1" applyBorder="1" applyAlignment="1">
      <alignment horizontal="center" vertical="center"/>
    </xf>
    <xf numFmtId="0" fontId="11" fillId="0" borderId="25" xfId="0" applyFont="1" applyBorder="1" applyAlignment="1">
      <alignment horizontal="center" vertical="center" wrapText="1"/>
    </xf>
    <xf numFmtId="0" fontId="13" fillId="0" borderId="25" xfId="0" applyFont="1" applyBorder="1" applyAlignment="1">
      <alignment vertical="center"/>
    </xf>
    <xf numFmtId="0" fontId="13" fillId="0" borderId="25" xfId="0" applyFont="1" applyBorder="1" applyAlignment="1">
      <alignment horizontal="center" vertical="center" wrapText="1"/>
    </xf>
    <xf numFmtId="0" fontId="21"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13" fillId="0" borderId="25" xfId="0" applyFont="1" applyBorder="1" applyAlignment="1">
      <alignment vertical="center" wrapText="1"/>
    </xf>
    <xf numFmtId="0" fontId="20" fillId="0" borderId="25" xfId="0" applyFont="1" applyBorder="1" applyAlignment="1">
      <alignment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0" borderId="25" xfId="0" applyFont="1" applyBorder="1" applyAlignment="1">
      <alignment horizontal="left" vertical="center" wrapText="1"/>
    </xf>
    <xf numFmtId="0" fontId="13" fillId="0" borderId="25" xfId="0" applyFont="1" applyBorder="1" applyAlignment="1">
      <alignment horizontal="left" vertical="center"/>
    </xf>
    <xf numFmtId="0" fontId="14" fillId="0" borderId="25" xfId="0" applyFont="1" applyBorder="1" applyAlignment="1">
      <alignment horizontal="left" vertical="center"/>
    </xf>
    <xf numFmtId="0" fontId="14" fillId="0" borderId="25"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3" fillId="6" borderId="25"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E~1.MOR\AppData\Local\Temp\Rar$DIa8256.44266\MapadeRiesgosInstitucional2019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Hoja1"/>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80" t="s">
        <v>36</v>
      </c>
      <c r="D2" s="102" t="s">
        <v>19</v>
      </c>
      <c r="E2" s="103"/>
      <c r="F2" s="103"/>
      <c r="G2" s="103"/>
      <c r="H2" s="103"/>
      <c r="I2" s="103"/>
      <c r="J2" s="103"/>
      <c r="K2" s="103"/>
      <c r="L2" s="103"/>
      <c r="M2" s="103"/>
      <c r="N2" s="103"/>
      <c r="O2" s="103"/>
      <c r="P2" s="103"/>
      <c r="Q2" s="103"/>
      <c r="R2" s="103"/>
      <c r="S2" s="103"/>
      <c r="T2" s="103"/>
      <c r="U2" s="103"/>
      <c r="V2" s="104"/>
    </row>
    <row r="3" spans="3:22" ht="15" customHeight="1" x14ac:dyDescent="0.25">
      <c r="C3" s="81"/>
      <c r="D3" s="92" t="s">
        <v>20</v>
      </c>
      <c r="E3" s="93"/>
      <c r="F3" s="93"/>
      <c r="G3" s="93"/>
      <c r="H3" s="93"/>
      <c r="I3" s="93"/>
      <c r="J3" s="93"/>
      <c r="K3" s="94"/>
      <c r="L3" s="83" t="s">
        <v>18</v>
      </c>
      <c r="M3" s="84"/>
      <c r="N3" s="84"/>
      <c r="O3" s="84"/>
      <c r="P3" s="84"/>
      <c r="Q3" s="84"/>
      <c r="R3" s="84"/>
      <c r="S3" s="84"/>
      <c r="T3" s="85"/>
      <c r="U3" s="111" t="s">
        <v>37</v>
      </c>
      <c r="V3" s="112"/>
    </row>
    <row r="4" spans="3:22" ht="30" customHeight="1" x14ac:dyDescent="0.25">
      <c r="C4" s="81"/>
      <c r="D4" s="117" t="s">
        <v>21</v>
      </c>
      <c r="E4" s="89" t="s">
        <v>42</v>
      </c>
      <c r="F4" s="105" t="s">
        <v>33</v>
      </c>
      <c r="G4" s="106"/>
      <c r="H4" s="106"/>
      <c r="I4" s="107"/>
      <c r="J4" s="89" t="s">
        <v>40</v>
      </c>
      <c r="K4" s="89" t="s">
        <v>34</v>
      </c>
      <c r="L4" s="86" t="s">
        <v>35</v>
      </c>
      <c r="M4" s="86" t="s">
        <v>22</v>
      </c>
      <c r="N4" s="86" t="s">
        <v>23</v>
      </c>
      <c r="O4" s="95" t="s">
        <v>24</v>
      </c>
      <c r="P4" s="96"/>
      <c r="Q4" s="86" t="s">
        <v>23</v>
      </c>
      <c r="R4" s="97" t="s">
        <v>26</v>
      </c>
      <c r="S4" s="98"/>
      <c r="T4" s="86" t="s">
        <v>23</v>
      </c>
      <c r="U4" s="113"/>
      <c r="V4" s="114"/>
    </row>
    <row r="5" spans="3:22" ht="15" customHeight="1" x14ac:dyDescent="0.25">
      <c r="C5" s="81"/>
      <c r="D5" s="118"/>
      <c r="E5" s="90"/>
      <c r="F5" s="108"/>
      <c r="G5" s="109"/>
      <c r="H5" s="109"/>
      <c r="I5" s="110"/>
      <c r="J5" s="90"/>
      <c r="K5" s="90"/>
      <c r="L5" s="87"/>
      <c r="M5" s="87"/>
      <c r="N5" s="87"/>
      <c r="O5" s="95" t="s">
        <v>25</v>
      </c>
      <c r="P5" s="96"/>
      <c r="Q5" s="87"/>
      <c r="R5" s="99"/>
      <c r="S5" s="100"/>
      <c r="T5" s="87"/>
      <c r="U5" s="115"/>
      <c r="V5" s="116"/>
    </row>
    <row r="6" spans="3:22" ht="25.5" x14ac:dyDescent="0.25">
      <c r="C6" s="82"/>
      <c r="D6" s="119"/>
      <c r="E6" s="91"/>
      <c r="F6" s="4" t="s">
        <v>29</v>
      </c>
      <c r="G6" s="4" t="s">
        <v>31</v>
      </c>
      <c r="H6" s="4" t="s">
        <v>30</v>
      </c>
      <c r="I6" s="4" t="s">
        <v>32</v>
      </c>
      <c r="J6" s="91"/>
      <c r="K6" s="91"/>
      <c r="L6" s="88"/>
      <c r="M6" s="88"/>
      <c r="N6" s="88"/>
      <c r="O6" s="39" t="s">
        <v>16</v>
      </c>
      <c r="P6" s="39" t="s">
        <v>17</v>
      </c>
      <c r="Q6" s="88"/>
      <c r="R6" s="39" t="s">
        <v>27</v>
      </c>
      <c r="S6" s="39" t="s">
        <v>28</v>
      </c>
      <c r="T6" s="88"/>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01"/>
      <c r="E24" s="101"/>
      <c r="F24" s="101"/>
      <c r="G24" s="101"/>
      <c r="H24" s="101"/>
      <c r="I24" s="101"/>
      <c r="J24" s="101"/>
      <c r="K24" s="101"/>
      <c r="L24" s="101"/>
      <c r="M24" s="101"/>
      <c r="N24" s="101"/>
      <c r="O24" s="101"/>
      <c r="P24" s="101"/>
      <c r="Q24" s="101"/>
      <c r="R24" s="101"/>
      <c r="S24" s="101"/>
      <c r="T24" s="101"/>
      <c r="U24" s="101"/>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topLeftCell="A13" zoomScale="80" zoomScaleNormal="80" workbookViewId="0">
      <selection activeCell="F18" sqref="F18"/>
    </sheetView>
  </sheetViews>
  <sheetFormatPr baseColWidth="10" defaultRowHeight="14.25" x14ac:dyDescent="0.25"/>
  <cols>
    <col min="1" max="1" width="29" style="41" customWidth="1"/>
    <col min="2" max="2" width="15.5703125" style="41" customWidth="1"/>
    <col min="3" max="3" width="22.85546875" style="41" customWidth="1"/>
    <col min="4" max="4" width="48" style="41" customWidth="1"/>
    <col min="5" max="5" width="18.85546875" style="41" customWidth="1"/>
    <col min="6" max="6" width="23" style="41" customWidth="1"/>
    <col min="7" max="7" width="59" style="41" customWidth="1"/>
    <col min="8" max="16384" width="11.42578125" style="41"/>
  </cols>
  <sheetData>
    <row r="1" spans="1:7" hidden="1" x14ac:dyDescent="0.25">
      <c r="A1" s="41" t="s">
        <v>62</v>
      </c>
      <c r="C1" s="41" t="s">
        <v>62</v>
      </c>
    </row>
    <row r="2" spans="1:7" hidden="1" x14ac:dyDescent="0.25">
      <c r="A2" s="41" t="s">
        <v>36</v>
      </c>
      <c r="C2" s="41" t="s">
        <v>36</v>
      </c>
    </row>
    <row r="3" spans="1:7" hidden="1" x14ac:dyDescent="0.25">
      <c r="A3" s="41" t="s">
        <v>74</v>
      </c>
      <c r="C3" s="41" t="s">
        <v>77</v>
      </c>
    </row>
    <row r="4" spans="1:7" hidden="1" x14ac:dyDescent="0.25">
      <c r="C4" s="41" t="s">
        <v>76</v>
      </c>
    </row>
    <row r="5" spans="1:7" ht="130.5" customHeight="1" x14ac:dyDescent="0.25">
      <c r="A5" s="124" t="s">
        <v>125</v>
      </c>
      <c r="B5" s="125"/>
      <c r="C5" s="125"/>
      <c r="D5" s="125"/>
      <c r="E5" s="125"/>
      <c r="F5" s="125"/>
      <c r="G5" s="126"/>
    </row>
    <row r="6" spans="1:7" ht="40.5" customHeight="1" x14ac:dyDescent="0.25">
      <c r="A6" s="42" t="s">
        <v>65</v>
      </c>
      <c r="B6" s="127" t="s">
        <v>93</v>
      </c>
      <c r="C6" s="127"/>
      <c r="D6" s="127"/>
      <c r="E6" s="127"/>
      <c r="F6" s="127"/>
      <c r="G6" s="128"/>
    </row>
    <row r="7" spans="1:7" ht="40.5" customHeight="1" x14ac:dyDescent="0.25">
      <c r="A7" s="42" t="s">
        <v>66</v>
      </c>
      <c r="B7" s="129" t="s">
        <v>94</v>
      </c>
      <c r="C7" s="129"/>
      <c r="D7" s="129"/>
      <c r="E7" s="129"/>
      <c r="F7" s="129"/>
      <c r="G7" s="130"/>
    </row>
    <row r="8" spans="1:7" ht="39.75" customHeight="1" x14ac:dyDescent="0.25">
      <c r="A8" s="131" t="s">
        <v>106</v>
      </c>
      <c r="B8" s="127"/>
      <c r="C8" s="127"/>
      <c r="D8" s="127"/>
      <c r="E8" s="132" t="s">
        <v>71</v>
      </c>
      <c r="F8" s="132"/>
      <c r="G8" s="133" t="s">
        <v>70</v>
      </c>
    </row>
    <row r="9" spans="1:7" s="44" customFormat="1" ht="135" customHeight="1" x14ac:dyDescent="0.25">
      <c r="A9" s="54" t="s">
        <v>121</v>
      </c>
      <c r="B9" s="55" t="s">
        <v>43</v>
      </c>
      <c r="C9" s="54" t="s">
        <v>122</v>
      </c>
      <c r="D9" s="54" t="s">
        <v>123</v>
      </c>
      <c r="E9" s="56" t="s">
        <v>67</v>
      </c>
      <c r="F9" s="56" t="s">
        <v>124</v>
      </c>
      <c r="G9" s="134"/>
    </row>
    <row r="10" spans="1:7" ht="309.75" customHeight="1" x14ac:dyDescent="0.25">
      <c r="A10" s="57" t="s">
        <v>90</v>
      </c>
      <c r="B10" s="58" t="s">
        <v>98</v>
      </c>
      <c r="C10" s="58" t="s">
        <v>91</v>
      </c>
      <c r="D10" s="58" t="s">
        <v>92</v>
      </c>
      <c r="E10" s="59" t="s">
        <v>62</v>
      </c>
      <c r="F10" s="60" t="s">
        <v>62</v>
      </c>
      <c r="G10" s="61" t="s">
        <v>141</v>
      </c>
    </row>
    <row r="11" spans="1:7" ht="304.5" customHeight="1" x14ac:dyDescent="0.25">
      <c r="A11" s="57" t="s">
        <v>90</v>
      </c>
      <c r="B11" s="58" t="s">
        <v>98</v>
      </c>
      <c r="C11" s="58" t="s">
        <v>97</v>
      </c>
      <c r="D11" s="58" t="s">
        <v>111</v>
      </c>
      <c r="E11" s="59" t="s">
        <v>62</v>
      </c>
      <c r="F11" s="59" t="s">
        <v>62</v>
      </c>
      <c r="G11" s="61" t="s">
        <v>104</v>
      </c>
    </row>
    <row r="12" spans="1:7" ht="301.5" customHeight="1" x14ac:dyDescent="0.25">
      <c r="A12" s="57" t="s">
        <v>101</v>
      </c>
      <c r="B12" s="58" t="s">
        <v>102</v>
      </c>
      <c r="C12" s="62" t="s">
        <v>103</v>
      </c>
      <c r="D12" s="58" t="s">
        <v>99</v>
      </c>
      <c r="E12" s="59" t="s">
        <v>62</v>
      </c>
      <c r="F12" s="59" t="s">
        <v>62</v>
      </c>
      <c r="G12" s="61" t="s">
        <v>140</v>
      </c>
    </row>
    <row r="13" spans="1:7" ht="296.25" customHeight="1" x14ac:dyDescent="0.25">
      <c r="A13" s="57" t="s">
        <v>101</v>
      </c>
      <c r="B13" s="58" t="s">
        <v>102</v>
      </c>
      <c r="C13" s="63"/>
      <c r="D13" s="58" t="s">
        <v>100</v>
      </c>
      <c r="E13" s="59" t="s">
        <v>62</v>
      </c>
      <c r="F13" s="59" t="s">
        <v>62</v>
      </c>
      <c r="G13" s="61" t="s">
        <v>105</v>
      </c>
    </row>
    <row r="14" spans="1:7" ht="70.5" customHeight="1" x14ac:dyDescent="0.25">
      <c r="A14" s="64" t="s">
        <v>119</v>
      </c>
      <c r="B14" s="120" t="s">
        <v>133</v>
      </c>
      <c r="C14" s="121"/>
      <c r="D14" s="121"/>
      <c r="E14" s="121"/>
      <c r="F14" s="121"/>
      <c r="G14" s="121"/>
    </row>
    <row r="15" spans="1:7" ht="31.5" customHeight="1" x14ac:dyDescent="0.25">
      <c r="A15" s="123" t="s">
        <v>89</v>
      </c>
      <c r="B15" s="65" t="s">
        <v>87</v>
      </c>
      <c r="C15" s="122" t="s">
        <v>95</v>
      </c>
      <c r="D15" s="122"/>
      <c r="E15" s="122"/>
      <c r="F15" s="122"/>
      <c r="G15" s="122"/>
    </row>
    <row r="16" spans="1:7" ht="31.5" customHeight="1" x14ac:dyDescent="0.25">
      <c r="A16" s="123"/>
      <c r="B16" s="65" t="s">
        <v>88</v>
      </c>
      <c r="C16" s="122" t="s">
        <v>96</v>
      </c>
      <c r="D16" s="122"/>
      <c r="E16" s="122"/>
      <c r="F16" s="122"/>
      <c r="G16" s="122"/>
    </row>
    <row r="17" spans="1:7" ht="41.25" customHeight="1" x14ac:dyDescent="0.25">
      <c r="A17" s="45" t="s">
        <v>145</v>
      </c>
      <c r="B17" s="45"/>
      <c r="C17" s="52"/>
      <c r="D17" s="52"/>
      <c r="E17" s="52"/>
      <c r="F17" s="51"/>
      <c r="G17" s="51"/>
    </row>
    <row r="18" spans="1:7" ht="57.75" customHeight="1" x14ac:dyDescent="0.25">
      <c r="A18" s="45"/>
      <c r="B18" s="45"/>
      <c r="C18" s="45"/>
      <c r="D18" s="45"/>
      <c r="E18" s="45"/>
      <c r="F18" s="51"/>
      <c r="G18" s="51"/>
    </row>
  </sheetData>
  <mergeCells count="10">
    <mergeCell ref="B14:G14"/>
    <mergeCell ref="C15:G15"/>
    <mergeCell ref="C16:G16"/>
    <mergeCell ref="A15:A16"/>
    <mergeCell ref="A5:G5"/>
    <mergeCell ref="B6:G6"/>
    <mergeCell ref="B7:G7"/>
    <mergeCell ref="A8:D8"/>
    <mergeCell ref="E8:F8"/>
    <mergeCell ref="G8:G9"/>
  </mergeCells>
  <dataValidations count="3">
    <dataValidation type="list" allowBlank="1" showInputMessage="1" showErrorMessage="1" sqref="E10:E13">
      <formula1>$A$1:$A$3</formula1>
    </dataValidation>
    <dataValidation type="list" allowBlank="1" showInputMessage="1" showErrorMessage="1" sqref="F10:F13">
      <formula1>$C$1:$C$4</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2"/>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opLeftCell="B11" zoomScale="60" zoomScaleNormal="60" workbookViewId="0">
      <selection activeCell="K11" sqref="K11:K12"/>
    </sheetView>
  </sheetViews>
  <sheetFormatPr baseColWidth="10" defaultRowHeight="14.25" x14ac:dyDescent="0.25"/>
  <cols>
    <col min="1" max="1" width="22.85546875" style="41" customWidth="1"/>
    <col min="2" max="2" width="13" style="41" customWidth="1"/>
    <col min="3" max="3" width="19.7109375" style="41" customWidth="1"/>
    <col min="4" max="4" width="33.85546875" style="41" customWidth="1"/>
    <col min="5" max="5" width="15.140625" style="41" customWidth="1"/>
    <col min="6" max="6" width="14.140625" style="41" hidden="1" customWidth="1"/>
    <col min="7" max="7" width="20.5703125" style="41" customWidth="1"/>
    <col min="8" max="8" width="20.85546875" style="41" hidden="1" customWidth="1"/>
    <col min="9" max="9" width="21.28515625" style="41" customWidth="1"/>
    <col min="10" max="10" width="23.42578125" style="41" hidden="1" customWidth="1"/>
    <col min="11" max="11" width="18.7109375" style="41" customWidth="1"/>
    <col min="12" max="12" width="19.5703125" style="41" hidden="1" customWidth="1"/>
    <col min="13" max="13" width="20.140625" style="41" customWidth="1"/>
    <col min="14" max="14" width="1.42578125" style="41" hidden="1" customWidth="1"/>
    <col min="15" max="15" width="28.85546875" style="41" customWidth="1"/>
    <col min="16" max="16" width="3.42578125" style="41" hidden="1" customWidth="1"/>
    <col min="17" max="17" width="16.42578125" style="41" customWidth="1"/>
    <col min="18" max="18" width="13.85546875" style="41" hidden="1" customWidth="1"/>
    <col min="19" max="20" width="21" style="41" customWidth="1"/>
    <col min="21" max="21" width="20.140625" style="41" customWidth="1"/>
    <col min="22" max="22" width="44.140625" style="41" customWidth="1"/>
    <col min="23" max="16384" width="11.42578125" style="41"/>
  </cols>
  <sheetData>
    <row r="1" spans="1:22" hidden="1" x14ac:dyDescent="0.25">
      <c r="A1" s="41" t="s">
        <v>45</v>
      </c>
      <c r="B1" s="41" t="s">
        <v>47</v>
      </c>
      <c r="C1" s="41" t="s">
        <v>49</v>
      </c>
      <c r="D1" s="41" t="s">
        <v>51</v>
      </c>
      <c r="E1" s="41" t="s">
        <v>56</v>
      </c>
      <c r="F1" s="41" t="s">
        <v>58</v>
      </c>
      <c r="I1" s="41" t="s">
        <v>62</v>
      </c>
      <c r="K1" s="41" t="s">
        <v>62</v>
      </c>
      <c r="M1" s="41" t="s">
        <v>54</v>
      </c>
      <c r="Q1" s="41" t="s">
        <v>134</v>
      </c>
    </row>
    <row r="2" spans="1:22" hidden="1" x14ac:dyDescent="0.25">
      <c r="A2" s="41" t="s">
        <v>46</v>
      </c>
      <c r="B2" s="41" t="s">
        <v>48</v>
      </c>
      <c r="C2" s="41" t="s">
        <v>50</v>
      </c>
      <c r="D2" s="41" t="s">
        <v>52</v>
      </c>
      <c r="E2" s="41" t="s">
        <v>57</v>
      </c>
      <c r="F2" s="41" t="s">
        <v>59</v>
      </c>
      <c r="I2" s="41" t="s">
        <v>36</v>
      </c>
      <c r="K2" s="41" t="s">
        <v>36</v>
      </c>
      <c r="M2" s="41" t="s">
        <v>55</v>
      </c>
      <c r="Q2" s="41" t="s">
        <v>135</v>
      </c>
    </row>
    <row r="3" spans="1:22" hidden="1" x14ac:dyDescent="0.25">
      <c r="D3" s="41" t="s">
        <v>53</v>
      </c>
      <c r="F3" s="41" t="s">
        <v>60</v>
      </c>
      <c r="I3" s="41" t="s">
        <v>74</v>
      </c>
      <c r="K3" s="41" t="s">
        <v>77</v>
      </c>
      <c r="Q3" s="41" t="s">
        <v>136</v>
      </c>
    </row>
    <row r="4" spans="1:22" hidden="1" x14ac:dyDescent="0.25">
      <c r="K4" s="41" t="s">
        <v>76</v>
      </c>
    </row>
    <row r="5" spans="1:22" ht="64.5" customHeight="1" x14ac:dyDescent="0.25">
      <c r="A5" s="136" t="s">
        <v>107</v>
      </c>
      <c r="B5" s="136"/>
      <c r="C5" s="136"/>
      <c r="D5" s="136"/>
      <c r="E5" s="136"/>
      <c r="F5" s="136"/>
      <c r="G5" s="136"/>
      <c r="H5" s="136"/>
      <c r="I5" s="136"/>
      <c r="J5" s="136"/>
      <c r="K5" s="136"/>
      <c r="L5" s="136"/>
      <c r="M5" s="136"/>
      <c r="N5" s="136"/>
      <c r="O5" s="136"/>
      <c r="P5" s="136"/>
      <c r="Q5" s="136"/>
      <c r="R5" s="136"/>
      <c r="S5" s="136"/>
      <c r="T5" s="136"/>
      <c r="U5" s="136"/>
      <c r="V5" s="136"/>
    </row>
    <row r="6" spans="1:22" ht="40.5" customHeight="1" x14ac:dyDescent="0.25">
      <c r="A6" s="42" t="s">
        <v>65</v>
      </c>
      <c r="B6" s="127" t="s">
        <v>93</v>
      </c>
      <c r="C6" s="127"/>
      <c r="D6" s="127"/>
      <c r="E6" s="127"/>
      <c r="F6" s="127"/>
      <c r="G6" s="127"/>
      <c r="H6" s="127"/>
      <c r="I6" s="128"/>
      <c r="J6" s="46"/>
      <c r="K6" s="137" t="s">
        <v>109</v>
      </c>
      <c r="L6" s="138"/>
      <c r="M6" s="138"/>
      <c r="N6" s="138"/>
      <c r="O6" s="138"/>
      <c r="P6" s="138"/>
      <c r="Q6" s="138"/>
      <c r="R6" s="138"/>
      <c r="S6" s="138"/>
      <c r="T6" s="138"/>
      <c r="U6" s="138"/>
      <c r="V6" s="139"/>
    </row>
    <row r="7" spans="1:22" ht="57.75" customHeight="1" x14ac:dyDescent="0.25">
      <c r="A7" s="42" t="s">
        <v>66</v>
      </c>
      <c r="B7" s="129" t="s">
        <v>94</v>
      </c>
      <c r="C7" s="129"/>
      <c r="D7" s="129"/>
      <c r="E7" s="129"/>
      <c r="F7" s="129"/>
      <c r="G7" s="129"/>
      <c r="H7" s="129"/>
      <c r="I7" s="130"/>
      <c r="J7" s="42" t="s">
        <v>83</v>
      </c>
      <c r="K7" s="137" t="s">
        <v>114</v>
      </c>
      <c r="L7" s="138"/>
      <c r="M7" s="138"/>
      <c r="N7" s="138"/>
      <c r="O7" s="138"/>
      <c r="P7" s="138"/>
      <c r="Q7" s="138"/>
      <c r="R7" s="138"/>
      <c r="S7" s="138"/>
      <c r="T7" s="138"/>
      <c r="U7" s="138"/>
      <c r="V7" s="139"/>
    </row>
    <row r="8" spans="1:22" ht="48.75" customHeight="1" x14ac:dyDescent="0.25">
      <c r="A8" s="131" t="s">
        <v>82</v>
      </c>
      <c r="B8" s="127"/>
      <c r="C8" s="127"/>
      <c r="D8" s="127"/>
      <c r="E8" s="140" t="s">
        <v>79</v>
      </c>
      <c r="F8" s="141"/>
      <c r="G8" s="141"/>
      <c r="H8" s="141"/>
      <c r="I8" s="141"/>
      <c r="J8" s="141"/>
      <c r="K8" s="141"/>
      <c r="L8" s="141"/>
      <c r="M8" s="141"/>
      <c r="N8" s="141"/>
      <c r="O8" s="141"/>
      <c r="P8" s="141"/>
      <c r="Q8" s="141"/>
      <c r="R8" s="141"/>
      <c r="S8" s="142"/>
      <c r="T8" s="53"/>
      <c r="U8" s="143" t="s">
        <v>80</v>
      </c>
      <c r="V8" s="133" t="s">
        <v>70</v>
      </c>
    </row>
    <row r="9" spans="1:22" s="44" customFormat="1" ht="231.75" customHeight="1" x14ac:dyDescent="0.25">
      <c r="A9" s="43" t="s">
        <v>120</v>
      </c>
      <c r="B9" s="55" t="s">
        <v>43</v>
      </c>
      <c r="C9" s="54" t="s">
        <v>126</v>
      </c>
      <c r="D9" s="54" t="s">
        <v>123</v>
      </c>
      <c r="E9" s="49" t="s">
        <v>72</v>
      </c>
      <c r="F9" s="49" t="s">
        <v>44</v>
      </c>
      <c r="G9" s="49" t="s">
        <v>127</v>
      </c>
      <c r="H9" s="49" t="s">
        <v>44</v>
      </c>
      <c r="I9" s="49" t="s">
        <v>73</v>
      </c>
      <c r="J9" s="49" t="s">
        <v>44</v>
      </c>
      <c r="K9" s="49" t="s">
        <v>128</v>
      </c>
      <c r="L9" s="49" t="s">
        <v>44</v>
      </c>
      <c r="M9" s="49" t="s">
        <v>69</v>
      </c>
      <c r="N9" s="49" t="s">
        <v>44</v>
      </c>
      <c r="O9" s="49" t="s">
        <v>78</v>
      </c>
      <c r="P9" s="49" t="s">
        <v>44</v>
      </c>
      <c r="Q9" s="49" t="s">
        <v>68</v>
      </c>
      <c r="R9" s="68" t="s">
        <v>44</v>
      </c>
      <c r="S9" s="49" t="s">
        <v>129</v>
      </c>
      <c r="T9" s="49" t="s">
        <v>137</v>
      </c>
      <c r="U9" s="144"/>
      <c r="V9" s="134"/>
    </row>
    <row r="10" spans="1:22" ht="291" customHeight="1" x14ac:dyDescent="0.25">
      <c r="A10" s="66" t="s">
        <v>90</v>
      </c>
      <c r="B10" s="58" t="s">
        <v>98</v>
      </c>
      <c r="C10" s="58" t="s">
        <v>91</v>
      </c>
      <c r="D10" s="58" t="s">
        <v>92</v>
      </c>
      <c r="E10" s="69" t="s">
        <v>45</v>
      </c>
      <c r="F10" s="69">
        <f>+IF(E10=$A$1,15,0)</f>
        <v>15</v>
      </c>
      <c r="G10" s="69" t="s">
        <v>47</v>
      </c>
      <c r="H10" s="69">
        <f>+IF(G10=$B$1,15,0)</f>
        <v>15</v>
      </c>
      <c r="I10" s="69" t="s">
        <v>49</v>
      </c>
      <c r="J10" s="69">
        <f>+IF(I10=$C$1,15,0)</f>
        <v>15</v>
      </c>
      <c r="K10" s="69" t="s">
        <v>51</v>
      </c>
      <c r="L10" s="69">
        <f>+IF(K10=$D$1,15,IF(K10=$D$2,10,0))</f>
        <v>15</v>
      </c>
      <c r="M10" s="69" t="s">
        <v>54</v>
      </c>
      <c r="N10" s="69">
        <f>+IF(M10=$M$1,15,0)</f>
        <v>15</v>
      </c>
      <c r="O10" s="60" t="s">
        <v>56</v>
      </c>
      <c r="P10" s="69">
        <f>+IF(O10=$E$1,15,0)</f>
        <v>15</v>
      </c>
      <c r="Q10" s="59" t="s">
        <v>58</v>
      </c>
      <c r="R10" s="69">
        <f>+IF(Q10=$F$1,10,IF(Q10=$F$2,5,0))</f>
        <v>10</v>
      </c>
      <c r="S10" s="59">
        <f>+F10+H10+J10+L10+N10+P10+R10</f>
        <v>100</v>
      </c>
      <c r="T10" s="59" t="s">
        <v>136</v>
      </c>
      <c r="U10" s="59">
        <v>100</v>
      </c>
      <c r="V10" s="58" t="s">
        <v>110</v>
      </c>
    </row>
    <row r="11" spans="1:22" ht="125.25" customHeight="1" x14ac:dyDescent="0.25">
      <c r="A11" s="66" t="s">
        <v>90</v>
      </c>
      <c r="B11" s="58" t="s">
        <v>98</v>
      </c>
      <c r="C11" s="58" t="s">
        <v>97</v>
      </c>
      <c r="D11" s="58" t="s">
        <v>111</v>
      </c>
      <c r="E11" s="69" t="s">
        <v>45</v>
      </c>
      <c r="F11" s="69">
        <f>+IF(E11=$A$1,15,0)</f>
        <v>15</v>
      </c>
      <c r="G11" s="69" t="s">
        <v>47</v>
      </c>
      <c r="H11" s="69">
        <f>+IF(G11=$B$1,15,0)</f>
        <v>15</v>
      </c>
      <c r="I11" s="69" t="s">
        <v>49</v>
      </c>
      <c r="J11" s="69">
        <f>+IF(I11=$C$1,15,0)</f>
        <v>15</v>
      </c>
      <c r="K11" s="69" t="s">
        <v>52</v>
      </c>
      <c r="L11" s="69">
        <f>+IF(K11=$D$1,15,IF(K11=$D$2,10,0))</f>
        <v>10</v>
      </c>
      <c r="M11" s="69" t="s">
        <v>54</v>
      </c>
      <c r="N11" s="69">
        <f>+IF(M11=$M$1,15,0)</f>
        <v>15</v>
      </c>
      <c r="O11" s="70" t="s">
        <v>57</v>
      </c>
      <c r="P11" s="69">
        <f>+IF(O11=$E$1,15,0)</f>
        <v>0</v>
      </c>
      <c r="Q11" s="59" t="s">
        <v>58</v>
      </c>
      <c r="R11" s="69">
        <f>+IF(Q11=$F$1,10,IF(Q11=$F$2,5,0))</f>
        <v>10</v>
      </c>
      <c r="S11" s="59">
        <f>+F11+H11+J11+L11+N11+P11+R11</f>
        <v>80</v>
      </c>
      <c r="T11" s="71" t="s">
        <v>134</v>
      </c>
      <c r="U11" s="59">
        <v>95</v>
      </c>
      <c r="V11" s="60" t="s">
        <v>142</v>
      </c>
    </row>
    <row r="12" spans="1:22" ht="285" customHeight="1" x14ac:dyDescent="0.25">
      <c r="A12" s="66" t="s">
        <v>101</v>
      </c>
      <c r="B12" s="58" t="s">
        <v>102</v>
      </c>
      <c r="C12" s="62" t="s">
        <v>103</v>
      </c>
      <c r="D12" s="58" t="s">
        <v>99</v>
      </c>
      <c r="E12" s="69" t="s">
        <v>45</v>
      </c>
      <c r="F12" s="69">
        <f>+IF(E12=$A$1,15,0)</f>
        <v>15</v>
      </c>
      <c r="G12" s="69" t="s">
        <v>47</v>
      </c>
      <c r="H12" s="69">
        <f>+IF(G12=$B$1,15,0)</f>
        <v>15</v>
      </c>
      <c r="I12" s="69" t="s">
        <v>49</v>
      </c>
      <c r="J12" s="69">
        <f>+IF(I12=$C$1,15,0)</f>
        <v>15</v>
      </c>
      <c r="K12" s="69" t="s">
        <v>51</v>
      </c>
      <c r="L12" s="69">
        <f>+IF(K12=$D$1,15,IF(K12=$D$2,10,0))</f>
        <v>15</v>
      </c>
      <c r="M12" s="69" t="s">
        <v>54</v>
      </c>
      <c r="N12" s="69">
        <f>+IF(M12=$M$1,15,0)</f>
        <v>15</v>
      </c>
      <c r="O12" s="60" t="s">
        <v>56</v>
      </c>
      <c r="P12" s="69">
        <f>+IF(O12=$E$1,15,0)</f>
        <v>15</v>
      </c>
      <c r="Q12" s="71" t="s">
        <v>59</v>
      </c>
      <c r="R12" s="69">
        <f>+IF(Q12=$F$1,10,IF(Q12=$F$2,5,0))</f>
        <v>5</v>
      </c>
      <c r="S12" s="59">
        <f>+F12+H12+J12+L12+N12+P12+R12</f>
        <v>95</v>
      </c>
      <c r="T12" s="72" t="s">
        <v>135</v>
      </c>
      <c r="U12" s="59">
        <v>100</v>
      </c>
      <c r="V12" s="58" t="s">
        <v>143</v>
      </c>
    </row>
    <row r="13" spans="1:22" ht="234" customHeight="1" x14ac:dyDescent="0.25">
      <c r="A13" s="66" t="s">
        <v>101</v>
      </c>
      <c r="B13" s="58" t="s">
        <v>102</v>
      </c>
      <c r="C13" s="58"/>
      <c r="D13" s="58" t="s">
        <v>100</v>
      </c>
      <c r="E13" s="69" t="s">
        <v>45</v>
      </c>
      <c r="F13" s="69">
        <f>+IF(E13=$A$1,15,0)</f>
        <v>15</v>
      </c>
      <c r="G13" s="69" t="s">
        <v>47</v>
      </c>
      <c r="H13" s="69">
        <f>+IF(G13=$B$1,15,0)</f>
        <v>15</v>
      </c>
      <c r="I13" s="69" t="s">
        <v>49</v>
      </c>
      <c r="J13" s="69">
        <f>+IF(I13=$C$1,15,0)</f>
        <v>15</v>
      </c>
      <c r="K13" s="69" t="s">
        <v>51</v>
      </c>
      <c r="L13" s="69">
        <f>+IF(K13=$D$1,15,IF(K13=$D$2,10,0))</f>
        <v>15</v>
      </c>
      <c r="M13" s="69" t="s">
        <v>54</v>
      </c>
      <c r="N13" s="69">
        <f>+IF(M13=$M$1,15,0)</f>
        <v>15</v>
      </c>
      <c r="O13" s="70" t="s">
        <v>57</v>
      </c>
      <c r="P13" s="69">
        <f>+IF(O13=$E$1,15,0)</f>
        <v>0</v>
      </c>
      <c r="Q13" s="59" t="s">
        <v>58</v>
      </c>
      <c r="R13" s="69">
        <f>+IF(Q13=$F$1,10,IF(Q13=$F$2,5,0))</f>
        <v>10</v>
      </c>
      <c r="S13" s="59">
        <f>+F13+H13+J13+L13+N13+P13+R13</f>
        <v>85</v>
      </c>
      <c r="T13" s="71" t="s">
        <v>134</v>
      </c>
      <c r="U13" s="59">
        <v>100</v>
      </c>
      <c r="V13" s="58" t="s">
        <v>144</v>
      </c>
    </row>
    <row r="14" spans="1:22" ht="102.75" customHeight="1" x14ac:dyDescent="0.25">
      <c r="A14" s="67" t="s">
        <v>119</v>
      </c>
      <c r="B14" s="135" t="s">
        <v>138</v>
      </c>
      <c r="C14" s="135"/>
      <c r="D14" s="135"/>
      <c r="E14" s="135"/>
      <c r="F14" s="135"/>
      <c r="G14" s="135"/>
      <c r="H14" s="135"/>
      <c r="I14" s="135"/>
      <c r="J14" s="135"/>
      <c r="K14" s="135"/>
      <c r="L14" s="135"/>
      <c r="M14" s="135"/>
      <c r="N14" s="135"/>
      <c r="O14" s="135"/>
      <c r="P14" s="135"/>
      <c r="Q14" s="135"/>
      <c r="R14" s="135"/>
      <c r="S14" s="135"/>
      <c r="T14" s="135"/>
      <c r="U14" s="135"/>
      <c r="V14" s="135"/>
    </row>
  </sheetData>
  <mergeCells count="10">
    <mergeCell ref="B14:V14"/>
    <mergeCell ref="A5:V5"/>
    <mergeCell ref="B6:I6"/>
    <mergeCell ref="K6:V6"/>
    <mergeCell ref="B7:I7"/>
    <mergeCell ref="A8:D8"/>
    <mergeCell ref="V8:V9"/>
    <mergeCell ref="E8:S8"/>
    <mergeCell ref="U8:U9"/>
    <mergeCell ref="K7:V7"/>
  </mergeCells>
  <dataValidations count="9">
    <dataValidation type="list" allowBlank="1" showInputMessage="1" showErrorMessage="1" sqref="E10:E13">
      <formula1>$A$1:$A$2</formula1>
    </dataValidation>
    <dataValidation type="list" allowBlank="1" showInputMessage="1" showErrorMessage="1" sqref="G10:G13">
      <formula1>$B$1:$B$2</formula1>
    </dataValidation>
    <dataValidation type="list" allowBlank="1" showInputMessage="1" showErrorMessage="1" sqref="I10:I13">
      <formula1>$C$1:$C$2</formula1>
    </dataValidation>
    <dataValidation type="list" allowBlank="1" showInputMessage="1" showErrorMessage="1" sqref="K10:K13">
      <formula1>$D$1:$D$3</formula1>
    </dataValidation>
    <dataValidation type="list" allowBlank="1" showInputMessage="1" showErrorMessage="1" sqref="O10:O13">
      <formula1>$E$1:$E$2</formula1>
    </dataValidation>
    <dataValidation type="list" allowBlank="1" showInputMessage="1" showErrorMessage="1" sqref="Q10:Q13">
      <formula1>$F$1:$F$3</formula1>
    </dataValidation>
    <dataValidation type="list" allowBlank="1" showInputMessage="1" showErrorMessage="1" sqref="M10:M13">
      <formula1>$M$1:$M$2</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2"/>
    <dataValidation type="list" allowBlank="1" showInputMessage="1" showErrorMessage="1" sqref="T10:T13">
      <formula1>$Q$1:$Q$3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opLeftCell="A13" zoomScale="70" zoomScaleNormal="70" workbookViewId="0">
      <selection activeCell="A14" sqref="A14"/>
    </sheetView>
  </sheetViews>
  <sheetFormatPr baseColWidth="10" defaultRowHeight="14.25" x14ac:dyDescent="0.25"/>
  <cols>
    <col min="1" max="1" width="18" style="41" customWidth="1"/>
    <col min="2" max="2" width="14.5703125" style="41" customWidth="1"/>
    <col min="3" max="3" width="47.5703125" style="41" customWidth="1"/>
    <col min="4" max="4" width="19.85546875" style="41" customWidth="1"/>
    <col min="5" max="5" width="31.42578125" style="41" customWidth="1"/>
    <col min="6" max="6" width="21" style="41" customWidth="1"/>
    <col min="7" max="7" width="22.7109375" style="41" customWidth="1"/>
    <col min="8" max="8" width="29.140625" style="41" customWidth="1"/>
    <col min="9" max="16384" width="11.42578125" style="47"/>
  </cols>
  <sheetData>
    <row r="1" spans="1:24" hidden="1" x14ac:dyDescent="0.25">
      <c r="A1" s="41" t="s">
        <v>62</v>
      </c>
    </row>
    <row r="2" spans="1:24" hidden="1" x14ac:dyDescent="0.25">
      <c r="A2" s="41" t="s">
        <v>36</v>
      </c>
    </row>
    <row r="3" spans="1:24" hidden="1" x14ac:dyDescent="0.25">
      <c r="A3" s="41" t="s">
        <v>75</v>
      </c>
    </row>
    <row r="4" spans="1:24" ht="45.75" customHeight="1" x14ac:dyDescent="0.25">
      <c r="A4" s="124" t="s">
        <v>108</v>
      </c>
      <c r="B4" s="145"/>
      <c r="C4" s="145"/>
      <c r="D4" s="145"/>
      <c r="E4" s="145"/>
      <c r="F4" s="145"/>
      <c r="G4" s="145"/>
      <c r="H4" s="146"/>
    </row>
    <row r="5" spans="1:24" ht="29.25" customHeight="1" x14ac:dyDescent="0.25">
      <c r="A5" s="148" t="s">
        <v>131</v>
      </c>
      <c r="B5" s="148"/>
      <c r="C5" s="148"/>
      <c r="D5" s="148"/>
      <c r="E5" s="148"/>
      <c r="F5" s="148"/>
      <c r="G5" s="148"/>
      <c r="H5" s="148"/>
      <c r="I5" s="48"/>
      <c r="J5" s="48"/>
      <c r="K5" s="48"/>
      <c r="L5" s="48"/>
      <c r="M5" s="48"/>
      <c r="N5" s="48"/>
      <c r="O5" s="48"/>
      <c r="P5" s="48"/>
      <c r="Q5" s="48"/>
      <c r="R5" s="48"/>
      <c r="S5" s="48"/>
      <c r="T5" s="48"/>
      <c r="U5" s="48"/>
      <c r="V5" s="48"/>
      <c r="W5" s="48"/>
      <c r="X5" s="48"/>
    </row>
    <row r="6" spans="1:24" ht="66.75" customHeight="1" x14ac:dyDescent="0.25">
      <c r="A6" s="149" t="s">
        <v>132</v>
      </c>
      <c r="B6" s="149"/>
      <c r="C6" s="149"/>
      <c r="D6" s="149"/>
      <c r="E6" s="149"/>
      <c r="F6" s="149"/>
      <c r="G6" s="149"/>
      <c r="H6" s="149"/>
    </row>
    <row r="7" spans="1:24" ht="25.5" customHeight="1" x14ac:dyDescent="0.25">
      <c r="A7" s="147" t="s">
        <v>61</v>
      </c>
      <c r="B7" s="147"/>
      <c r="C7" s="147"/>
      <c r="D7" s="140" t="s">
        <v>63</v>
      </c>
      <c r="E7" s="141"/>
      <c r="F7" s="141"/>
      <c r="G7" s="141"/>
      <c r="H7" s="142"/>
    </row>
    <row r="8" spans="1:24" s="50" customFormat="1" ht="144" customHeight="1" x14ac:dyDescent="0.25">
      <c r="A8" s="54" t="s">
        <v>130</v>
      </c>
      <c r="B8" s="55" t="s">
        <v>43</v>
      </c>
      <c r="C8" s="54" t="s">
        <v>81</v>
      </c>
      <c r="D8" s="49" t="s">
        <v>84</v>
      </c>
      <c r="E8" s="49" t="s">
        <v>86</v>
      </c>
      <c r="F8" s="49" t="s">
        <v>112</v>
      </c>
      <c r="G8" s="49" t="s">
        <v>85</v>
      </c>
      <c r="H8" s="49" t="s">
        <v>64</v>
      </c>
    </row>
    <row r="9" spans="1:24" ht="186.75" customHeight="1" x14ac:dyDescent="0.25">
      <c r="A9" s="57" t="s">
        <v>90</v>
      </c>
      <c r="B9" s="58" t="s">
        <v>98</v>
      </c>
      <c r="C9" s="58" t="s">
        <v>92</v>
      </c>
      <c r="D9" s="73" t="s">
        <v>62</v>
      </c>
      <c r="E9" s="73"/>
      <c r="F9" s="73" t="s">
        <v>62</v>
      </c>
      <c r="G9" s="74"/>
      <c r="H9" s="75" t="s">
        <v>117</v>
      </c>
    </row>
    <row r="10" spans="1:24" ht="85.5" x14ac:dyDescent="0.25">
      <c r="A10" s="57" t="s">
        <v>90</v>
      </c>
      <c r="B10" s="58" t="s">
        <v>98</v>
      </c>
      <c r="C10" s="58" t="s">
        <v>111</v>
      </c>
      <c r="D10" s="73" t="s">
        <v>62</v>
      </c>
      <c r="E10" s="64"/>
      <c r="F10" s="73" t="s">
        <v>62</v>
      </c>
      <c r="G10" s="74"/>
      <c r="H10" s="75" t="s">
        <v>117</v>
      </c>
    </row>
    <row r="11" spans="1:24" ht="321" customHeight="1" x14ac:dyDescent="0.25">
      <c r="A11" s="57" t="s">
        <v>101</v>
      </c>
      <c r="B11" s="58" t="s">
        <v>102</v>
      </c>
      <c r="C11" s="58" t="s">
        <v>99</v>
      </c>
      <c r="D11" s="76" t="s">
        <v>62</v>
      </c>
      <c r="E11" s="74"/>
      <c r="F11" s="77" t="s">
        <v>75</v>
      </c>
      <c r="G11" s="78" t="s">
        <v>115</v>
      </c>
      <c r="H11" s="78" t="s">
        <v>116</v>
      </c>
    </row>
    <row r="12" spans="1:24" ht="201" customHeight="1" x14ac:dyDescent="0.25">
      <c r="A12" s="57" t="s">
        <v>101</v>
      </c>
      <c r="B12" s="58" t="s">
        <v>102</v>
      </c>
      <c r="C12" s="58" t="s">
        <v>100</v>
      </c>
      <c r="D12" s="77" t="s">
        <v>75</v>
      </c>
      <c r="E12" s="79" t="s">
        <v>113</v>
      </c>
      <c r="F12" s="73" t="s">
        <v>62</v>
      </c>
      <c r="G12" s="74"/>
      <c r="H12" s="78" t="s">
        <v>118</v>
      </c>
    </row>
    <row r="13" spans="1:24" ht="105.75" customHeight="1" x14ac:dyDescent="0.25">
      <c r="A13" s="64" t="s">
        <v>119</v>
      </c>
      <c r="B13" s="120" t="s">
        <v>139</v>
      </c>
      <c r="C13" s="121"/>
      <c r="D13" s="121"/>
      <c r="E13" s="121"/>
      <c r="F13" s="121"/>
      <c r="G13" s="121"/>
      <c r="H13" s="121"/>
    </row>
  </sheetData>
  <mergeCells count="6">
    <mergeCell ref="B13:H13"/>
    <mergeCell ref="A4:H4"/>
    <mergeCell ref="A7:C7"/>
    <mergeCell ref="D7:H7"/>
    <mergeCell ref="A5:H5"/>
    <mergeCell ref="A6:H6"/>
  </mergeCells>
  <dataValidations count="1">
    <dataValidation type="list" allowBlank="1" showInputMessage="1" showErrorMessage="1" sqref="F9:F12 D9:D12">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2019-09-27T20:00:06Z</dcterms:modified>
</cp:coreProperties>
</file>