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rafaela.montoya\Desktop\RAFIS uLTIMO\Publicaciones 2019\"/>
    </mc:Choice>
  </mc:AlternateContent>
  <xr:revisionPtr revIDLastSave="0" documentId="8_{144BBA68-79AC-4209-9237-3585242D5E78}" xr6:coauthVersionLast="36" xr6:coauthVersionMax="36" xr10:uidLastSave="{00000000-0000-0000-0000-000000000000}"/>
  <bookViews>
    <workbookView xWindow="0" yWindow="0" windowWidth="21600" windowHeight="8025" xr2:uid="{00000000-000D-0000-FFFF-FFFF00000000}"/>
  </bookViews>
  <sheets>
    <sheet name="Respuestas de formulario 1" sheetId="1" r:id="rId1"/>
    <sheet name="Hoja1" sheetId="2" r:id="rId2"/>
    <sheet name="Hoja1 (2)" sheetId="4" r:id="rId3"/>
  </sheets>
  <definedNames>
    <definedName name="_xlnm._FilterDatabase" localSheetId="0" hidden="1">'Respuestas de formulario 1'!$A$1:$BK$12</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7" i="4" l="1"/>
  <c r="G7" i="4"/>
  <c r="F7" i="4"/>
  <c r="E7" i="4"/>
  <c r="G6" i="4"/>
  <c r="F4" i="4"/>
</calcChain>
</file>

<file path=xl/sharedStrings.xml><?xml version="1.0" encoding="utf-8"?>
<sst xmlns="http://schemas.openxmlformats.org/spreadsheetml/2006/main" count="259" uniqueCount="124">
  <si>
    <t>Marca temporal</t>
  </si>
  <si>
    <t>ENTIDAD</t>
  </si>
  <si>
    <t>Nombre Jefe Oficina de Control Interno</t>
  </si>
  <si>
    <t>AÑO</t>
  </si>
  <si>
    <t>PERIODO REPORTADO</t>
  </si>
  <si>
    <t>Meta Producto</t>
  </si>
  <si>
    <t>Proyecto Inversión</t>
  </si>
  <si>
    <t>Meta Proyecto Inversión</t>
  </si>
  <si>
    <t>Análisis</t>
  </si>
  <si>
    <t>Categoría</t>
  </si>
  <si>
    <t>Recomendación 1</t>
  </si>
  <si>
    <t>Estado</t>
  </si>
  <si>
    <t>Se evidencia un comportamiento adecuado del proyecto de inversión frente al cumplimiento de las metas PDD.</t>
  </si>
  <si>
    <t>UNIDAD ADMINISTRATIVA ESPECIAL DE REHABILITACIÓN Y MANTENIMIENTO VIAL</t>
  </si>
  <si>
    <t>Edna Matilde Vallejo Gordillo</t>
  </si>
  <si>
    <t>Adecuar y dotar 1 Sede para el proceso de produccion e intervencion de la malla vial</t>
  </si>
  <si>
    <t>Fortalecer y Modernizar 80 %  El recurso tecnológico y de sistemas de información de las entidades del Sector Movilidad</t>
  </si>
  <si>
    <t>Se evidencia un comportamiento adecuado del proyecto de inversión frente al cumplimiento de las metas PDD</t>
  </si>
  <si>
    <t>Continuar con la eficiente ejecución del proyecto de inversión.</t>
  </si>
  <si>
    <t>Mantener monitoreo constante de las acciones y actividades para garantizar el cumplimiento total de la meta PDD.</t>
  </si>
  <si>
    <t>Se está ejecutando adecuadamente.</t>
  </si>
  <si>
    <t>Recomendación 2</t>
  </si>
  <si>
    <t>N.A.</t>
  </si>
  <si>
    <t>408. Recuperación, rehabilitación y mantenimiento de la malla vial</t>
  </si>
  <si>
    <t>408.Recuperación, rehabilitación y mantenimiento de la malla vial</t>
  </si>
  <si>
    <t>1171. Transparencia, gestión pública y atención a partes interesadas en la UAERMV.</t>
  </si>
  <si>
    <t>1181. Modernización institucional</t>
  </si>
  <si>
    <t>Se requiere tomar medidas para mejorar los aspectos encontrados.</t>
  </si>
  <si>
    <t>226 Conservar 750 km carril de malla vial arterial, troncal e intermedia y local (por donde circulan las rutas de Transmilenio troncal y zonal)
Ajustada</t>
  </si>
  <si>
    <t>Conservar 50 Km-Carril de malla vial arterial, troncal e intermedia y local (por donde circulan las rutas de Transmilenio troncal y zonal)</t>
  </si>
  <si>
    <t>Mantener 10 Km carril de malla vial rural</t>
  </si>
  <si>
    <t>229 Conservar y rehabilitar 1,083 km carril de la infraestructura vial local (por donde no circulan rutas de Transmilenio zonal)</t>
  </si>
  <si>
    <t>Conservación y Rehabilitación 1,083 Km-Carril de la infraestructura vial local (por donde no circulan rutas de Transmilenio zonal)</t>
  </si>
  <si>
    <t>Pago 100 % de compromisos de vigencias anteriores fenecidas</t>
  </si>
  <si>
    <t>238 Conservar 100 km de ciclorrutas</t>
  </si>
  <si>
    <t>Conservar 15.50 Km de ciclorrutas (de andén)</t>
  </si>
  <si>
    <t>261 Mantener el 80% de satisfacción de los ciudadanos y partes interesadas</t>
  </si>
  <si>
    <t>Mantener el 80 % De satisfacción de los ciudadanos y partes interesadas</t>
  </si>
  <si>
    <t>257 Adecuar y dotar una (1) sede para el proceso de producción e intervención de la malla vial local</t>
  </si>
  <si>
    <t>Alcanzar el 74.40 % del Índice de Desarrollo Institucional</t>
  </si>
  <si>
    <t>259 Fortalecer y modernizar en un 80% el recurso tecnológico y de sistemas de información de entidades del sector movilidad</t>
  </si>
  <si>
    <t>1117 Fortalecimiento y adecuación de la plataforma tecnológica de la UAERMV</t>
  </si>
  <si>
    <t>31 de marzo</t>
  </si>
  <si>
    <t>Observación o Conclusión 1 
Análisis (física)</t>
  </si>
  <si>
    <t>Categoría
Análisis (física)</t>
  </si>
  <si>
    <t>El reporte de seguimiento realizado por la entidad con corte al 31 de marzo de 2019 establece que: 1) Se mejoraron 5.76 km-carril, que representaron 30.17 km carril de impacto en 87 segmentos viales, tapando 6.556 huecos; 2) Se atendieron 2 emergencias en localidades como Puente Aranda y San Cristóbal; 3) Se ejecutaron $4.201 millones de $7.130 destinados para la meta de la vigencia 2019; y 4) Se suscribieron 3 contratos por valor de $22.835 millones, que equivalen al 45% del valor total presupuestado del proyecto de inversión 408 del Plan Anual de Adquisiciones 2019, versión 1.</t>
  </si>
  <si>
    <t>Observación o Conclusión 2
Análisis (Recursos)</t>
  </si>
  <si>
    <t>Observación o Conclusión 3
Análisis (Contractual)</t>
  </si>
  <si>
    <r>
      <t xml:space="preserve">De 18,40 km-carril de malla vial arterial, troncal e intermedia y local, programados para 2019, la UAERMV en el primer trimestre de la vigencia conservó 5.76 km-carril que equivale al 31.30% del total programado, en 87 segmentos viales.
</t>
    </r>
    <r>
      <rPr>
        <sz val="10"/>
        <rFont val="Arial"/>
        <family val="2"/>
      </rPr>
      <t>En la ejecución de la meta física para el primer trimestre de la vigencia 2019, se identificó una adecuada gestión de la entidad para lograr el cumplimiento de lo proyectado.</t>
    </r>
  </si>
  <si>
    <t xml:space="preserve">De $7.130 millones programados, la UAERMV, con corte al 31 de marzo de 2019, ha ejecutado $4.201 millones, que equivalen al 58.92% del presupuesto asignado para la vigencia. 
Si la ejecución de los recursos continúa con este comportamiento se puede inferir que se ejecutarán en su totalidad al terminar la vigencia. </t>
  </si>
  <si>
    <t>Mantener monitoreo constante de las acciones y actividades misionales, presupuestales y contractuales para garantizar el cumplimiento total de la meta PDD.</t>
  </si>
  <si>
    <t>Mantener monitoreo constante y periódico del seguimiento del presupuesto,
contratación y cumplimiento de las metas de los proyectos de inversión.</t>
  </si>
  <si>
    <t>Mantener monitoreo constante y periódico del seguimiento del presupuesto, contratación y cumplimiento de las metas del proyecto de inversión.</t>
  </si>
  <si>
    <t>Se requiere tomar medidas para mejorar los aspectos analizados.</t>
  </si>
  <si>
    <t xml:space="preserve">De $83.214 millones programados para la vigencia 2019, la UAERMV, ha ejecutado $30.986 millones, que equivalen a 37,24% del presupuesto asignado para la vigencia.
Si la ejecución de los recursos continúa con este comportamiento se puede inferir que se ejecutarán en su totalidad al terminar la vigencia. </t>
  </si>
  <si>
    <t>Realizar un análisis que permita identificar las causas que retrasan el desarrollo del
proyecto de inversión, de forma que se tomen las medidas efectivas que mejoren los
resultados del cumplimiento de sus metas</t>
  </si>
  <si>
    <t>El reporte de seguimiento realizado por la entidad con corte al 31 de marzo de 2019 establece que: 1) La UAERMV mejoró 55,88 km-carril de impacto en 328 segmentos viales; 2) Se intervinieron en el primer trimestre de la vigencia un total de 10.432 huecos; 3) Se ejecutaron $30.986 millones de $83.214 programados para la vigencia 2019; 4) Se ha logrado beneficiar 509.568 personas en procura de reducir los tiempos de desplazamiento y mejorar las condiciones de movilidad, seguridad y calidad de vida de la ciudadanía; y, 5) Se suscribieron 3 contratos por valor de $22.835 millones, que equivalen al 45% del valor total presupuestado del proyecto de inversión 408 del Plan Anual de Adquisiciones 2019, versión 1.</t>
  </si>
  <si>
    <t xml:space="preserve">
La ejecución presupuestal de la UAERMV para la meta es baja considerando que se debe ejecutar el 25% de recursos en primer el trimestre 2019.</t>
  </si>
  <si>
    <t>Retraso y/o
incumplimiento en la
ejecución presupuestal.</t>
  </si>
  <si>
    <t>No aplica</t>
  </si>
  <si>
    <t>Se recomienda revisar el avance presentado de la meta física en relación con el tiempo transcurrido y el tiempo faltante para terminar la vigencia, lo anterior para disminuir el riesgo de incumplimiento del proyecto de inversión.</t>
  </si>
  <si>
    <t>Se recomienda revisar el avance presupuestal con el tiempo transcurrido y el tiempo faltante para terminar la vigencia, lo anterior para disminuir el riesgo de incumplimiento pago del 100% de compromisos de vigencias anteriores fenecidas.</t>
  </si>
  <si>
    <t>De 9,63 km de ciclorrutas en el marco de las intervenciones por apoyo interinstitucional se han intervenido para el primer trimestre de la vigencia en ciclorrutas andén un total de 1,71 km; es decir, el 17,76%
Con respecto de esta meta se evidencia una ejecución baja considerando que al primer trimestre de la vigencia se debía cumplir con un mínimo de 2,4 kilómetros de ciclorrutas.</t>
  </si>
  <si>
    <t>Se recomienda revisar el avance presentado de la meta física y ejecución presupuestal en relación con el tiempo transcurrido y el tiempo faltante para terminar la vigencia, lo anterior para disminuir el riesgo de incumplimiento del proyecto de inversión.</t>
  </si>
  <si>
    <t xml:space="preserve">De $6.763 millones programados para la vigencia 2019, la UAERMV ha ejecutado $5.198 millones, que equivale al 76,86% del presupuesto total asignado para 2019.
Si la ejecución de los recursos continúa con este comportamiento se puede inferir que se ejecutarán en su totalidad al terminar la vigencia. </t>
  </si>
  <si>
    <t>El reporte de seguimiento realizado por la entidad con corte al 31 de marzo de 2019 establece que La UAERMV ejecutó $0 millones de $6 millones de los compromisos de vigencias anteriores fenecidas.</t>
  </si>
  <si>
    <t>Se programaron recursos por $7.088 millones y se ejecutaron $355 millones, lo que equivale al 05.01% del total del presupuesto asignado para la vigencia.
Se concluye que la ejecución presupuestal de la UAERMV para la meta es baja considerando que se debe ejecutar el 25% de recursos en el primer trimestre 2019.</t>
  </si>
  <si>
    <t>En la vigencia 2019 no se programaron metas de recursos físicos y presupuestales, sin embargo, en la vigencia 2016 fueron asignados $15.200 millones y se han ejecutado $2.471 millones; es decir, 16,26%.</t>
  </si>
  <si>
    <t>En la vigencia 2016 se programaron recursos por $15.200 millones y se ejecutaron $2.471 millones, lo que equivale al 16.26% del total del presupuesto asignado para esa vigencia.
Se concluye que la ejecución presupuestal de la UAERMV para la meta es baja considerando que se debe ejecutar el 100% de recursos a la vigencia 2020.</t>
  </si>
  <si>
    <t xml:space="preserve">
El reporte realizado por la entidad con corte al 31 de marzo de 2019 establece: 1) La meta presenta un resultado de cumplimiento del 0.12 de 0.37 programado para la vigencia 2019, 2) En cuanto a la ejecución de recursos, de $7.088 millones programados se ejecutaron $355 millones, equivalente al 5.01% de lo presupuestado; y, 3) Se identificó que 1 proceso de contratación por valor de $2.640 millones se encuentra en proceso de publicación y equivale al 79% del valor total presupuestado del proyecto de inversión 1181 del Plan Anual de Adquisiciones 2019, versión 1.</t>
  </si>
  <si>
    <t xml:space="preserve">
El reporte realizado por la entidad con corte al 31 de marzo de 2019 establece: 1) La meta presenta un resultado de cumplimiento del 4.60 de 20 programado para la vigencia 2019, 2) En cuanto a la ejecución de recursos, de $3.159 millones programados se ejecutaron $1.811 millones, equivalente al 57.33% de lo presupuestado; y, 3) Se suscribieron 2 contratos por valor de $314 millones, que equivalen al 21% del valor total presupuestado del proyecto de inversión 1117 del Plan Anual de Adquisiciones 2019, versión 1.</t>
  </si>
  <si>
    <t xml:space="preserve">De $3.159 millones programados para la vigencia 2019, la UAERMV ha ejecutado $1.811 millones, que equivale al 57,33% del presupuesto total asignado para 2019.
Si la ejecución de los recursos continúa con este comportamiento se puede inferir que se ejecutarán en su totalidad al terminar la vigencia. </t>
  </si>
  <si>
    <t>En la ejecución de la meta física para el primer trimestre de la vigencia 2019, se identificó una adecuada gestión de la entidad para lograr el cumplimiento de lo proyectado, toda vez que se ejecuto el 0.12 de 0.37; es decir, el 32,43%; adicionalmente, se identificaron los siguientes avances: 1) Adecuar y dotar una sede para el proceso operativo y logístico de la malla vial local: se Realizó seguimiento al desarrollo de las adecuaciones  requeridas en las áreas administrativas y de talleres para la segunda entrega del contrato 526 de 2018; y, 2) Adecuación y mantenimiento de sedes de la UAERMV: se adelantó el proceso para la contratación del servicio de vigilancia para garantizar la operación de la nueva sede operativa y la custodia y seguridad de los bienes trasladados.</t>
  </si>
  <si>
    <t>El reporte de seguimiento realizado por la entidad con corte al 31 de marzo de 2019 establece que La UAERMV ejecutó $0 millones de $37 millones de los compromisos de vigencias anteriores fenecidas.</t>
  </si>
  <si>
    <t>El reporte de seguimiento realizado por la entidad con corte al 31 de marzo de 2019 establece que: 1) Se intervinieron 1.07 km-carril, que representaron 10.7% de impacto en 4 segmentos viales, tapando 1.015 huecos; 2) Se ejecutaron $482 millones de $2.546 destinados para la meta de la vigencia 2019; y 3) Se suscribieron 3 contratos por valor de $22.835 millones, que equivalen al 45% del valor total presupuestado del proyecto de inversión 408 del Plan Anual de Adquisiciones 2019, versión 1.</t>
  </si>
  <si>
    <t xml:space="preserve">
La ejecución presupuestal de la UAERMV para la meta es baja considerando que se debe ejecutar el 25% de recursos en el primer trimestre 2019.</t>
  </si>
  <si>
    <t>El reporte de seguimiento realizado por la entidad con corte al 31 de marzo de 2019 establece que: 1) La UAERMV intervino 1.71 km lineales representados en 20 vías, tapando 45 huecos; 2) Se ejecutaron $782 millones de $3.037 programados para la vigencia 2019.</t>
  </si>
  <si>
    <t xml:space="preserve">De $3.037 millones programados para la vigencia 2019, la UAERMV ha ejecutado $782 millones, que equivale al 25,74% del presupuesto total asignado para 2019.
Si la ejecución de los recursos continúa con este comportamiento se puede inferir que se ejecutarán en su totalidad al terminar la vigencia. </t>
  </si>
  <si>
    <t>Aunque no se programó meta física para la vigencia 2019, la administración reporta la siguiente actividad asociada con el rediseño institucional: Desarrollar acciones de revisión análisis y ajustes al manual de funciones y competencias laborales de funcionarios públicos y de perfiles de trabajadores oficiales.</t>
  </si>
  <si>
    <t>PRESUPUESTAL (recursos)</t>
  </si>
  <si>
    <t>FÍSICA
 (magnitud)</t>
  </si>
  <si>
    <t>0%
(reporte semestral)</t>
  </si>
  <si>
    <t>No programada, sino hasta la vigencia 2020</t>
  </si>
  <si>
    <t>PROY.</t>
  </si>
  <si>
    <t>META PRODUCTO</t>
  </si>
  <si>
    <t>PLAN ANUAL DE ADQUISCIONES</t>
  </si>
  <si>
    <t>CONTRATADO</t>
  </si>
  <si>
    <t>Formular plan de acción para ejecutar los procesos de contratación aplazados al segundo trimestre de 2019, para evitar la saturación de actividades, dado el cambio de administración originado por las elecciones regionales.</t>
  </si>
  <si>
    <t>APLAZADO</t>
  </si>
  <si>
    <t>ANULADO</t>
  </si>
  <si>
    <t>NÚMERO METAS PRODUCTOS</t>
  </si>
  <si>
    <t>PROMEDIO</t>
  </si>
  <si>
    <t>CANTIDAD</t>
  </si>
  <si>
    <t>RECURSOS</t>
  </si>
  <si>
    <t>PRESUPUESTO PAA 
1ER TRIM</t>
  </si>
  <si>
    <t xml:space="preserve">ESTRUCTURADO Y/O PUBLICADO </t>
  </si>
  <si>
    <t>ESTADO A REPORTAR</t>
  </si>
  <si>
    <t>OBSERVACIÓN</t>
  </si>
  <si>
    <t>META PRODUCTO 2019</t>
  </si>
  <si>
    <t>Conservar 50 km-Carril de malla vial arterial, troncal e intermedia y local (por donde circulan las rutas de Transmilenio troncal y zonal)</t>
  </si>
  <si>
    <t>Conservación y Rehabilitación 1,083 km-Carril de la infraestructura vial local (por donde no circulan rutas de Transmilenio zonal)</t>
  </si>
  <si>
    <t>Conservar 15.50 km de ciclorrutas (de andén)</t>
  </si>
  <si>
    <t>Mantener 10 km-carril de malla vial rural</t>
  </si>
  <si>
    <t>18,40 km-carril</t>
  </si>
  <si>
    <t>309,13 km-carril</t>
  </si>
  <si>
    <t>9,63 km</t>
  </si>
  <si>
    <t>De $2.546 millones programados, la UAERMV, con corte al 31 de marzo de 2019, ha ejecutado $482 millones, que equivalen al 18.94% del presupuesto asignado para la vigencia. 
Se concluye que la ejecución presupuestal de la UAERMV para la meta es baja considerando que se debe ejecutar el 25% de recursos en el primer trimestre 2019.</t>
  </si>
  <si>
    <t>El reporte de seguimiento realizado por la entidad con corte al 31 de marzo de 2019 establece que La UAERMV ejecutó $2.607 millones de $16.997 millones de los compromisos de vigencias anteriores fenecidas, que corresponde al 15,34%.</t>
  </si>
  <si>
    <t xml:space="preserve">La ejecución de los $30.986 millones, es dada por: 1)  Los costos directos por valor de $18.863 millones, correspondiente a 2 contratos de suministro suscritos en el primer trimestre 2) Adiciones a contratos de la vigencia 2018 por valor de $3.024 millones,3) Suscripción de contratos de prestación de servicios profesionales y de apoyo a la gestión por valor de $9.024; y, 4) gastos operativos por valor de $75 millones de pesos.
Debido a que el proyecto de inversión 408. Recuperación, rehabilitación y mantenimiento de la malla vial, esta compuesto por 5 metas proyecto, los contratos suscritos en él, son prorrateados por el costeo directo para distribuir su ejecución en las 5 metas proyecto; por lo anterior, durante el primer trimestre de 2019, se celebraron 213 compromisos para el proyecto de inversión 408, distribuidos, así: 1) 2 contratos de suministro, 2) 4 adiciones de contratos de la vigencia 2018, 3) 204 contratos de prestación de servicios profesionales y de apoyo; y, 4) 3 Registros presupuestales relacionados con gastos operativos.
</t>
  </si>
  <si>
    <t>La administración de la UAERMV reporta al 1er trimestre de 2019 que se cuenta con unos pagos por valor de $2.564 millones, anulaciones por valor de $2.152 millones, y procesos en instancias judiciales que ascienden a $6.617 millones; es decir que el saldo de pasivos real de acuerdo a la gestión que se viene realizando asciende a $4.319 millones al corte mencionado.</t>
  </si>
  <si>
    <t>La administración de la UAERMV reporta que al 1er trimestre de 2019 se cuenta con anulaciones por valor de $ 7.515.523 y a la fecha no se han realizado pagos; es decir, que el saldo de pasivos real de acuerdo a la gestión que se viene realizando asciende a $12.724.712.</t>
  </si>
  <si>
    <t>La administración de la UAERMV reporta que al 1er trimestre de 2019 aún no se cuenta con pagos, ni anulaciones; es decir, que el saldo de pasivos real de acuerdo a la gestión que se viene realizando asciende a $5.874.749 al corte mencionado.</t>
  </si>
  <si>
    <r>
      <t xml:space="preserve">De 10 km-carril de malla vial rural programados para 2019, la UAERMV en el primer trimestre de la vigencia intervino 1.07 km-carril que equivale al 10.70% del total programado, en 4 segmentos viales.
</t>
    </r>
    <r>
      <rPr>
        <sz val="10"/>
        <rFont val="Arial"/>
        <family val="2"/>
      </rPr>
      <t>Con respecto de esta meta se evidencia una ejecución baja considerando que al primer trimestre de la vigencia se debía cumplir con un mínimo de</t>
    </r>
    <r>
      <rPr>
        <sz val="10"/>
        <color rgb="FF000000"/>
        <rFont val="Arial"/>
        <family val="2"/>
      </rPr>
      <t xml:space="preserve"> 2.5 km-carril.</t>
    </r>
  </si>
  <si>
    <t>La ejecución de los $482 millones, es dada por: 1)  Los costos directos por valor de $294 millones, correspondiente a 2 contratos de suministro suscritos en el primer trimestre 2) Adiciones a contratos de la vigencia 2018 por valor de $47 millones,3) Suscripción de contratos de prestación de servicios profesionales y de apoyo a la gestión por valor de $140; y, 4) gastos operativos por valor de $1 millón de pesos.
Debido a que el proyecto de inversión 408. Recuperación, rehabilitación y mantenimiento de la malla vial, esta compuesto por 5 metas proyecto, los contratos suscritos en él, son prorrateados por el costeo directo para distribuir su ejecución en las 5 metas proyecto; por lo anterior, durante el primer trimestre de 2019, se celebraron 213 compromisos para el proyecto de inversión 408, distribuidos, así: 1) 2 contratos de suministro, 2) 4 adiciones de contratos de la vigencia 2018, 3) 204 contratos de prestación de servicios profesionales y de apoyo; y, 4) 3 Registros presupuestales relacionados con gastos operativos.</t>
  </si>
  <si>
    <t>De 309,13 km-carril de la infraestructura vial local,  programados para 2019, la UAERMV en la vigencia recuperó, rehabilitó y mantuvo un total de 55.88 km-carril que equivale al 18.08%, en 328 segmentos viales. 
Con respecto de esta meta se evidencia una ejecución baja considerando que al primer trimestre de la vigencia se debía cumplir con un mínimo de 77.28 km-carril.</t>
  </si>
  <si>
    <t>El reporte realizado por la entidad con corte al 31 de marzo de 2019 establece que: 1) La evaluación cuantitativa de la meta se realiza semestralmente; 2) Para la ejecución de la meta se asignaron $6.763  millones, alcanzando una ejecución de $5.198 millones; y, 3) Se identificaron 3 procesos de contratación por valor de $104 millones en estado de publicación y estructuración, estos equivalen al 28% del valor total presupuestado del proyecto de inversión 1171 del Plan Anual de Adquisiciones 2019, versión 1.</t>
  </si>
  <si>
    <t>Esta meta no presenta resultado de medición porque la metodología empleada para el cálculo del nivel de satisfacción, establece el resultado semestral y se mide en tres componentes: 1) Plan de Gestión Ambiental - PIGA, 2) Atención a grupos de valor; y, 3) Modelo Integrado de Planeación y Gestión MIPG por dimensiones.
No obstante, se identifica la siguiente gestión por cada componente:
PIGA: 1) se ha gestionado el 100% de los residuos peligrosos generados en las sedes administrativas y operativas de la entidad, 2) se ha sensibilizado a 477 colaboradores de la entidad en materia de cultura organizacional.
Atención a grupos de valor: se realizaron talleres a la comunidad de la localidad de Suba, a colaboradores de las sedes de producción y administrativa, con el fin de sensibilizarlos en temáticas de responsabilidad social y sostenibilidad.
MIPG: Se desarrollaron actividades en las dimensiones de Talento Humano, Evaluación de Resultados, Información y Comunicación, Gestión del Conocimiento y la innovación, y Control Interno.</t>
  </si>
  <si>
    <t>La ejecución de los $5.198 millones es dada por: 1) La suscripción de 108 contratos de prestación de servicios profesionales y de apoyo a la gestión por valor de 5.157 millones; y, 2) La suscripción de adiciones de contratos de prestación de servicios por valor de $40.9 millones de pesos.
Por otra parte, del seguimiento al Plan Anual de Adquisiciones - PAA 2019, versión 1, se identificó que durante el primer trimestre de 2019, se programaron 12 contratos por valor de $370 millones, donde: 1) 3 procesos por valor de $104 millones se encuentran en proceso de publicación y estructuración; y equivalen al 28% del valor total presupuestado, 2) 1 contratación por valor de $20 millones se encuentra pendiente por estructurar y equivale al 5% del valor total presupuestado; y, 3) 8 contrataciones por valor de $246 millones se aplazaron para los meses de abril, mayo y junio y están soportadas por los formatos de modificaciones al PAA por los ordenadores del gasto.</t>
  </si>
  <si>
    <t>Adecuar y dotar 1 Sede para el proceso de producción e intervención de la malla vial</t>
  </si>
  <si>
    <t>La ejecución de los $355 millones es dada por la suscripción de 5 contratos de prestación de servicios profesionales y de apoyo a la gestión.
Por otra parte, del seguimiento al Plan Anual de Adquisiciones - PAA 2019, versión 1, se identificó que durante el primer trimestre de 2019, se programaron 4 contratos por valor de $1.830 millones, donde: 1) 1 proceso por valor de $1.110 millones se encuentra en proceso de publicación y equivale al 61% del valor total presupuestado para el trimestre; y, 2) 3 contrataciones por valor de $720 millones se aplazaron para el mes de mayo y están soportadas por los formatos de modificaciones al plan anual de adquisidores aprobadas por los ordenadores del gasto.</t>
  </si>
  <si>
    <t>La ejecución de los $1.811 millones, es dada por: 1) La suscripción de 22 contratos de prestación de servicios profesionales y de apoyo a la gestión por valor de $ 1.417 millones, 2) La celebración de 2 contratos de recursos tecnológicos por valor de  $310 millones,3) La suscripción de adiciones de contratos de prestación de servicios por valor de $ 8 millones; y, 4) La suscripción de adiciones de contratos de adquisición de bienes y servicios celebrados en la vigencia 2018 por valor de $ 76 millones de pesos.
Por otra parte, del seguimiento al Plan anual de adquisiciones - PAA 2019, versión 1, se identificó que durante el primer trimestre de 2019, se programaron 5 contratos por valor de $1.505 millones, donde: 1) 2 procesos de contratación con un presupuesto inicial de $314 millones fueron suscritos finalmente por valor de $310 millones y equivalen al 21% del valor total presupuestado para el trimestre, 2) 1 proceso por valor de $101 millones se encuentra en proceso de publicación y equivale al 7% del valor total presupuestado; y, 3) 2 contrataciones por valor de $1.090 millones se aplazaron para el mes de junio; están soportadas por los formatos de modificaciones al plan anual de adquisiones aprobadas por los ordenadores del gasto.</t>
  </si>
  <si>
    <t>La ejecución de los $4.201 millones, es dada por: 1)  Los costos directos por valor de $2.557 millones, correspondiente a 2 contratos de suministro suscritos en el primer trimestre 2) Adiciones a contratos de la vigencia 2018 por valor de $410 millones,3) Suscripción de contratos de prestación de servicios profesionales y de apoyo a la gestión por valor de $1.223; y, 4) gastos operativos por valor de $10,1 millones de pesos.
Debido a que el proyecto de inversión 408. Recuperación, rehabilitación y mantenimiento de la malla vial, esta compuesto por 5 metas proyecto, los contratos suscritos en él, son prorrateados por el costeo directo para distribuir su ejecución en las 5 metas proyecto; por lo anterior, durante el primer trimestre de 2019, se celebraron 213 compromisos para el proyecto de inversión 408, distribuidos, así: 1) 2 contratos de suministro, 2) 4 adiciones de contratos de la vigencia 2018, 3) 204 contratos de prestación de servicios profesionales y de apoyo; y, 4) 3 Registros presupuestales relacionados con gastos operativos.</t>
  </si>
  <si>
    <t>La ejecución de los $782 millones, es dada por: 1)  Los costos directos por valor de $476 millones, correspondiente a 2 contratos de suministro suscritos en el primer trimestre 2) Adiciones a contratos de la vigencia 2018 por valor de $76 millones,3) Suscripción de contratos de prestación de servicios profesionales y de apoyo a la gestión por valor de $228; y, 4) gastos operativos por valor de $2 millones de pesos.
Debido a que el proyecto de inversión 408. Recuperación, rehabilitación y mantenimiento de la malla vial, esta compuesto por 5 metas proyecto, los contratos suscritos en él, son prorrateados por el costeo directo para distribuir su ejecución en las 5 metas proyecto; por lo anterior, durante el primer trimestre de 2019, se celebraron 213 compromisos para el proyecto de inversión 408, distribuidos, así: 1) 2 contratos de suministro, 2) 4 adiciones de contratos de la vigencia 2018, 3) 204 contratos de prestación de servicios profesionales y de apoyo; y, 4) 3 Registros presupuestales relacionados con gastos operativos.</t>
  </si>
  <si>
    <t>Esta meta presentó una ejecución física del 23% en el primer trimestre de la vigencia 2019; presentando retrasos en el proyecto de nómina, según el cronograma de implementación, debido al proceso de migración de la información; por lo tanto, se realizan los avances pertinentes para ajustarse al cronograma.
Por otra parte, se presentan avances y logros en los siguientes componentes: 1) Desarrollo de proyectos tecnológicos: Se levantó el 100% de la información para el sistema de costos para su adquisición y se realizan las primeras pruebas de las funcionalidades del aplicativo SIGMA, 2) Orfeo: la implementación del aplicativo Orfeo se encuentra en un 41%; y, 3) Modernización de software  y hardware: se adquirió el 70% de las licencias de la entidad y el 30% faltantes están en proceso de adquisición.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</si>
</sst>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 #,##0;[Red]\-&quot;$&quot;\ #,##0"/>
    <numFmt numFmtId="164" formatCode="m/d/yyyy\ h:mm:ss"/>
  </numFmts>
  <fonts count="11" x14ac:knownFonts="1">
    <font>
      <sz val="10"/>
      <color rgb="FF000000"/>
      <name val="Arial"/>
    </font>
    <font>
      <sz val="10"/>
      <name val="Arial"/>
      <family val="2"/>
    </font>
    <font>
      <sz val="10"/>
      <name val="Arial"/>
      <family val="2"/>
    </font>
    <font>
      <b/>
      <sz val="10"/>
      <color rgb="FF000000"/>
      <name val="Arial"/>
      <family val="2"/>
    </font>
    <font>
      <sz val="10"/>
      <color rgb="FF000000"/>
      <name val="Arial"/>
      <family val="2"/>
    </font>
    <font>
      <sz val="9"/>
      <color rgb="FF000000"/>
      <name val="Arial"/>
      <family val="2"/>
    </font>
    <font>
      <b/>
      <sz val="9"/>
      <color rgb="FF000000"/>
      <name val="Arial"/>
      <family val="2"/>
    </font>
    <font>
      <sz val="9"/>
      <name val="Arial"/>
      <family val="2"/>
    </font>
    <font>
      <b/>
      <sz val="10"/>
      <color theme="0"/>
      <name val="Arial"/>
      <family val="2"/>
    </font>
    <font>
      <b/>
      <sz val="9"/>
      <name val="Arial"/>
      <family val="2"/>
    </font>
    <font>
      <sz val="10"/>
      <color rgb="FFFF0000"/>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9" tint="0.39997558519241921"/>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49">
    <xf numFmtId="0" fontId="0" fillId="0" borderId="0" xfId="0" applyFont="1" applyAlignment="1"/>
    <xf numFmtId="0" fontId="0" fillId="2" borderId="0" xfId="0" applyFont="1" applyFill="1" applyAlignment="1"/>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xf>
    <xf numFmtId="0" fontId="1" fillId="0" borderId="4" xfId="0" applyFont="1" applyFill="1" applyBorder="1" applyAlignment="1">
      <alignment horizontal="justify" vertical="center" wrapText="1"/>
    </xf>
    <xf numFmtId="0" fontId="4" fillId="0" borderId="0" xfId="0" applyFont="1" applyFill="1" applyAlignment="1">
      <alignment horizontal="justify" vertical="center" wrapText="1"/>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0" borderId="0" xfId="0" applyFont="1" applyFill="1" applyBorder="1" applyAlignment="1">
      <alignment horizontal="justify" vertical="center" wrapText="1"/>
    </xf>
    <xf numFmtId="0" fontId="0" fillId="0" borderId="0" xfId="0" applyFont="1" applyFill="1" applyAlignment="1"/>
    <xf numFmtId="0" fontId="0" fillId="0" borderId="0" xfId="0" applyFont="1" applyFill="1" applyAlignment="1">
      <alignment wrapText="1"/>
    </xf>
    <xf numFmtId="164" fontId="1" fillId="0" borderId="4" xfId="0" applyNumberFormat="1" applyFont="1" applyFill="1" applyBorder="1" applyAlignment="1">
      <alignment horizontal="justify" vertical="center" wrapText="1"/>
    </xf>
    <xf numFmtId="0" fontId="2" fillId="0" borderId="4"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1" fillId="0" borderId="4" xfId="0" quotePrefix="1" applyFont="1" applyFill="1" applyBorder="1" applyAlignment="1">
      <alignment horizontal="justify" vertical="center" wrapText="1"/>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0" xfId="0" applyFont="1" applyFill="1" applyAlignment="1">
      <alignment horizontal="justify" vertical="top" wrapText="1"/>
    </xf>
    <xf numFmtId="0" fontId="0" fillId="0" borderId="0" xfId="0" applyFont="1" applyAlignment="1">
      <alignment vertical="center"/>
    </xf>
    <xf numFmtId="0" fontId="5" fillId="0" borderId="0" xfId="0" applyFont="1" applyAlignment="1">
      <alignment horizontal="center" vertical="center" wrapText="1"/>
    </xf>
    <xf numFmtId="0" fontId="7" fillId="0" borderId="4" xfId="0" applyFont="1" applyFill="1" applyBorder="1" applyAlignment="1">
      <alignment horizontal="justify" vertical="center" wrapText="1"/>
    </xf>
    <xf numFmtId="0" fontId="5" fillId="0" borderId="4" xfId="0" applyFont="1" applyFill="1" applyBorder="1" applyAlignment="1">
      <alignment horizontal="justify" vertical="center" wrapText="1"/>
    </xf>
    <xf numFmtId="10" fontId="5" fillId="0" borderId="4" xfId="0" applyNumberFormat="1" applyFont="1" applyBorder="1" applyAlignment="1">
      <alignment horizontal="center" vertical="center"/>
    </xf>
    <xf numFmtId="10" fontId="5" fillId="0" borderId="4" xfId="0" applyNumberFormat="1" applyFont="1" applyBorder="1" applyAlignment="1">
      <alignment horizontal="center" vertical="center" wrapText="1"/>
    </xf>
    <xf numFmtId="0" fontId="1" fillId="0" borderId="4" xfId="0" applyFont="1" applyFill="1" applyBorder="1" applyAlignment="1">
      <alignment vertical="center" wrapText="1"/>
    </xf>
    <xf numFmtId="10" fontId="5" fillId="0" borderId="4" xfId="0" applyNumberFormat="1" applyFont="1" applyBorder="1" applyAlignment="1">
      <alignment horizontal="center" vertical="center" wrapText="1"/>
    </xf>
    <xf numFmtId="0" fontId="0" fillId="0" borderId="0" xfId="0" applyFont="1" applyAlignment="1">
      <alignment horizontal="center" vertical="center"/>
    </xf>
    <xf numFmtId="0" fontId="7" fillId="0" borderId="4" xfId="0" applyFont="1" applyFill="1" applyBorder="1" applyAlignment="1">
      <alignment horizontal="center" vertical="center" wrapText="1"/>
    </xf>
    <xf numFmtId="9" fontId="3" fillId="0" borderId="4" xfId="0" applyNumberFormat="1" applyFont="1" applyBorder="1" applyAlignment="1">
      <alignment horizontal="center" vertical="center"/>
    </xf>
    <xf numFmtId="9" fontId="8" fillId="4" borderId="0" xfId="0" applyNumberFormat="1" applyFont="1" applyFill="1" applyAlignment="1">
      <alignment horizontal="center" vertical="center"/>
    </xf>
    <xf numFmtId="6" fontId="7" fillId="0" borderId="4" xfId="0" applyNumberFormat="1" applyFont="1" applyFill="1" applyBorder="1" applyAlignment="1">
      <alignment horizontal="center" vertical="center" wrapText="1"/>
    </xf>
    <xf numFmtId="0" fontId="6" fillId="5" borderId="4" xfId="0" applyFont="1" applyFill="1" applyBorder="1" applyAlignment="1">
      <alignment horizontal="center" vertical="center" wrapText="1"/>
    </xf>
    <xf numFmtId="0" fontId="3" fillId="5" borderId="4" xfId="0" applyFont="1" applyFill="1" applyBorder="1" applyAlignment="1">
      <alignment horizontal="center" vertical="center"/>
    </xf>
    <xf numFmtId="0" fontId="9" fillId="5" borderId="5" xfId="0" applyFont="1" applyFill="1" applyBorder="1" applyAlignment="1">
      <alignment horizontal="center" vertical="center" wrapText="1"/>
    </xf>
    <xf numFmtId="0" fontId="9" fillId="5" borderId="4" xfId="0" applyFont="1" applyFill="1" applyBorder="1" applyAlignment="1">
      <alignment horizontal="center" vertical="center" wrapText="1"/>
    </xf>
    <xf numFmtId="9" fontId="7" fillId="0" borderId="4" xfId="0" applyNumberFormat="1" applyFont="1" applyFill="1" applyBorder="1" applyAlignment="1">
      <alignment horizontal="justify" vertical="center" wrapText="1"/>
    </xf>
    <xf numFmtId="0" fontId="10" fillId="0" borderId="4" xfId="0" applyFont="1" applyFill="1" applyBorder="1" applyAlignment="1">
      <alignment horizontal="justify" vertical="center" wrapText="1"/>
    </xf>
    <xf numFmtId="0" fontId="1" fillId="0" borderId="4" xfId="0" applyFont="1" applyFill="1" applyBorder="1" applyAlignment="1">
      <alignment horizontal="justify" vertical="top" wrapText="1"/>
    </xf>
    <xf numFmtId="0" fontId="4" fillId="0" borderId="4" xfId="0" applyFont="1" applyFill="1" applyBorder="1" applyAlignment="1">
      <alignment horizontal="justify" vertical="top" wrapText="1"/>
    </xf>
    <xf numFmtId="10" fontId="5" fillId="0" borderId="4" xfId="0" applyNumberFormat="1" applyFont="1" applyBorder="1" applyAlignment="1">
      <alignment horizontal="center" vertical="center" wrapText="1"/>
    </xf>
    <xf numFmtId="0" fontId="1" fillId="0" borderId="4" xfId="0" applyFont="1" applyFill="1" applyBorder="1" applyAlignment="1">
      <alignment horizontal="left" vertical="center" wrapText="1"/>
    </xf>
    <xf numFmtId="0" fontId="9" fillId="5" borderId="8"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8" fillId="4" borderId="7" xfId="0" applyFont="1" applyFill="1" applyBorder="1" applyAlignment="1">
      <alignment horizontal="center" vertical="center"/>
    </xf>
    <xf numFmtId="0" fontId="9" fillId="5" borderId="4" xfId="0" applyFont="1" applyFill="1" applyBorder="1" applyAlignment="1">
      <alignment horizontal="center" vertical="center" wrapText="1"/>
    </xf>
    <xf numFmtId="0" fontId="4" fillId="0" borderId="4" xfId="0" applyFont="1" applyBorder="1" applyAlignment="1">
      <alignment horizontal="justify" vertical="center" wrapText="1"/>
    </xf>
    <xf numFmtId="0" fontId="0" fillId="0" borderId="4" xfId="0" applyFont="1" applyBorder="1" applyAlignment="1">
      <alignment horizontal="justify"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2"/>
  <sheetViews>
    <sheetView tabSelected="1" zoomScale="98" zoomScaleNormal="98" workbookViewId="0">
      <pane ySplit="1" topLeftCell="A2" activePane="bottomLeft" state="frozen"/>
      <selection pane="bottomLeft" activeCell="F2" sqref="F2"/>
    </sheetView>
  </sheetViews>
  <sheetFormatPr baseColWidth="10" defaultColWidth="14.42578125" defaultRowHeight="15.75" customHeight="1" x14ac:dyDescent="0.2"/>
  <cols>
    <col min="1" max="1" width="21.5703125" style="11" customWidth="1"/>
    <col min="2" max="2" width="25.5703125" style="11" customWidth="1"/>
    <col min="3" max="3" width="21.5703125" style="11" customWidth="1"/>
    <col min="4" max="4" width="6.42578125" style="11" bestFit="1" customWidth="1"/>
    <col min="5" max="8" width="21.5703125" style="11" customWidth="1"/>
    <col min="9" max="9" width="68.28515625" style="11" customWidth="1"/>
    <col min="10" max="10" width="51.42578125" style="11" customWidth="1"/>
    <col min="11" max="11" width="21.5703125" style="11" customWidth="1"/>
    <col min="12" max="12" width="49.85546875" style="11" customWidth="1"/>
    <col min="13" max="13" width="21.5703125" style="11" customWidth="1"/>
    <col min="14" max="14" width="52.140625" style="11" customWidth="1"/>
    <col min="15" max="15" width="21.5703125" style="11" customWidth="1"/>
    <col min="16" max="16" width="45" style="11" customWidth="1"/>
    <col min="17" max="17" width="21.5703125" style="11" customWidth="1"/>
    <col min="18" max="18" width="43.5703125" style="11" customWidth="1"/>
    <col min="19" max="24" width="21.5703125" style="11" customWidth="1"/>
    <col min="25" max="16384" width="14.42578125" style="11"/>
  </cols>
  <sheetData>
    <row r="1" spans="1:63" s="1" customFormat="1" ht="35.25" customHeight="1" x14ac:dyDescent="0.2">
      <c r="A1" s="9" t="s">
        <v>0</v>
      </c>
      <c r="B1" s="7" t="s">
        <v>1</v>
      </c>
      <c r="C1" s="8" t="s">
        <v>2</v>
      </c>
      <c r="D1" s="7" t="s">
        <v>3</v>
      </c>
      <c r="E1" s="8" t="s">
        <v>4</v>
      </c>
      <c r="F1" s="2" t="s">
        <v>5</v>
      </c>
      <c r="G1" s="2" t="s">
        <v>6</v>
      </c>
      <c r="H1" s="3" t="s">
        <v>7</v>
      </c>
      <c r="I1" s="2" t="s">
        <v>8</v>
      </c>
      <c r="J1" s="3" t="s">
        <v>43</v>
      </c>
      <c r="K1" s="3" t="s">
        <v>44</v>
      </c>
      <c r="L1" s="3" t="s">
        <v>46</v>
      </c>
      <c r="M1" s="3" t="s">
        <v>44</v>
      </c>
      <c r="N1" s="3" t="s">
        <v>47</v>
      </c>
      <c r="O1" s="2" t="s">
        <v>9</v>
      </c>
      <c r="P1" s="2" t="s">
        <v>10</v>
      </c>
      <c r="Q1" s="2" t="s">
        <v>9</v>
      </c>
      <c r="R1" s="2" t="s">
        <v>21</v>
      </c>
      <c r="S1" s="2" t="s">
        <v>9</v>
      </c>
      <c r="T1" s="4" t="s">
        <v>11</v>
      </c>
    </row>
    <row r="2" spans="1:63" ht="264.75" customHeight="1" x14ac:dyDescent="0.2">
      <c r="A2" s="13"/>
      <c r="B2" s="5" t="s">
        <v>13</v>
      </c>
      <c r="C2" s="14" t="s">
        <v>14</v>
      </c>
      <c r="D2" s="15">
        <v>2019</v>
      </c>
      <c r="E2" s="16" t="s">
        <v>42</v>
      </c>
      <c r="F2" s="6" t="s">
        <v>28</v>
      </c>
      <c r="G2" s="5" t="s">
        <v>23</v>
      </c>
      <c r="H2" s="5" t="s">
        <v>29</v>
      </c>
      <c r="I2" s="15" t="s">
        <v>45</v>
      </c>
      <c r="J2" s="15" t="s">
        <v>48</v>
      </c>
      <c r="K2" s="5" t="s">
        <v>12</v>
      </c>
      <c r="L2" s="15" t="s">
        <v>49</v>
      </c>
      <c r="M2" s="5" t="s">
        <v>17</v>
      </c>
      <c r="N2" s="40" t="s">
        <v>121</v>
      </c>
      <c r="O2" s="5" t="s">
        <v>17</v>
      </c>
      <c r="P2" s="5" t="s">
        <v>50</v>
      </c>
      <c r="Q2" s="5" t="s">
        <v>18</v>
      </c>
      <c r="R2" s="18" t="s">
        <v>87</v>
      </c>
      <c r="S2" s="5" t="s">
        <v>52</v>
      </c>
      <c r="T2" s="5" t="s">
        <v>20</v>
      </c>
    </row>
    <row r="3" spans="1:63" ht="264.75" customHeight="1" x14ac:dyDescent="0.2">
      <c r="A3" s="13"/>
      <c r="B3" s="5" t="s">
        <v>13</v>
      </c>
      <c r="C3" s="14" t="s">
        <v>14</v>
      </c>
      <c r="D3" s="15">
        <v>2019</v>
      </c>
      <c r="E3" s="16" t="s">
        <v>42</v>
      </c>
      <c r="F3" s="6" t="s">
        <v>28</v>
      </c>
      <c r="G3" s="5" t="s">
        <v>23</v>
      </c>
      <c r="H3" s="5" t="s">
        <v>30</v>
      </c>
      <c r="I3" s="15" t="s">
        <v>74</v>
      </c>
      <c r="J3" s="15" t="s">
        <v>112</v>
      </c>
      <c r="K3" s="5" t="s">
        <v>52</v>
      </c>
      <c r="L3" s="15" t="s">
        <v>106</v>
      </c>
      <c r="M3" s="5" t="s">
        <v>52</v>
      </c>
      <c r="N3" s="40" t="s">
        <v>113</v>
      </c>
      <c r="O3" s="5" t="s">
        <v>52</v>
      </c>
      <c r="P3" s="5" t="s">
        <v>50</v>
      </c>
      <c r="Q3" s="5" t="s">
        <v>52</v>
      </c>
      <c r="R3" s="18" t="s">
        <v>87</v>
      </c>
      <c r="S3" s="5" t="s">
        <v>52</v>
      </c>
      <c r="T3" s="5" t="s">
        <v>53</v>
      </c>
    </row>
    <row r="4" spans="1:63" ht="266.25" customHeight="1" x14ac:dyDescent="0.2">
      <c r="A4" s="13"/>
      <c r="B4" s="5" t="s">
        <v>13</v>
      </c>
      <c r="C4" s="14" t="s">
        <v>14</v>
      </c>
      <c r="D4" s="15">
        <v>2019</v>
      </c>
      <c r="E4" s="16" t="s">
        <v>42</v>
      </c>
      <c r="F4" s="5" t="s">
        <v>31</v>
      </c>
      <c r="G4" s="5" t="s">
        <v>23</v>
      </c>
      <c r="H4" s="5" t="s">
        <v>32</v>
      </c>
      <c r="I4" s="5" t="s">
        <v>56</v>
      </c>
      <c r="J4" s="15" t="s">
        <v>114</v>
      </c>
      <c r="K4" s="5" t="s">
        <v>52</v>
      </c>
      <c r="L4" s="5" t="s">
        <v>54</v>
      </c>
      <c r="M4" s="5" t="s">
        <v>17</v>
      </c>
      <c r="N4" s="40" t="s">
        <v>108</v>
      </c>
      <c r="O4" s="5" t="s">
        <v>52</v>
      </c>
      <c r="P4" s="5" t="s">
        <v>60</v>
      </c>
      <c r="Q4" s="5" t="s">
        <v>55</v>
      </c>
      <c r="R4" s="18" t="s">
        <v>87</v>
      </c>
      <c r="S4" s="5" t="s">
        <v>52</v>
      </c>
      <c r="T4" s="5" t="s">
        <v>53</v>
      </c>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row>
    <row r="5" spans="1:63" ht="240.75" customHeight="1" x14ac:dyDescent="0.2">
      <c r="A5" s="13"/>
      <c r="B5" s="5" t="s">
        <v>13</v>
      </c>
      <c r="C5" s="14" t="s">
        <v>14</v>
      </c>
      <c r="D5" s="15">
        <v>2019</v>
      </c>
      <c r="E5" s="16" t="s">
        <v>42</v>
      </c>
      <c r="F5" s="5" t="s">
        <v>31</v>
      </c>
      <c r="G5" s="5" t="s">
        <v>23</v>
      </c>
      <c r="H5" s="10" t="s">
        <v>33</v>
      </c>
      <c r="I5" s="5" t="s">
        <v>107</v>
      </c>
      <c r="J5" s="5" t="s">
        <v>75</v>
      </c>
      <c r="K5" s="5" t="s">
        <v>58</v>
      </c>
      <c r="L5" s="15" t="s">
        <v>109</v>
      </c>
      <c r="M5" s="5" t="s">
        <v>52</v>
      </c>
      <c r="N5" s="15" t="s">
        <v>59</v>
      </c>
      <c r="O5" s="15" t="s">
        <v>59</v>
      </c>
      <c r="P5" s="5" t="s">
        <v>61</v>
      </c>
      <c r="Q5" s="5" t="s">
        <v>51</v>
      </c>
      <c r="R5" s="5" t="s">
        <v>22</v>
      </c>
      <c r="S5" s="5" t="s">
        <v>22</v>
      </c>
      <c r="T5" s="5" t="s">
        <v>53</v>
      </c>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row>
    <row r="6" spans="1:63" ht="270" customHeight="1" x14ac:dyDescent="0.2">
      <c r="A6" s="13"/>
      <c r="B6" s="5" t="s">
        <v>13</v>
      </c>
      <c r="C6" s="14" t="s">
        <v>14</v>
      </c>
      <c r="D6" s="15">
        <v>2019</v>
      </c>
      <c r="E6" s="16" t="s">
        <v>42</v>
      </c>
      <c r="F6" s="6" t="s">
        <v>34</v>
      </c>
      <c r="G6" s="5" t="s">
        <v>24</v>
      </c>
      <c r="H6" s="6" t="s">
        <v>35</v>
      </c>
      <c r="I6" s="5" t="s">
        <v>76</v>
      </c>
      <c r="J6" s="5" t="s">
        <v>62</v>
      </c>
      <c r="K6" s="5" t="s">
        <v>52</v>
      </c>
      <c r="L6" s="5" t="s">
        <v>77</v>
      </c>
      <c r="M6" s="5" t="s">
        <v>52</v>
      </c>
      <c r="N6" s="40" t="s">
        <v>122</v>
      </c>
      <c r="O6" s="15" t="s">
        <v>59</v>
      </c>
      <c r="P6" s="5" t="s">
        <v>63</v>
      </c>
      <c r="Q6" s="5" t="s">
        <v>55</v>
      </c>
      <c r="R6" s="18" t="s">
        <v>87</v>
      </c>
      <c r="S6" s="5" t="s">
        <v>52</v>
      </c>
      <c r="T6" s="5" t="s">
        <v>53</v>
      </c>
      <c r="U6" s="12">
        <v>1</v>
      </c>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row>
    <row r="7" spans="1:63" ht="279.75" customHeight="1" x14ac:dyDescent="0.2">
      <c r="A7" s="13"/>
      <c r="B7" s="5" t="s">
        <v>13</v>
      </c>
      <c r="C7" s="14" t="s">
        <v>14</v>
      </c>
      <c r="D7" s="15">
        <v>2019</v>
      </c>
      <c r="E7" s="16" t="s">
        <v>42</v>
      </c>
      <c r="F7" s="5" t="s">
        <v>36</v>
      </c>
      <c r="G7" s="5" t="s">
        <v>25</v>
      </c>
      <c r="H7" s="5" t="s">
        <v>37</v>
      </c>
      <c r="I7" s="5" t="s">
        <v>115</v>
      </c>
      <c r="J7" s="19" t="s">
        <v>116</v>
      </c>
      <c r="K7" s="5" t="s">
        <v>52</v>
      </c>
      <c r="L7" s="5" t="s">
        <v>64</v>
      </c>
      <c r="M7" s="5" t="s">
        <v>17</v>
      </c>
      <c r="N7" s="39" t="s">
        <v>117</v>
      </c>
      <c r="O7" s="15" t="s">
        <v>52</v>
      </c>
      <c r="P7" s="5" t="s">
        <v>50</v>
      </c>
      <c r="Q7" s="5" t="s">
        <v>52</v>
      </c>
      <c r="R7" s="18" t="s">
        <v>87</v>
      </c>
      <c r="S7" s="5" t="s">
        <v>52</v>
      </c>
      <c r="T7" s="5" t="s">
        <v>20</v>
      </c>
    </row>
    <row r="8" spans="1:63" ht="240.75" customHeight="1" x14ac:dyDescent="0.2">
      <c r="A8" s="13"/>
      <c r="B8" s="5" t="s">
        <v>13</v>
      </c>
      <c r="C8" s="14" t="s">
        <v>14</v>
      </c>
      <c r="D8" s="15">
        <v>2019</v>
      </c>
      <c r="E8" s="16" t="s">
        <v>42</v>
      </c>
      <c r="F8" s="5" t="s">
        <v>36</v>
      </c>
      <c r="G8" s="5" t="s">
        <v>25</v>
      </c>
      <c r="H8" s="5" t="s">
        <v>33</v>
      </c>
      <c r="I8" s="5" t="s">
        <v>65</v>
      </c>
      <c r="J8" s="5" t="s">
        <v>57</v>
      </c>
      <c r="K8" s="5" t="s">
        <v>58</v>
      </c>
      <c r="L8" s="15" t="s">
        <v>111</v>
      </c>
      <c r="M8" s="5" t="s">
        <v>52</v>
      </c>
      <c r="N8" s="15" t="s">
        <v>59</v>
      </c>
      <c r="O8" s="15" t="s">
        <v>59</v>
      </c>
      <c r="P8" s="5" t="s">
        <v>61</v>
      </c>
      <c r="Q8" s="5" t="s">
        <v>51</v>
      </c>
      <c r="R8" s="5" t="s">
        <v>22</v>
      </c>
      <c r="S8" s="5" t="s">
        <v>22</v>
      </c>
      <c r="T8" s="5" t="s">
        <v>53</v>
      </c>
    </row>
    <row r="9" spans="1:63" ht="241.5" customHeight="1" x14ac:dyDescent="0.2">
      <c r="A9" s="13"/>
      <c r="B9" s="5" t="s">
        <v>13</v>
      </c>
      <c r="C9" s="14" t="s">
        <v>14</v>
      </c>
      <c r="D9" s="15">
        <v>2019</v>
      </c>
      <c r="E9" s="16" t="s">
        <v>42</v>
      </c>
      <c r="F9" s="5" t="s">
        <v>38</v>
      </c>
      <c r="G9" s="5" t="s">
        <v>26</v>
      </c>
      <c r="H9" s="5" t="s">
        <v>118</v>
      </c>
      <c r="I9" s="5" t="s">
        <v>69</v>
      </c>
      <c r="J9" s="6" t="s">
        <v>72</v>
      </c>
      <c r="K9" s="5" t="s">
        <v>12</v>
      </c>
      <c r="L9" s="5" t="s">
        <v>66</v>
      </c>
      <c r="M9" s="5" t="s">
        <v>52</v>
      </c>
      <c r="N9" s="15" t="s">
        <v>119</v>
      </c>
      <c r="O9" s="15" t="s">
        <v>52</v>
      </c>
      <c r="P9" s="5" t="s">
        <v>50</v>
      </c>
      <c r="Q9" s="5" t="s">
        <v>52</v>
      </c>
      <c r="R9" s="18" t="s">
        <v>87</v>
      </c>
      <c r="S9" s="5" t="s">
        <v>52</v>
      </c>
      <c r="T9" s="5" t="s">
        <v>27</v>
      </c>
    </row>
    <row r="10" spans="1:63" ht="222" customHeight="1" x14ac:dyDescent="0.2">
      <c r="A10" s="13"/>
      <c r="B10" s="5" t="s">
        <v>13</v>
      </c>
      <c r="C10" s="14" t="s">
        <v>14</v>
      </c>
      <c r="D10" s="15">
        <v>2019</v>
      </c>
      <c r="E10" s="16" t="s">
        <v>42</v>
      </c>
      <c r="F10" s="5" t="s">
        <v>38</v>
      </c>
      <c r="G10" s="5" t="s">
        <v>26</v>
      </c>
      <c r="H10" s="5" t="s">
        <v>39</v>
      </c>
      <c r="I10" s="5" t="s">
        <v>67</v>
      </c>
      <c r="J10" s="5" t="s">
        <v>78</v>
      </c>
      <c r="K10" s="5" t="s">
        <v>12</v>
      </c>
      <c r="L10" s="5" t="s">
        <v>68</v>
      </c>
      <c r="M10" s="5" t="s">
        <v>52</v>
      </c>
      <c r="N10" s="15" t="s">
        <v>59</v>
      </c>
      <c r="O10" s="5"/>
      <c r="P10" s="5" t="s">
        <v>50</v>
      </c>
      <c r="Q10" s="5" t="s">
        <v>52</v>
      </c>
      <c r="R10" s="17"/>
      <c r="S10" s="17"/>
      <c r="T10" s="5" t="s">
        <v>20</v>
      </c>
    </row>
    <row r="11" spans="1:63" ht="350.25" customHeight="1" x14ac:dyDescent="0.2">
      <c r="A11" s="13"/>
      <c r="B11" s="5" t="s">
        <v>13</v>
      </c>
      <c r="C11" s="14" t="s">
        <v>14</v>
      </c>
      <c r="D11" s="15">
        <v>2019</v>
      </c>
      <c r="E11" s="16" t="s">
        <v>42</v>
      </c>
      <c r="F11" s="5" t="s">
        <v>40</v>
      </c>
      <c r="G11" s="5" t="s">
        <v>41</v>
      </c>
      <c r="H11" s="5" t="s">
        <v>16</v>
      </c>
      <c r="I11" s="5" t="s">
        <v>70</v>
      </c>
      <c r="J11" s="38" t="s">
        <v>123</v>
      </c>
      <c r="K11" s="5" t="s">
        <v>12</v>
      </c>
      <c r="L11" s="5" t="s">
        <v>71</v>
      </c>
      <c r="M11" s="5" t="s">
        <v>17</v>
      </c>
      <c r="N11" s="39" t="s">
        <v>120</v>
      </c>
      <c r="O11" s="5" t="s">
        <v>17</v>
      </c>
      <c r="P11" s="5" t="s">
        <v>19</v>
      </c>
      <c r="Q11" s="5" t="s">
        <v>18</v>
      </c>
      <c r="R11" s="18" t="s">
        <v>87</v>
      </c>
      <c r="S11" s="5" t="s">
        <v>52</v>
      </c>
      <c r="T11" s="5" t="s">
        <v>20</v>
      </c>
    </row>
    <row r="12" spans="1:63" ht="317.25" customHeight="1" x14ac:dyDescent="0.2">
      <c r="A12" s="13"/>
      <c r="B12" s="5" t="s">
        <v>13</v>
      </c>
      <c r="C12" s="14" t="s">
        <v>14</v>
      </c>
      <c r="D12" s="15">
        <v>2019</v>
      </c>
      <c r="E12" s="16" t="s">
        <v>42</v>
      </c>
      <c r="F12" s="5" t="s">
        <v>40</v>
      </c>
      <c r="G12" s="5" t="s">
        <v>41</v>
      </c>
      <c r="H12" s="5" t="s">
        <v>33</v>
      </c>
      <c r="I12" s="5" t="s">
        <v>73</v>
      </c>
      <c r="J12" s="5" t="s">
        <v>57</v>
      </c>
      <c r="K12" s="5" t="s">
        <v>58</v>
      </c>
      <c r="L12" s="15" t="s">
        <v>110</v>
      </c>
      <c r="M12" s="5" t="s">
        <v>52</v>
      </c>
      <c r="N12" s="15" t="s">
        <v>59</v>
      </c>
      <c r="O12" s="15" t="s">
        <v>59</v>
      </c>
      <c r="P12" s="5" t="s">
        <v>61</v>
      </c>
      <c r="Q12" s="5" t="s">
        <v>51</v>
      </c>
      <c r="R12" s="5" t="s">
        <v>22</v>
      </c>
      <c r="S12" s="5" t="s">
        <v>22</v>
      </c>
      <c r="T12" s="5" t="s">
        <v>53</v>
      </c>
    </row>
  </sheetData>
  <sortState ref="A2:DD12">
    <sortCondition ref="B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C10A9-D6A0-47D6-BEF8-EC6A432BBDC7}">
  <dimension ref="A1:H12"/>
  <sheetViews>
    <sheetView topLeftCell="A40" workbookViewId="0">
      <selection activeCell="C1" sqref="C1"/>
    </sheetView>
  </sheetViews>
  <sheetFormatPr baseColWidth="10" defaultRowHeight="12.75" x14ac:dyDescent="0.2"/>
  <cols>
    <col min="1" max="1" width="6.85546875" style="20" customWidth="1"/>
    <col min="2" max="3" width="31.7109375" style="20" customWidth="1"/>
    <col min="4" max="4" width="11.28515625" style="20" bestFit="1" customWidth="1"/>
    <col min="5" max="5" width="11.28515625" style="20" customWidth="1"/>
    <col min="6" max="7" width="14.28515625" style="20" customWidth="1"/>
    <col min="8" max="8" width="25.7109375" style="20" customWidth="1"/>
    <col min="9" max="16384" width="11.42578125" style="20"/>
  </cols>
  <sheetData>
    <row r="1" spans="1:8" s="21" customFormat="1" ht="24" x14ac:dyDescent="0.2">
      <c r="A1" s="33" t="s">
        <v>83</v>
      </c>
      <c r="B1" s="33" t="s">
        <v>84</v>
      </c>
      <c r="C1" s="33" t="s">
        <v>98</v>
      </c>
      <c r="D1" s="33" t="s">
        <v>80</v>
      </c>
      <c r="E1" s="33"/>
      <c r="F1" s="33" t="s">
        <v>79</v>
      </c>
      <c r="G1" s="33"/>
      <c r="H1" s="34" t="s">
        <v>96</v>
      </c>
    </row>
    <row r="2" spans="1:8" ht="48" x14ac:dyDescent="0.2">
      <c r="A2" s="22">
        <v>408</v>
      </c>
      <c r="B2" s="22" t="s">
        <v>99</v>
      </c>
      <c r="C2" s="22" t="s">
        <v>103</v>
      </c>
      <c r="D2" s="24">
        <v>0.313</v>
      </c>
      <c r="E2" s="24"/>
      <c r="F2" s="24">
        <v>0.58919999999999995</v>
      </c>
      <c r="G2" s="24"/>
      <c r="H2" s="5" t="s">
        <v>20</v>
      </c>
    </row>
    <row r="3" spans="1:8" ht="25.5" customHeight="1" x14ac:dyDescent="0.2">
      <c r="A3" s="22">
        <v>408</v>
      </c>
      <c r="B3" s="22" t="s">
        <v>102</v>
      </c>
      <c r="C3" s="22" t="s">
        <v>103</v>
      </c>
      <c r="D3" s="24">
        <v>0.107</v>
      </c>
      <c r="E3" s="24"/>
      <c r="F3" s="24">
        <v>0.18940000000000001</v>
      </c>
      <c r="G3" s="24"/>
      <c r="H3" s="42" t="s">
        <v>53</v>
      </c>
    </row>
    <row r="4" spans="1:8" ht="48" x14ac:dyDescent="0.2">
      <c r="A4" s="22">
        <v>408</v>
      </c>
      <c r="B4" s="22" t="s">
        <v>100</v>
      </c>
      <c r="C4" s="22" t="s">
        <v>104</v>
      </c>
      <c r="D4" s="24">
        <v>0.18079999999999999</v>
      </c>
      <c r="E4" s="24"/>
      <c r="F4" s="24">
        <v>0.37240000000000001</v>
      </c>
      <c r="G4" s="24"/>
      <c r="H4" s="42"/>
    </row>
    <row r="5" spans="1:8" ht="25.5" customHeight="1" x14ac:dyDescent="0.2">
      <c r="A5" s="22">
        <v>408</v>
      </c>
      <c r="B5" s="22" t="s">
        <v>33</v>
      </c>
      <c r="C5" s="37">
        <v>1</v>
      </c>
      <c r="D5" s="24">
        <v>0.15</v>
      </c>
      <c r="E5" s="24"/>
      <c r="F5" s="24">
        <v>0.15340000000000001</v>
      </c>
      <c r="G5" s="24"/>
      <c r="H5" s="42"/>
    </row>
    <row r="6" spans="1:8" ht="25.5" customHeight="1" x14ac:dyDescent="0.2">
      <c r="A6" s="22">
        <v>408</v>
      </c>
      <c r="B6" s="23" t="s">
        <v>101</v>
      </c>
      <c r="C6" s="23" t="s">
        <v>105</v>
      </c>
      <c r="D6" s="24">
        <v>0.17760000000000001</v>
      </c>
      <c r="E6" s="24"/>
      <c r="F6" s="24">
        <v>0.25740000000000002</v>
      </c>
      <c r="G6" s="24"/>
      <c r="H6" s="42"/>
    </row>
    <row r="7" spans="1:8" ht="36" x14ac:dyDescent="0.2">
      <c r="A7" s="22">
        <v>1171</v>
      </c>
      <c r="B7" s="22" t="s">
        <v>37</v>
      </c>
      <c r="C7" s="37">
        <v>0.8</v>
      </c>
      <c r="D7" s="25" t="s">
        <v>81</v>
      </c>
      <c r="E7" s="27"/>
      <c r="F7" s="24">
        <v>0.76859999999999995</v>
      </c>
      <c r="G7" s="24"/>
      <c r="H7" s="5" t="s">
        <v>20</v>
      </c>
    </row>
    <row r="8" spans="1:8" ht="38.25" x14ac:dyDescent="0.2">
      <c r="A8" s="22">
        <v>1171</v>
      </c>
      <c r="B8" s="22" t="s">
        <v>33</v>
      </c>
      <c r="C8" s="37">
        <v>1</v>
      </c>
      <c r="D8" s="24">
        <v>0</v>
      </c>
      <c r="E8" s="24"/>
      <c r="F8" s="24">
        <v>0</v>
      </c>
      <c r="G8" s="24"/>
      <c r="H8" s="5" t="s">
        <v>53</v>
      </c>
    </row>
    <row r="9" spans="1:8" ht="38.25" customHeight="1" x14ac:dyDescent="0.2">
      <c r="A9" s="22">
        <v>1181</v>
      </c>
      <c r="B9" s="22" t="s">
        <v>15</v>
      </c>
      <c r="C9" s="37">
        <v>0.37</v>
      </c>
      <c r="D9" s="24">
        <v>0.32429999999999998</v>
      </c>
      <c r="E9" s="24"/>
      <c r="F9" s="24">
        <v>5.0099999999999999E-2</v>
      </c>
      <c r="G9" s="24"/>
      <c r="H9" s="26" t="s">
        <v>27</v>
      </c>
    </row>
    <row r="10" spans="1:8" ht="31.5" customHeight="1" x14ac:dyDescent="0.2">
      <c r="A10" s="22">
        <v>1181</v>
      </c>
      <c r="B10" s="22" t="s">
        <v>39</v>
      </c>
      <c r="C10" s="22">
        <v>0</v>
      </c>
      <c r="D10" s="41" t="s">
        <v>82</v>
      </c>
      <c r="E10" s="41"/>
      <c r="F10" s="41"/>
      <c r="G10" s="27"/>
      <c r="H10" s="26" t="s">
        <v>20</v>
      </c>
    </row>
    <row r="11" spans="1:8" ht="48" x14ac:dyDescent="0.2">
      <c r="A11" s="22">
        <v>1117</v>
      </c>
      <c r="B11" s="22" t="s">
        <v>16</v>
      </c>
      <c r="C11" s="37">
        <v>0.2</v>
      </c>
      <c r="D11" s="24">
        <v>0.23</v>
      </c>
      <c r="E11" s="24"/>
      <c r="F11" s="24">
        <v>0.57330000000000003</v>
      </c>
      <c r="G11" s="24"/>
      <c r="H11" s="5" t="s">
        <v>20</v>
      </c>
    </row>
    <row r="12" spans="1:8" ht="38.25" x14ac:dyDescent="0.2">
      <c r="A12" s="22">
        <v>1117</v>
      </c>
      <c r="B12" s="22" t="s">
        <v>33</v>
      </c>
      <c r="C12" s="22"/>
      <c r="D12" s="24">
        <v>0</v>
      </c>
      <c r="E12" s="24"/>
      <c r="F12" s="24">
        <v>0</v>
      </c>
      <c r="G12" s="24"/>
      <c r="H12" s="5" t="s">
        <v>53</v>
      </c>
    </row>
  </sheetData>
  <mergeCells count="2">
    <mergeCell ref="D10:F10"/>
    <mergeCell ref="H3:H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3A3B-1DBF-4FFD-BABB-38F63BE8189B}">
  <dimension ref="A1:I7"/>
  <sheetViews>
    <sheetView topLeftCell="A10" workbookViewId="0">
      <selection activeCell="E3" sqref="E3"/>
    </sheetView>
  </sheetViews>
  <sheetFormatPr baseColWidth="10" defaultRowHeight="12.75" x14ac:dyDescent="0.2"/>
  <cols>
    <col min="1" max="1" width="6.85546875" style="20" customWidth="1"/>
    <col min="2" max="2" width="12.140625" style="20" hidden="1" customWidth="1"/>
    <col min="3" max="3" width="10" style="20" customWidth="1"/>
    <col min="4" max="4" width="9" style="20" customWidth="1"/>
    <col min="5" max="5" width="12.28515625" style="20" customWidth="1"/>
    <col min="6" max="6" width="18" style="20" customWidth="1"/>
    <col min="7" max="7" width="9.7109375" style="20" bestFit="1" customWidth="1"/>
    <col min="8" max="8" width="9.140625" style="20" bestFit="1" customWidth="1"/>
    <col min="9" max="9" width="49.85546875" style="20" customWidth="1"/>
    <col min="10" max="16384" width="11.42578125" style="20"/>
  </cols>
  <sheetData>
    <row r="1" spans="1:9" s="21" customFormat="1" ht="29.25" customHeight="1" x14ac:dyDescent="0.2">
      <c r="A1" s="46" t="s">
        <v>83</v>
      </c>
      <c r="B1" s="46" t="s">
        <v>90</v>
      </c>
      <c r="C1" s="43" t="s">
        <v>94</v>
      </c>
      <c r="D1" s="44"/>
      <c r="E1" s="46" t="s">
        <v>85</v>
      </c>
      <c r="F1" s="46"/>
      <c r="G1" s="46"/>
      <c r="H1" s="46"/>
      <c r="I1" s="46" t="s">
        <v>97</v>
      </c>
    </row>
    <row r="2" spans="1:9" s="21" customFormat="1" ht="24" x14ac:dyDescent="0.2">
      <c r="A2" s="46"/>
      <c r="B2" s="46"/>
      <c r="C2" s="35" t="s">
        <v>93</v>
      </c>
      <c r="D2" s="35" t="s">
        <v>92</v>
      </c>
      <c r="E2" s="36" t="s">
        <v>86</v>
      </c>
      <c r="F2" s="36" t="s">
        <v>95</v>
      </c>
      <c r="G2" s="36" t="s">
        <v>88</v>
      </c>
      <c r="H2" s="36" t="s">
        <v>89</v>
      </c>
      <c r="I2" s="46"/>
    </row>
    <row r="3" spans="1:9" s="28" customFormat="1" ht="20.25" customHeight="1" x14ac:dyDescent="0.2">
      <c r="A3" s="29">
        <v>408</v>
      </c>
      <c r="B3" s="29">
        <v>5</v>
      </c>
      <c r="C3" s="32">
        <v>50366</v>
      </c>
      <c r="D3" s="29">
        <v>11</v>
      </c>
      <c r="E3" s="30">
        <v>0.45</v>
      </c>
      <c r="F3" s="30">
        <v>0.37</v>
      </c>
      <c r="G3" s="30">
        <v>0.14000000000000001</v>
      </c>
      <c r="H3" s="30">
        <v>0.04</v>
      </c>
      <c r="I3" s="47" t="s">
        <v>87</v>
      </c>
    </row>
    <row r="4" spans="1:9" s="28" customFormat="1" ht="20.25" customHeight="1" x14ac:dyDescent="0.2">
      <c r="A4" s="29">
        <v>1171</v>
      </c>
      <c r="B4" s="29">
        <v>2</v>
      </c>
      <c r="C4" s="32">
        <v>370</v>
      </c>
      <c r="D4" s="29">
        <v>12</v>
      </c>
      <c r="E4" s="30">
        <v>0</v>
      </c>
      <c r="F4" s="30">
        <f>124/370</f>
        <v>0.33513513513513515</v>
      </c>
      <c r="G4" s="30">
        <v>0.66486486486486485</v>
      </c>
      <c r="H4" s="30">
        <v>0</v>
      </c>
      <c r="I4" s="48"/>
    </row>
    <row r="5" spans="1:9" s="28" customFormat="1" ht="20.25" customHeight="1" x14ac:dyDescent="0.2">
      <c r="A5" s="29">
        <v>1181</v>
      </c>
      <c r="B5" s="29">
        <v>2</v>
      </c>
      <c r="C5" s="32">
        <v>3360</v>
      </c>
      <c r="D5" s="29">
        <v>4</v>
      </c>
      <c r="E5" s="30">
        <v>0</v>
      </c>
      <c r="F5" s="30">
        <v>0.79</v>
      </c>
      <c r="G5" s="30">
        <v>0.21428571428571427</v>
      </c>
      <c r="H5" s="30">
        <v>0</v>
      </c>
      <c r="I5" s="48"/>
    </row>
    <row r="6" spans="1:9" s="28" customFormat="1" ht="20.25" customHeight="1" x14ac:dyDescent="0.2">
      <c r="A6" s="29">
        <v>1117</v>
      </c>
      <c r="B6" s="29">
        <v>2</v>
      </c>
      <c r="C6" s="32">
        <v>1505</v>
      </c>
      <c r="D6" s="29">
        <v>5</v>
      </c>
      <c r="E6" s="30">
        <v>0.21</v>
      </c>
      <c r="F6" s="30">
        <v>7.0000000000000007E-2</v>
      </c>
      <c r="G6" s="30">
        <f>1090/1505</f>
        <v>0.72425249169435213</v>
      </c>
      <c r="H6" s="30">
        <v>0</v>
      </c>
      <c r="I6" s="48"/>
    </row>
    <row r="7" spans="1:9" x14ac:dyDescent="0.2">
      <c r="A7" s="45" t="s">
        <v>91</v>
      </c>
      <c r="B7" s="45"/>
      <c r="C7" s="45"/>
      <c r="D7" s="45"/>
      <c r="E7" s="31">
        <f>+AVERAGE(E3:E6)</f>
        <v>0.16500000000000001</v>
      </c>
      <c r="F7" s="31">
        <f t="shared" ref="F7:H7" si="0">+AVERAGE(F3:F6)</f>
        <v>0.39128378378378381</v>
      </c>
      <c r="G7" s="31">
        <f t="shared" si="0"/>
        <v>0.43585076771123277</v>
      </c>
      <c r="H7" s="31">
        <f t="shared" si="0"/>
        <v>0.01</v>
      </c>
    </row>
  </sheetData>
  <mergeCells count="7">
    <mergeCell ref="C1:D1"/>
    <mergeCell ref="A7:D7"/>
    <mergeCell ref="I1:I2"/>
    <mergeCell ref="I3:I6"/>
    <mergeCell ref="A1:A2"/>
    <mergeCell ref="B1:B2"/>
    <mergeCell ref="E1:H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Respuestas de formulario 1</vt:lpstr>
      <vt:lpstr>Hoja1</vt:lpstr>
      <vt:lpstr>Hoja1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Igor Arafat Gutierrez Stand</dc:creator>
  <cp:lastModifiedBy>Andrea Rafaela Montoya Gonzalez</cp:lastModifiedBy>
  <cp:lastPrinted>2019-05-29T21:54:40Z</cp:lastPrinted>
  <dcterms:created xsi:type="dcterms:W3CDTF">2018-04-23T22:59:12Z</dcterms:created>
  <dcterms:modified xsi:type="dcterms:W3CDTF">2019-05-29T21:55:31Z</dcterms:modified>
</cp:coreProperties>
</file>