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faela.montoya\Documents\OCI - OCTUBRE 22- 2018\INFORMES A PUBLICAR\CORTE NOVIEMBRE 30\7.2\"/>
    </mc:Choice>
  </mc:AlternateContent>
  <xr:revisionPtr revIDLastSave="0" documentId="8_{1511BD93-CD22-430C-A348-222282DBF712}" xr6:coauthVersionLast="36" xr6:coauthVersionMax="36" xr10:uidLastSave="{00000000-0000-0000-0000-000000000000}"/>
  <bookViews>
    <workbookView xWindow="0" yWindow="0" windowWidth="20490" windowHeight="7245" xr2:uid="{00000000-000D-0000-FFFF-FFFF00000000}"/>
  </bookViews>
  <sheets>
    <sheet name="CMG-FM-021 - IV TRIM 2018" sheetId="2" r:id="rId1"/>
  </sheets>
  <definedNames>
    <definedName name="_xlnm._FilterDatabase" localSheetId="0" hidden="1">'CMG-FM-021 - IV TRIM 2018'!$A$1:$L$340</definedName>
    <definedName name="_xlnm.Print_Area" localSheetId="0">'CMG-FM-021 - IV TRIM 2018'!$B$1:$J$89</definedName>
    <definedName name="_xlnm.Print_Titles" localSheetId="0">'CMG-FM-021 - IV TRIM 2018'!$1:$10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7" i="2" l="1"/>
  <c r="D87" i="2"/>
  <c r="D86" i="2"/>
  <c r="D85" i="2"/>
  <c r="E83" i="2" s="1"/>
  <c r="D84" i="2"/>
  <c r="D83" i="2"/>
  <c r="D82" i="2"/>
  <c r="E82" i="2" s="1"/>
  <c r="D88" i="2" l="1"/>
  <c r="E88" i="2"/>
</calcChain>
</file>

<file path=xl/sharedStrings.xml><?xml version="1.0" encoding="utf-8"?>
<sst xmlns="http://schemas.openxmlformats.org/spreadsheetml/2006/main" count="448" uniqueCount="370">
  <si>
    <t xml:space="preserve">FORMATO DE SEGUIMIENTO AL PLAN ANTICORRUPCIÓN Y DE ATENCIÓN AL CIUDADANO </t>
  </si>
  <si>
    <t>FECHA DE APLICACIÓN: ABRIL DE 2017</t>
  </si>
  <si>
    <t>CÓDIGO: CMG-FM-021</t>
  </si>
  <si>
    <t xml:space="preserve">FECHA DE PUBLICACIÓN: </t>
  </si>
  <si>
    <t xml:space="preserve">VIGENCIA: </t>
  </si>
  <si>
    <t>ENTIDAD:</t>
  </si>
  <si>
    <t xml:space="preserve">% DE AVANCE </t>
  </si>
  <si>
    <t>RESPONSABLE DEL COMPONENTE</t>
  </si>
  <si>
    <t xml:space="preserve">ACTIVIDAD
PROGRAMADA </t>
  </si>
  <si>
    <t xml:space="preserve"> COMPONENTE</t>
  </si>
  <si>
    <t>Firma</t>
  </si>
  <si>
    <t xml:space="preserve"> EQUIPO AUDITOR:</t>
  </si>
  <si>
    <t>EVIDENCIA ENCONTRADA</t>
  </si>
  <si>
    <t>PRODUCTO DE LA ACTIVIDAD</t>
  </si>
  <si>
    <t>FECHA PROGRAMADA</t>
  </si>
  <si>
    <t>OBSERVACIONES DE SEGUIMIENTO POR LA OCI</t>
  </si>
  <si>
    <t xml:space="preserve">FECHA DE CORTE DEL SEGUIMIENTO: </t>
  </si>
  <si>
    <t>ITEM / SUBCOMPONENTE</t>
  </si>
  <si>
    <t>Jefe Oficina Asesora de Planeación</t>
  </si>
  <si>
    <t>Jefe Oficina de Control Interno</t>
  </si>
  <si>
    <t>Seguimiento</t>
  </si>
  <si>
    <t>Información de calidad y en lenguaje comprensible</t>
  </si>
  <si>
    <t>Diálogo de doble vía con la ciudadanía y sus organizaciones</t>
  </si>
  <si>
    <t>Participación Ciudadana</t>
  </si>
  <si>
    <t>Gerente Ambiental, Social y de Atención al Usuario.</t>
  </si>
  <si>
    <t>Nombre:                    IGOR ARAFAT GUTIERREZ STAND</t>
  </si>
  <si>
    <t>Relacionamiento con el ciudadano.</t>
  </si>
  <si>
    <t>Tres (3) informes de seguimiento a los Mapas de riesgos de corrupción publicados y socializados con la OAP.</t>
  </si>
  <si>
    <t>Un (1) Dialogo Ciudadano realizado</t>
  </si>
  <si>
    <t>Todas las dependencias de la Entidad</t>
  </si>
  <si>
    <t>Un (1) Informe de Convocatoria de Rendición de Cuentas</t>
  </si>
  <si>
    <t>Un (1) Informe de Publicación de información de Rendición de Cuentas en Redes Sociales</t>
  </si>
  <si>
    <t>Jefe Oficina Asesora de Planeación (Proceso de Comunicaciones)</t>
  </si>
  <si>
    <t>100% formatos de evaluación Rendición de Cuentas.</t>
  </si>
  <si>
    <t xml:space="preserve">Construir un (1) Documento de dialogo con las partes interesadas. </t>
  </si>
  <si>
    <t>Un (1) registro fílmico de la Audiencia</t>
  </si>
  <si>
    <t>Incentivos para motivar la cultura de la ciudadanía.</t>
  </si>
  <si>
    <t xml:space="preserve">Jefe Oficina Asesora de Planeación
</t>
  </si>
  <si>
    <t xml:space="preserve">Correo de convocatoria o de participación, listado de asistencia. </t>
  </si>
  <si>
    <t>Un (1) incentivo implementado</t>
  </si>
  <si>
    <t>Evaluación y retroalimentación a la gestión institucional</t>
  </si>
  <si>
    <t xml:space="preserve">Un (1) Informe de resultados de Rendición de Cuentas </t>
  </si>
  <si>
    <t xml:space="preserve">Un (1) Informe de Rendición de Cuentas 2017 publicado. </t>
  </si>
  <si>
    <t xml:space="preserve">Jefe Oficina Asesora de Planeación
</t>
  </si>
  <si>
    <t xml:space="preserve">Un (1) informe de Evaluación a la Audiencia Publica Socializado. </t>
  </si>
  <si>
    <t>Oficina de Control Interno</t>
  </si>
  <si>
    <t>Fortalecimiento de los canales de atención</t>
  </si>
  <si>
    <t>Una (1) divulgación</t>
  </si>
  <si>
    <t>Secretaria General (Atención al Ciudadano)</t>
  </si>
  <si>
    <t xml:space="preserve">Un (1) procedimiento publicado y socializado </t>
  </si>
  <si>
    <t>Doce (12) informes de PQRSFD</t>
  </si>
  <si>
    <t>Lineamientos de Transparencia Pasiva</t>
  </si>
  <si>
    <t xml:space="preserve">Dos (2) informes Semestrales publicado y socializado. </t>
  </si>
  <si>
    <t>Gestión Ética</t>
  </si>
  <si>
    <t>Un acta de sensibilización en la apropiación en los valores de integridad</t>
  </si>
  <si>
    <t xml:space="preserve">Planilla de asistencia y registro fotográfico </t>
  </si>
  <si>
    <t>Informe Convocatoria Rendición de Cuentas 2017 UMV</t>
  </si>
  <si>
    <t xml:space="preserve">Registro de asistencia y material fotográfico de la actividad llevada a cabo. </t>
  </si>
  <si>
    <t>Informe redes sociales</t>
  </si>
  <si>
    <t>Formato encuesta evaluación rendición de cuentas</t>
  </si>
  <si>
    <t>Informe rendición de cuentas 2017.</t>
  </si>
  <si>
    <t>Informe rendición de cuentas 2017 publicado.</t>
  </si>
  <si>
    <t>Página Web con la Norma NTC 5854 implementada.</t>
  </si>
  <si>
    <t>Página Web con la Norma NTC 6047 implementada.</t>
  </si>
  <si>
    <t xml:space="preserve">Un (1) Plan anticorrupción publicado en página web y socializado a través de 
los canales de comunicación. 
</t>
  </si>
  <si>
    <t>Consulta y divulgación</t>
  </si>
  <si>
    <t>Todos los procesos</t>
  </si>
  <si>
    <t>Jefe Oficina Asesora de Planeación y enlaces de proceso</t>
  </si>
  <si>
    <t>Acciones cumplidas al 100%</t>
  </si>
  <si>
    <t>Tres (3) monitoreos en el año</t>
  </si>
  <si>
    <t>1.4 Realizar un Dialogo Ciudadano para escuchar problemáticas y posibles soluciones de la ciudadanía y partes interesadas.</t>
  </si>
  <si>
    <t xml:space="preserve">2.2 Convocar la rendición de cuentas por diferentes medios (página web, redes sociales, volantes, cartas de invitación, entre otros) </t>
  </si>
  <si>
    <t>2.3 Disponibilidad de información de rendición de cuentas en redes sociales como Facebook y twitter.</t>
  </si>
  <si>
    <t xml:space="preserve">2.4 Diseñar formatos de evaluación de Rendición de Cuentas. </t>
  </si>
  <si>
    <t>Encuesta aplicada y publicados los resultados.</t>
  </si>
  <si>
    <t>Gerencia Ambiental, Social y de Atención al Usuario.</t>
  </si>
  <si>
    <t xml:space="preserve">1.3 Aplicar encuesta de selección de temas de rendición de cuentas.
</t>
  </si>
  <si>
    <t>2.5 Convocar y preparar diálogo, Identificar, consolidar, priorizar la información de Rendición de cuentas: 
-Compromisos del Plan de Desarrollo (Metas)
-Ejecución presupuestal
-Impacto de la Gestión
-Contratación
-PQRSFD
-Información priorizada por la comunidad.</t>
  </si>
  <si>
    <t xml:space="preserve">2.6 Realización de Audiencia Pública de Rendición de Cuentas </t>
  </si>
  <si>
    <t>Enlace YouTube: https://www.youtube.com/watch?v=c9p5gODqWPE</t>
  </si>
  <si>
    <t xml:space="preserve">3.1 Participación de servidores públicos en la Audiencia Pública o en capacitaciones sobre política anticorrupción, transparencia, como estrategia de incentivos a los servidores públicos. </t>
  </si>
  <si>
    <t xml:space="preserve">3.2 Implementación de un incentivo para promover la participación en las acciones de dialogo de la entidad. </t>
  </si>
  <si>
    <t xml:space="preserve">4.1 Recopilar y sistematizar los resultados de Rendición de Cuentas (Realizar consolidación del evento de Rendición de Cuentas). </t>
  </si>
  <si>
    <t xml:space="preserve">4.2 Publicar el Informe de Rendición de Cuentas 2017. </t>
  </si>
  <si>
    <t>4.3 Evaluación de Audiencia Pública que incluya acciones de mejoramiento y correctivos con base en recomendaciones presentadas por los participantes.</t>
  </si>
  <si>
    <t>2.1 Continuar o Finalizar la implementación de la Norma NTC 5854 Accesibilidad a páginas web.</t>
  </si>
  <si>
    <t>2.2 Continuar o Finalizar la implementación de la Norma NTC 6047 Accesibilidad al medio físico.</t>
  </si>
  <si>
    <t xml:space="preserve">2.3 Divulgar a través de los diferentes canales de comunicación los medios disponibles para el recibo de las peticiones, horarios de atención y la información de interés de la unidad. </t>
  </si>
  <si>
    <t>Acta de reunión para entrega de folletos a los residentes sociales. Folletos relacionados en la documentación vigente del proceso en SISGESTION: ACI-DI-001-V2</t>
  </si>
  <si>
    <t>2.4 Publicar por los diferentes canales de comunicación el procedimiento donde se indique el trámite interno para dar respuesta a las peticiones y el trámite de las quejas.</t>
  </si>
  <si>
    <t>5.1 Elaborar informes sobre las quejas y reclamos, con el fin de mejorar el servicio que presta la entidad.</t>
  </si>
  <si>
    <t>2,1 Realizar informe sobre las solicitudes de acceso a la información que contenga el principio de gratuidad, los estándares del contenido y oportunidad.</t>
  </si>
  <si>
    <t>Criterio Diferencial de Accesibilidad</t>
  </si>
  <si>
    <t>Un (1) informe con las mejoras a los medios electrónicos para condiciones de discapacidad</t>
  </si>
  <si>
    <t>4.1 Adecuar los medios electrónicos para permitir la accesibilidad a población en situación de discapacidad</t>
  </si>
  <si>
    <t>1.1 Socializar los nuevos valores de integridad en todos los niveles de la organización.</t>
  </si>
  <si>
    <t>6. Socializar la Política de Participación Ciudadana en la UAERMV ligada a la política de Responsabilidad Social por los diferentes canales de comunicación.</t>
  </si>
  <si>
    <r>
      <rPr>
        <b/>
        <sz val="11"/>
        <color theme="1"/>
        <rFont val="Arial"/>
        <family val="2"/>
      </rPr>
      <t>Componente 1.</t>
    </r>
    <r>
      <rPr>
        <sz val="11"/>
        <color theme="1"/>
        <rFont val="Arial"/>
        <family val="2"/>
      </rPr>
      <t xml:space="preserve">
Gestión del Riesgo de Corrupción - Mapa de Riesgo de Corrupción</t>
    </r>
  </si>
  <si>
    <r>
      <rPr>
        <b/>
        <sz val="11"/>
        <color rgb="FF000000"/>
        <rFont val="Arial"/>
        <family val="2"/>
      </rPr>
      <t>Componente 6.</t>
    </r>
    <r>
      <rPr>
        <sz val="11"/>
        <color rgb="FF000000"/>
        <rFont val="Arial"/>
        <family val="2"/>
      </rPr>
      <t xml:space="preserve">
Iniciativas Adicionales</t>
    </r>
  </si>
  <si>
    <r>
      <rPr>
        <b/>
        <sz val="11"/>
        <color theme="1"/>
        <rFont val="Arial"/>
        <family val="2"/>
      </rPr>
      <t>Componente.</t>
    </r>
    <r>
      <rPr>
        <sz val="11"/>
        <color theme="1"/>
        <rFont val="Arial"/>
        <family val="2"/>
      </rPr>
      <t xml:space="preserve"> Participación Ciudadana</t>
    </r>
  </si>
  <si>
    <t>UNIDAD ADMINISTRATIVA ESPECIAL DE REHABILITACIÒN Y MANTENIMIENTO VIAL- UAERMV</t>
  </si>
  <si>
    <t>Jefe Oficina Asesora de Planeación (Líder Gel), 
Secretaria General (Proceso Sistemas de Información y Tecnología)</t>
  </si>
  <si>
    <t>Gerente Ambiental, Social y de Atención al Usuario 
Jefe Oficina Asesora de Planeación (Proceso de Comunicaciones)</t>
  </si>
  <si>
    <t>Jefe Oficina Asesora de Planeación (Líder Gel) 
Secretaria General (Proceso Sistemas de Información y Tecnología)</t>
  </si>
  <si>
    <t>Secretaria General (Proceso Atención al Ciudadano)
Gerente Ambiental Social y de Atención al Usuario (Gestión Social y Atención a Partes Interesadas).</t>
  </si>
  <si>
    <t>Gestores de Integridad- Proceso de Talento Humano</t>
  </si>
  <si>
    <r>
      <t>Informe rendición de cuentas 2017.
Memorand</t>
    </r>
    <r>
      <rPr>
        <sz val="11"/>
        <rFont val="Arial"/>
        <family val="2"/>
      </rPr>
      <t>o  20181500046423 del 16/08/2018.</t>
    </r>
  </si>
  <si>
    <t xml:space="preserve">Listado de asistentes a la Audiencia de Rendición de Cuentas.
Certificado de asistencia a taller "Rutas de Cultura de la Integridad, la Transparencia y el sentido de lo Público".
Listado de asistencia y memorias del taller Indice de Transparencia de Bogotá - Integridad y Medidas Anticorrupción. </t>
  </si>
  <si>
    <t xml:space="preserve">Informe de Accesibilidad y pagina WEB de la UAERMV. </t>
  </si>
  <si>
    <r>
      <rPr>
        <b/>
        <sz val="11"/>
        <color rgb="FF000000"/>
        <rFont val="Arial"/>
        <family val="2"/>
      </rPr>
      <t xml:space="preserve">
Componente 5.
</t>
    </r>
    <r>
      <rPr>
        <sz val="11"/>
        <color rgb="FF000000"/>
        <rFont val="Arial"/>
        <family val="2"/>
      </rPr>
      <t xml:space="preserve">Transparencia y Acceso a la Información
</t>
    </r>
    <r>
      <rPr>
        <b/>
        <sz val="11"/>
        <color rgb="FF000000"/>
        <rFont val="Arial"/>
        <family val="2"/>
      </rPr>
      <t xml:space="preserve">
</t>
    </r>
  </si>
  <si>
    <r>
      <rPr>
        <b/>
        <sz val="11"/>
        <color theme="1"/>
        <rFont val="Arial"/>
        <family val="2"/>
      </rPr>
      <t xml:space="preserve">
Componente 3.</t>
    </r>
    <r>
      <rPr>
        <sz val="11"/>
        <color theme="1"/>
        <rFont val="Arial"/>
        <family val="2"/>
      </rPr>
      <t xml:space="preserve">
Rendición de Cuentas</t>
    </r>
  </si>
  <si>
    <t xml:space="preserve">Actas de reunión y correo de socialización de la política de la Entidad.
</t>
  </si>
  <si>
    <t>Registro fotográfico de la dinámica llevada a cabo el día 18 de mayo de 2018.
* Se recibe imagen del correo de invitación al taller de Cultura de Integridad , pero no evidencia del acta de sensibilización.</t>
  </si>
  <si>
    <t>Un (1) contexto estratégico de la entidad.</t>
  </si>
  <si>
    <r>
      <t>Formato SIG-FM-007 (Mapa de Riesgos de Proceso) Versión 6, socializado a través de la UMV te informa el día 26 de enero de 2018.</t>
    </r>
    <r>
      <rPr>
        <sz val="11"/>
        <color rgb="FF7030A0"/>
        <rFont val="Arial"/>
        <family val="2"/>
      </rPr>
      <t xml:space="preserve"> </t>
    </r>
  </si>
  <si>
    <t xml:space="preserve">Un (1) formato ajustado a la nueva metodología. </t>
  </si>
  <si>
    <t xml:space="preserve">Dos (2) registros de asistencia </t>
  </si>
  <si>
    <t>Evidencias aportadas por la OAP vía Email, con la información referida.</t>
  </si>
  <si>
    <r>
      <rPr>
        <b/>
        <sz val="11"/>
        <color theme="1"/>
        <rFont val="Arial"/>
        <family val="2"/>
      </rPr>
      <t xml:space="preserve">2.3 </t>
    </r>
    <r>
      <rPr>
        <sz val="11"/>
        <color theme="1"/>
        <rFont val="Arial"/>
        <family val="2"/>
      </rPr>
      <t>Realizar reunión con los responsables y enlaces de los procesos</t>
    </r>
  </si>
  <si>
    <r>
      <rPr>
        <b/>
        <sz val="11"/>
        <color theme="1"/>
        <rFont val="Arial"/>
        <family val="2"/>
      </rPr>
      <t>2.2</t>
    </r>
    <r>
      <rPr>
        <sz val="11"/>
        <color theme="1"/>
        <rFont val="Arial"/>
        <family val="2"/>
      </rPr>
      <t xml:space="preserve"> Estudiar las guias metodológicas para Estructurar el Mapa de Riesgos de Gestión y de Corrupción</t>
    </r>
  </si>
  <si>
    <r>
      <rPr>
        <b/>
        <sz val="11"/>
        <color theme="1"/>
        <rFont val="Arial"/>
        <family val="2"/>
      </rPr>
      <t xml:space="preserve">2.1 </t>
    </r>
    <r>
      <rPr>
        <sz val="11"/>
        <color theme="1"/>
        <rFont val="Arial"/>
        <family val="2"/>
      </rPr>
      <t xml:space="preserve"> Definir estrategia de identificación de los riesgos de corrupción</t>
    </r>
  </si>
  <si>
    <t>(20) Mapa de Riesgos aprobado por cada proceso.</t>
  </si>
  <si>
    <t xml:space="preserve">Mapa de riesgos de corrupción publicado en pagina web - link Transparencia. </t>
  </si>
  <si>
    <r>
      <rPr>
        <b/>
        <sz val="11"/>
        <color theme="1"/>
        <rFont val="Arial"/>
        <family val="2"/>
      </rPr>
      <t xml:space="preserve">2.4 </t>
    </r>
    <r>
      <rPr>
        <sz val="11"/>
        <color theme="1"/>
        <rFont val="Arial"/>
        <family val="2"/>
      </rPr>
      <t>Construir el mapa de riesgos con los  responsables y enlaces de cada proceso en las reuniones programadas.</t>
    </r>
  </si>
  <si>
    <t>Un (1) Mapa de Riesgos Institucional</t>
  </si>
  <si>
    <t>Mapa de riesgos 2018 publicado en pagina web - link Transparencia.</t>
  </si>
  <si>
    <r>
      <rPr>
        <b/>
        <sz val="11"/>
        <color theme="1"/>
        <rFont val="Arial"/>
        <family val="2"/>
      </rPr>
      <t xml:space="preserve">2.5 </t>
    </r>
    <r>
      <rPr>
        <sz val="11"/>
        <color theme="1"/>
        <rFont val="Arial"/>
        <family val="2"/>
      </rPr>
      <t>Revisar y Consolidar la información del mapa de riesgo de cada proceso</t>
    </r>
  </si>
  <si>
    <t>Consulta en página web, consolidación y analisis de la información ciudadana</t>
  </si>
  <si>
    <r>
      <rPr>
        <b/>
        <sz val="11"/>
        <color theme="1"/>
        <rFont val="Arial"/>
        <family val="2"/>
      </rPr>
      <t xml:space="preserve">3.1 </t>
    </r>
    <r>
      <rPr>
        <sz val="11"/>
        <color theme="1"/>
        <rFont val="Arial"/>
        <family val="2"/>
      </rPr>
      <t>Realizar la consulta a la ciudadanía sobre el mapa de riesgos en la página web de la Entidad</t>
    </r>
  </si>
  <si>
    <t>Documento de análisis y consolidación de la información denominado: Participación Ciudadana en la Construcción de Herramientas de Planeación 2018.</t>
  </si>
  <si>
    <t>Elaborar un (1) documento con objetivos, responsables, recursos y cronograma de Rendición de Cuentas.</t>
  </si>
  <si>
    <t xml:space="preserve">Documento que contiene la información sobre la Metodología de Rendicion de Cuentas de la Entidad. </t>
  </si>
  <si>
    <r>
      <rPr>
        <b/>
        <sz val="11"/>
        <color theme="1"/>
        <rFont val="Arial"/>
        <family val="2"/>
      </rPr>
      <t xml:space="preserve">1.1 </t>
    </r>
    <r>
      <rPr>
        <sz val="11"/>
        <color theme="1"/>
        <rFont val="Arial"/>
        <family val="2"/>
      </rPr>
      <t>Definir el objetivo de la Rendición de Cuentas, grupo responsable de la organización y participación, recursos y cronograma.</t>
    </r>
  </si>
  <si>
    <t>Un (1) documento de análisis de PQRSFD.</t>
  </si>
  <si>
    <t>Documento que contiene el análisis sobre peticiones recurrentes remitidas a la UAERMV en el año 2017.</t>
  </si>
  <si>
    <t>Secretaria General, Gerente Ambiental, Social y de Atención al Usuario.</t>
  </si>
  <si>
    <r>
      <rPr>
        <b/>
        <sz val="11"/>
        <color theme="1"/>
        <rFont val="Arial"/>
        <family val="2"/>
      </rPr>
      <t xml:space="preserve">1.5 </t>
    </r>
    <r>
      <rPr>
        <sz val="11"/>
        <color theme="1"/>
        <rFont val="Arial"/>
        <family val="2"/>
      </rPr>
      <t>Analizar la información de peticiones, quejas, reclamos, solicitudes, felicitaciones y denuncias PQRSFD del año 2017 y determinar cuáles fueron las solicitudes más recurrentes para orientar la Rendición de Cuentas.</t>
    </r>
  </si>
  <si>
    <t>Jefe Oficina Asesora de Planeación (Proceso de Comunicaciones).</t>
  </si>
  <si>
    <t>Un (1) documento de Estrategia.</t>
  </si>
  <si>
    <t>Documento aportado por la OAP con la información referida.</t>
  </si>
  <si>
    <r>
      <rPr>
        <b/>
        <sz val="11"/>
        <color theme="1"/>
        <rFont val="Arial"/>
        <family val="2"/>
      </rPr>
      <t xml:space="preserve">2.1 </t>
    </r>
    <r>
      <rPr>
        <sz val="11"/>
        <color theme="1"/>
        <rFont val="Arial"/>
        <family val="2"/>
      </rPr>
      <t xml:space="preserve">Diseñar estrategia de Diálogo: Divulgación, socialización y comunicación:
-Logística de la Rendición de Cuentas.
-Lugar.
-Actores para el diálogo
-Convocatoria
-Medios de divulgación, comunicación (chats, correos, página web) de la Rendición de Cuentas y de los resultados.
-Localidades.
</t>
    </r>
  </si>
  <si>
    <t>Política de Administración de Riesgos</t>
  </si>
  <si>
    <t>Construcción del Mapa de Riesgos</t>
  </si>
  <si>
    <t xml:space="preserve">Responsables Directivos y Enlaces de Procesos </t>
  </si>
  <si>
    <t>Proceso de Comunicaciones</t>
  </si>
  <si>
    <t xml:space="preserve">Una (1) política ajustada </t>
  </si>
  <si>
    <t>Una (1) socialización de la política administración de riesgo.</t>
  </si>
  <si>
    <t xml:space="preserve">Una (1) campaña de socialización
Un (1) acta de Asistencia a la Sensibilización.
</t>
  </si>
  <si>
    <t>Pendiente reporte de avance de la actividad y evidencias.</t>
  </si>
  <si>
    <t>Por parte de OCI se recibió el documento "MONITOREO DE RIESGOS DE CORRUPCIÓN IV TRIMESTRE DE 2018".</t>
  </si>
  <si>
    <t>4.4 Evaluación de la estrategia de rendición de cuentas en el marco del plan anticorrupción.</t>
  </si>
  <si>
    <t xml:space="preserve">Un (1) Informe de evaluación publicado. </t>
  </si>
  <si>
    <t>Informe de evaluación a la estrategia de Rendición de Cuentas de la UAERMV vigencia 2017.</t>
  </si>
  <si>
    <t>1.1 Caracterizar a los ciudadanos, usuarios y grupos de interés y revisar los canales y mecanismos por los cuales se les entrega esta información.</t>
  </si>
  <si>
    <t>Un (1) documento con la caracterización de los ciudadanos.</t>
  </si>
  <si>
    <t xml:space="preserve">Documento "PARTES INTERESADAS DE LA UNIDAD ADMINISTRATIVA ESPECIAL DE REHABILITACIÓN Y MANTENIMIENTO VIAL". </t>
  </si>
  <si>
    <t>Secretaria General (Proceso Atención al Ciudadano), Gerente Ambiental Social y de Atención al Usuario (Gestión Social y Atención a Partes Interesadas), Jefe Oficina Asesora de Planeación (Sistema Integrado de Gestión)</t>
  </si>
  <si>
    <t>Estructura Administrativa y Direccionamiento Estratégico</t>
  </si>
  <si>
    <t xml:space="preserve">1.2 Socializar la caracterización de los ciudadanos a todos los servidores públicos de la Unidad. </t>
  </si>
  <si>
    <t>Una (1) Socialización de la caracterización</t>
  </si>
  <si>
    <t>Acta de reunión de socialización de caracterización de ciudadanos.</t>
  </si>
  <si>
    <t xml:space="preserve">3.1 Incluir en el Plan Institucional de Capacitación temáticas relacionadas con el mejoramiento del servicio al ciudadano. </t>
  </si>
  <si>
    <t>Una (1) Capacitación realizada</t>
  </si>
  <si>
    <t>Acta de capacitación del 16 de octubre de 2018.</t>
  </si>
  <si>
    <t>Talento Humano</t>
  </si>
  <si>
    <t>Secretaria General (Talento Humano)</t>
  </si>
  <si>
    <t>4.1 Realizar campañas informativas sobre la responsabilidad de los servidores públicos frente a los derechos de los ciudadanos.</t>
  </si>
  <si>
    <t>Una (1) Campaña socializada</t>
  </si>
  <si>
    <t>Acta de capacitación del 18 de octubre de 2018.</t>
  </si>
  <si>
    <t>4.2 Establecer la política de protección de datos personales e incluirlas en el documento SIT-DI-001 Políticas generales de tecnología y seguridad de Información y Comunicaciones.</t>
  </si>
  <si>
    <t xml:space="preserve"> Una (1) Política de Protección de datos personales </t>
  </si>
  <si>
    <t>Política de Protección y Tratamiento de Datos Personales de Octubre de 2018. Link: http://intranet.umv.gov.co/sistema-de-gestion/</t>
  </si>
  <si>
    <t>12 informes de los requerimientos ciudadanos atendidos por la UAERMV, no obstante, no dan cuenta del cumplimienmto a cabalidad de la actividad.</t>
  </si>
  <si>
    <t>5.2 Realizar Diálogos Ciudadanos para escuchar las inquietudes de los ciudadanos con respecto a la misionalidad de la entidad.</t>
  </si>
  <si>
    <t>Un (1) Diálogo Ciudadano</t>
  </si>
  <si>
    <t>Acta de encuentro ciudadano llevado a cabo el 4 de octubre de 2018.</t>
  </si>
  <si>
    <t>Todas las dependencias de la entidad</t>
  </si>
  <si>
    <t>Secretaria General (Proceso de Sistemas de Información y Tecnología).</t>
  </si>
  <si>
    <t>Secretaria General (Proceso Atención al Ciudadano), Gerente Ambiental Social y de Atención al Usuario (Gestión Social y Atención a Partes Interesadas).</t>
  </si>
  <si>
    <t>Normativo y procedimental</t>
  </si>
  <si>
    <t>5.3 Realizar medición de percepción ciudadana.</t>
  </si>
  <si>
    <t>Un (1) informe de resultados de percepción ciudadana.</t>
  </si>
  <si>
    <t>Documento denominado "Resultado Encuesta de Satisfacción".</t>
  </si>
  <si>
    <t>1.1 Realizar la publicación de Información mínima obligatoria.</t>
  </si>
  <si>
    <t>100% de la información publicada y actualizada en la página web en cumplimiento de la ley de transparencia</t>
  </si>
  <si>
    <t>Link https://www.umv.gov.co/portal/</t>
  </si>
  <si>
    <t xml:space="preserve">Jefe Oficina Asesora de Planeación </t>
  </si>
  <si>
    <t>1.2 Publicar en datos abiertos.</t>
  </si>
  <si>
    <t xml:space="preserve"> Una (1) publicacion realizada en el año</t>
  </si>
  <si>
    <t>link: https://www.datos.gov.co/browse?q=consolidado%20intervenciones%20UMV%202018&amp;sortBy=relevance</t>
  </si>
  <si>
    <t>Lineamientos de Transparencia Activa</t>
  </si>
  <si>
    <t>Documento "INFORME DE SOLICITUDES DE INFORMACIÓN DE LA UNIDAD ADMINISTRATIVA ESPECIAL DE REHABILITACIÓN Y MANTENIMIENTO VIAL - UAERMV" con fecha de corte a Diciembre de 2018.</t>
  </si>
  <si>
    <t>5.1 Realizar un informe de solicitudes de acceso a la Información y publicarlo semestralmente:
- Número de solicitudes recibidas
- Número de solicitudes que fueron trasladadas
- Tiempo de respuesta de cada solicitud
- Número de solicitudes en las que se negó el acceso a la información.</t>
  </si>
  <si>
    <t xml:space="preserve"> Dos (2) Informes anuales</t>
  </si>
  <si>
    <t>"INFORME DE SOLICITUDES DE INFORMACIÓN DE LA UNIDAD ADMINISTRATIVA ESPECIAL DE REHABILITACIÓN Y MANTENIMIENTO VIAL - UAERMV"</t>
  </si>
  <si>
    <t>5.2 Realizar la publicación mensual de los informes de solicitudes de acceso a la información.</t>
  </si>
  <si>
    <t>Dos (2) publicaciones anuales.</t>
  </si>
  <si>
    <t>Link: https://www.umv.gov.co/portal/transparencia/</t>
  </si>
  <si>
    <t xml:space="preserve">5.3 Realizar el monitoreo sobre la información a publicar. </t>
  </si>
  <si>
    <t>Cuatro (4) monitoreos de la información a publicar.</t>
  </si>
  <si>
    <t>Monitoreo del Acceso a la Información Pública</t>
  </si>
  <si>
    <t>1.2 Actualizar la resolución de constitución del grupo de gestores de ética por el de gestores de integridad.</t>
  </si>
  <si>
    <t>Una resolución actualizada</t>
  </si>
  <si>
    <t>1.3 Alinear el Manual de Ética institucional con el Código de Integridad del Servicio Público del Distrito.</t>
  </si>
  <si>
    <t>Un (1) manual de Ética actualizado.</t>
  </si>
  <si>
    <t>1.4 Divulgar los Acuerdos de Transparencia indicados en el Manual de Ética Institucional.</t>
  </si>
  <si>
    <t>Divulgación acuerdos de transparencia.</t>
  </si>
  <si>
    <t>2. Realizar encuentros ciudadanos para tratar temas misionales.</t>
  </si>
  <si>
    <t>Dos (2) encuentros ciudadanos (listas de asistencia, registro fotográfico del evento).</t>
  </si>
  <si>
    <t>Actas de encuentros ciudadanos llevados a cabo el 16 de junio y el 4 de octubre de 2018.</t>
  </si>
  <si>
    <t>3. Aplicar encuesta de satisfacción de los ciudadanos frente al encuentro.</t>
  </si>
  <si>
    <t>Un (1) informe de resultados de la encuesta con logros y debilidades del encuentro ciudadano.</t>
  </si>
  <si>
    <t xml:space="preserve">4. Asegurar en el Plan Estratégico Institucional herramientas de
seguimiento a las metas para la participación ciudadana y/o
rendición de cuentas. 
</t>
  </si>
  <si>
    <t>Un (1) Plan Estratégico Institucional Aprobado con seguimiento a las metas para la participación ciudadana</t>
  </si>
  <si>
    <t>7. Realizar talleres formativos y de sensibilización en frentes de trabajo o espacios internos de la Entidad, sobre el trato con respeto y dignidad a la comunidad en las intervenciones misionales.</t>
  </si>
  <si>
    <t>Dos (2) talleres, (Acta de asistencia y registro fotográfico).</t>
  </si>
  <si>
    <t xml:space="preserve">8. Publicar en redes sociales sobre temas misionales. </t>
  </si>
  <si>
    <t>Un (1) informe de publicaciones de temas misionales.</t>
  </si>
  <si>
    <t>9. Convocar y realizar reuniones informativas de intervenciones de Rehabilitación con comunidad.</t>
  </si>
  <si>
    <t>Se realizara una reunión por intervenciones de rehabilitación en frentes de obra.</t>
  </si>
  <si>
    <t>Fotografias de reportes de actividades de la UAERMV en redes sociales.</t>
  </si>
  <si>
    <t>Actas de reunión de socialización de intervenciones.</t>
  </si>
  <si>
    <t>Actas de talleres del 10, 11 , 17 y 23 de agosto de 2018.</t>
  </si>
  <si>
    <t>Tres (3) instrumentos revisados y ajustados.</t>
  </si>
  <si>
    <t xml:space="preserve">Secretaria General Proceso de Gestión docuemental </t>
  </si>
  <si>
    <r>
      <rPr>
        <b/>
        <sz val="11"/>
        <color rgb="FF000000"/>
        <rFont val="Arial"/>
        <family val="2"/>
      </rPr>
      <t>3.1</t>
    </r>
    <r>
      <rPr>
        <sz val="11"/>
        <color rgb="FF000000"/>
        <rFont val="Arial"/>
        <family val="2"/>
      </rPr>
      <t xml:space="preserve"> Revisar los instrumentos de gestión de la información en caso de ser necesario efectuar los ajustes requeridos 
_Registro o inventario de activos de la información.
_ Esquema de publicación de información .
_ Indice de información calsificada y reservada.</t>
    </r>
  </si>
  <si>
    <r>
      <t>3.2</t>
    </r>
    <r>
      <rPr>
        <sz val="11"/>
        <color rgb="FF000000"/>
        <rFont val="Arial"/>
        <family val="2"/>
      </rPr>
      <t xml:space="preserve"> Publicar los instrumentos en sitio web y datos abiertos.</t>
    </r>
  </si>
  <si>
    <t>Una(1) Publicación de los instrumentos publicos</t>
  </si>
  <si>
    <t xml:space="preserve">Jefe Oficina Asesora de Planeacón </t>
  </si>
  <si>
    <t>1: Revisar y actualizar el plan de participación Ciudadana de la Entidad.</t>
  </si>
  <si>
    <t>Un (1) Pla  revisado y actualizado si es el caso.</t>
  </si>
  <si>
    <r>
      <rPr>
        <b/>
        <sz val="11"/>
        <color rgb="FF000000"/>
        <rFont val="Arial"/>
        <family val="2"/>
      </rPr>
      <t xml:space="preserve"> 5</t>
    </r>
    <r>
      <rPr>
        <sz val="11"/>
        <color rgb="FF000000"/>
        <rFont val="Arial"/>
        <family val="2"/>
      </rPr>
      <t>.Convocar participación de la ciudadania en la formulación o el ajuste de herramientas de Planeación.</t>
    </r>
  </si>
  <si>
    <t xml:space="preserve">Un (1) informe evidenciando participación ciudadana en la formulación de heramientas de planeación. </t>
  </si>
  <si>
    <t xml:space="preserve">Jefe Oficina Asesora Juridica </t>
  </si>
  <si>
    <r>
      <rPr>
        <b/>
        <sz val="11"/>
        <color theme="1"/>
        <rFont val="Arial"/>
        <family val="2"/>
      </rPr>
      <t>3.2</t>
    </r>
    <r>
      <rPr>
        <sz val="11"/>
        <color theme="1"/>
        <rFont val="Arial"/>
        <family val="2"/>
      </rPr>
      <t xml:space="preserve"> Sensibilización para apropiar los conceptos y pasos a seguir ante la materialización del riesgo</t>
    </r>
  </si>
  <si>
    <r>
      <rPr>
        <b/>
        <sz val="11"/>
        <color theme="1"/>
        <rFont val="Arial"/>
        <family val="2"/>
      </rPr>
      <t>3.3</t>
    </r>
    <r>
      <rPr>
        <sz val="11"/>
        <color theme="1"/>
        <rFont val="Arial"/>
        <family val="2"/>
      </rPr>
      <t xml:space="preserve"> Realizar la divulgación, socialización y publicación del Plan Anticorrupción y de Atención al Ciudadano</t>
    </r>
  </si>
  <si>
    <t xml:space="preserve">Monitoreo y revisión </t>
  </si>
  <si>
    <r>
      <rPr>
        <b/>
        <sz val="11"/>
        <color theme="1"/>
        <rFont val="Arial"/>
        <family val="2"/>
      </rPr>
      <t>4.1 R</t>
    </r>
    <r>
      <rPr>
        <sz val="11"/>
        <color theme="1"/>
        <rFont val="Arial"/>
        <family val="2"/>
      </rPr>
      <t>ealizar acciones para mitigar el mapa de riesgos</t>
    </r>
  </si>
  <si>
    <r>
      <rPr>
        <b/>
        <sz val="11"/>
        <color theme="1"/>
        <rFont val="Arial"/>
        <family val="2"/>
      </rPr>
      <t xml:space="preserve">4.2 </t>
    </r>
    <r>
      <rPr>
        <sz val="11"/>
        <color theme="1"/>
        <rFont val="Arial"/>
        <family val="2"/>
      </rPr>
      <t>Monitorear y revisar mensualmente y ajustar el mapa de ser necesario para lo cual se debe:
- Identificar riesgos emergentes
- Obtener información adicional para mejorar la valoración de riesgo.</t>
    </r>
  </si>
  <si>
    <r>
      <rPr>
        <b/>
        <sz val="11"/>
        <color theme="1"/>
        <rFont val="Arial"/>
        <family val="2"/>
      </rPr>
      <t xml:space="preserve">5.1 </t>
    </r>
    <r>
      <rPr>
        <sz val="11"/>
        <color theme="1"/>
        <rFont val="Arial"/>
        <family val="2"/>
      </rPr>
      <t>Realizar el seguimiento al Mapa de Riesgos de corrupción y publicar el respectivo informe en la página web.
- Revisar que los controles se aplican y estén documentados.
-Socializar los resultados del seguimiento de la OAP con las recomendaciones a que haya lugar.</t>
    </r>
  </si>
  <si>
    <t xml:space="preserve">Elaboración de Instrumentos de Gestión de la Información </t>
  </si>
  <si>
    <r>
      <rPr>
        <b/>
        <sz val="11"/>
        <color theme="1"/>
        <rFont val="Arial"/>
        <family val="2"/>
      </rPr>
      <t>Componente 3.</t>
    </r>
    <r>
      <rPr>
        <sz val="11"/>
        <color theme="1"/>
        <rFont val="Arial"/>
        <family val="2"/>
      </rPr>
      <t xml:space="preserve">
Rendición de Cuentas
</t>
    </r>
    <r>
      <rPr>
        <b/>
        <sz val="11"/>
        <color theme="1"/>
        <rFont val="Arial"/>
        <family val="2"/>
      </rPr>
      <t xml:space="preserve">
</t>
    </r>
    <r>
      <rPr>
        <sz val="11"/>
        <color theme="1"/>
        <rFont val="Arial"/>
        <family val="2"/>
      </rPr>
      <t xml:space="preserve">
</t>
    </r>
    <r>
      <rPr>
        <b/>
        <sz val="11"/>
        <color theme="1"/>
        <rFont val="Arial"/>
        <family val="2"/>
      </rPr>
      <t xml:space="preserve">
</t>
    </r>
  </si>
  <si>
    <r>
      <rPr>
        <b/>
        <sz val="11"/>
        <color rgb="FF000000"/>
        <rFont val="Arial"/>
        <family val="2"/>
      </rPr>
      <t>Componente 4.</t>
    </r>
    <r>
      <rPr>
        <sz val="11"/>
        <color rgb="FF000000"/>
        <rFont val="Arial"/>
        <family val="2"/>
      </rPr>
      <t xml:space="preserve">
Atención al Ciudadano
</t>
    </r>
    <r>
      <rPr>
        <b/>
        <sz val="11"/>
        <color rgb="FF000000"/>
        <rFont val="Arial"/>
        <family val="2"/>
      </rPr>
      <t xml:space="preserve">
</t>
    </r>
  </si>
  <si>
    <t>Jefe Oficina Asesora de Planeación (Proceso de Comunicaciones) Secretaria General (Proceso Atención al Ciudadano)</t>
  </si>
  <si>
    <t>Gerente Ambiental, Social y de Atención al Usuario, Jefe Oficina Asesora de Planeación.</t>
  </si>
  <si>
    <t>Jefe Oficina Asesora de Planeación.</t>
  </si>
  <si>
    <r>
      <rPr>
        <b/>
        <sz val="11"/>
        <color rgb="FF000000"/>
        <rFont val="Arial"/>
        <family val="2"/>
      </rPr>
      <t>1.1</t>
    </r>
    <r>
      <rPr>
        <sz val="11"/>
        <color rgb="FF000000"/>
        <rFont val="Arial"/>
        <family val="2"/>
      </rPr>
      <t xml:space="preserve"> Revisar la Política de Administración del Riesgo de gestión y corrupción y en caso de requerir ajuste modificarla.</t>
    </r>
  </si>
  <si>
    <r>
      <rPr>
        <b/>
        <sz val="11"/>
        <color rgb="FF000000"/>
        <rFont val="Arial"/>
        <family val="2"/>
      </rPr>
      <t xml:space="preserve">1.2 </t>
    </r>
    <r>
      <rPr>
        <sz val="11"/>
        <color rgb="FF000000"/>
        <rFont val="Arial"/>
        <family val="2"/>
      </rPr>
      <t>Socializar la Política a los servidores públicos y contratistas de la Entidad.</t>
    </r>
  </si>
  <si>
    <t>El Plan Anticorrupción y de Atención al Ciudadano versión 4 de la UAERMV publicado en pagina web - link Transparencia.
*No se halló evidencia socialización.</t>
  </si>
  <si>
    <t>30 de Noviembre de 2018</t>
  </si>
  <si>
    <t>Acta de Comité Institucional de Control Interno del 20 de noviembre de 2018 donde se socializó y aprobó la política.</t>
  </si>
  <si>
    <t>Sin evidencia de la publicación de resultados.
* Para este seguimiento no se evidencio la publicación de los resultados de la encuesta.</t>
  </si>
  <si>
    <t>Página Web con los avances en la implementación de la Norma NTC 5854.
*No se reciben evidencias adicionlaes sobre los avances en esta actividad.</t>
  </si>
  <si>
    <t>Pantallazo de Email de laumvteinforma y actas escaneadas de la capacitación referida.
* Escaner del acta de capacitación en PQRSFD . Pro no se evidencia puiblicación del procedimineto</t>
  </si>
  <si>
    <t xml:space="preserve">cero </t>
  </si>
  <si>
    <t>01 de enero de 2018 
30 de enero 2018</t>
  </si>
  <si>
    <t>01 de enero de 2018
30 de diciembre de 2018</t>
  </si>
  <si>
    <t>31 de diciembre de 2018.</t>
  </si>
  <si>
    <t>01 de abril de 2018
31 de diciembre de 2018</t>
  </si>
  <si>
    <t xml:space="preserve">10 de mayo de 2018
10 de septiembre de 2018
10 de  enero de 2019 
</t>
  </si>
  <si>
    <t>31 de diciembre de 2018</t>
  </si>
  <si>
    <t>30 de junio de 2018</t>
  </si>
  <si>
    <t>31 de julio de 2018</t>
  </si>
  <si>
    <t>31 de julio de 2018 
31 de diciembre de 2018</t>
  </si>
  <si>
    <t>31 de julio  de 2018 
31 de diciembre de 2018</t>
  </si>
  <si>
    <t>31 de mayo de 2018</t>
  </si>
  <si>
    <t>30 de noviembre de 2018</t>
  </si>
  <si>
    <t>30 de marzo de 2018</t>
  </si>
  <si>
    <t>28 de febrero de 2018</t>
  </si>
  <si>
    <t>30 demarzo de 2018</t>
  </si>
  <si>
    <t>30 de abril de 2018</t>
  </si>
  <si>
    <t>30 de mayo de 2018</t>
  </si>
  <si>
    <t>31 de agosto de 2018</t>
  </si>
  <si>
    <t xml:space="preserve">01 de enero de 2018 
30 de enero de 2019
</t>
  </si>
  <si>
    <t>Sin evidencias.</t>
  </si>
  <si>
    <t>Se evidenció la publicación del documento en la pagina WEB: https://www.datos.gov.co/Ordenamiento-Territorial/Activos-de-Informaci-n-UAERMV/htjj-nqur/data.</t>
  </si>
  <si>
    <t>Se verificó el documento "Programa de Gestión Documental PGD"   de la UAERMV, aprobado en el mes de diciembre de 2018 por parte del SIG,</t>
  </si>
  <si>
    <t xml:space="preserve">Pantallazos de email de monitoreos y solicitudes de envío, complementación y corrección de información a publicar. </t>
  </si>
  <si>
    <t>La evidencia allegada no da cuenta del cumplimiento de la actividad.</t>
  </si>
  <si>
    <t>Documento sobre Lineamientos Arquitectónicos de Servicio a la Ciudadanía; no obstante, no se implementó al 100%</t>
  </si>
  <si>
    <t>31 de enero de 2018</t>
  </si>
  <si>
    <t>01 de enero de 2018
31 de enero de 2018</t>
  </si>
  <si>
    <t xml:space="preserve"> 01 de enero de 2018 
31 de enero de 2019
</t>
  </si>
  <si>
    <t>01 de febrero de 2018 
31 de diciembre de 2018</t>
  </si>
  <si>
    <t>31 DE DICIEMBRE DE 2018</t>
  </si>
  <si>
    <t xml:space="preserve">Porcentaje de cumplimiento </t>
  </si>
  <si>
    <t xml:space="preserve">Total de actividades o programadas y revisadas 63 </t>
  </si>
  <si>
    <t xml:space="preserve">Equivalencia del Porcentaje </t>
  </si>
  <si>
    <t>SEGUIMIENTO CUATRIMESTRAL:  versión 4 publicado el 03 de agosto de 2018</t>
  </si>
  <si>
    <r>
      <rPr>
        <b/>
        <sz val="10"/>
        <rFont val="Arial"/>
        <family val="2"/>
      </rPr>
      <t>a) Avance al 31/08/2018</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 xml:space="preserve">b) Avance al  22/01/2019: </t>
    </r>
    <r>
      <rPr>
        <sz val="10"/>
        <rFont val="Arial"/>
        <family val="2"/>
      </rPr>
      <t>Por parte de OCI a través de email del 18 de enero de 2019 se solicitó a OAP la remisión de las evidencias de cumplimiento de la actividad; por parte de OAP por email del 22 de enero de 2019 se reportó: "</t>
    </r>
    <r>
      <rPr>
        <i/>
        <sz val="10"/>
        <rFont val="Arial"/>
        <family val="2"/>
      </rPr>
      <t xml:space="preserve">Se  revisaron los documentos: Activos de información, Tablas de retenión documental, programa de gestión documental y con estos se validaron el indice de información clasificada y reservada que se encuentra en la web. Como se evidencia en las imágenes se publicó los activos de información el 29-11-2018 y tablas de retención documental 27-12-2018 de acuerdo a la actualización y convalidación de las tablas ante el archivo distrital. Las TRD se encuentran publicadas en la pagina web en el numeral 9.5., asi como el documento de activos de información, programa de gestión documental y todos los instrumentos".
</t>
    </r>
    <r>
      <rPr>
        <sz val="10"/>
        <rFont val="Arial"/>
        <family val="2"/>
      </rPr>
      <t xml:space="preserve">Se verificó por OCI el documento </t>
    </r>
    <r>
      <rPr>
        <i/>
        <sz val="10"/>
        <rFont val="Arial"/>
        <family val="2"/>
      </rPr>
      <t xml:space="preserve">"Programa de Gestión Documental PGD"   </t>
    </r>
    <r>
      <rPr>
        <sz val="10"/>
        <rFont val="Arial"/>
        <family val="2"/>
      </rPr>
      <t xml:space="preserve">de la UAERMV, aprobado en el mes de diciembre de 2018, a través del cual se precisaron todas las actualizaciones sobre la información física y magnética de la Entidad. </t>
    </r>
  </si>
  <si>
    <r>
      <rPr>
        <b/>
        <sz val="10"/>
        <color theme="1"/>
        <rFont val="Arial"/>
        <family val="2"/>
      </rPr>
      <t xml:space="preserve">a) Avance al 31/12/2018.
</t>
    </r>
    <r>
      <rPr>
        <sz val="10"/>
        <color theme="1"/>
        <rFont val="Arial"/>
        <family val="2"/>
      </rPr>
      <t>Por parte de OCI se verificó las actas de reuniones con la comunidad en los frentes de obra los días 07 de abril, 14 de junio y 24 de agosto de 2018.</t>
    </r>
  </si>
  <si>
    <t>Nombre:                    EDNA MATILDE VALLEJO GORDILLO</t>
  </si>
  <si>
    <t xml:space="preserve">Cargo :                       JEFE OFICINA DE CONTROL INTERNO UAERMV </t>
  </si>
  <si>
    <t>Contrato:                   Abogado -  Contratista OCI</t>
  </si>
  <si>
    <t>Nombre:                    ANDREA RAFAELA MONTOYA GONZÁLEZ</t>
  </si>
  <si>
    <t>Contrato:                   Técnico - OCI</t>
  </si>
  <si>
    <r>
      <rPr>
        <b/>
        <sz val="10"/>
        <color theme="1"/>
        <rFont val="Arial"/>
        <family val="2"/>
      </rPr>
      <t>Avance al 31/12/2018</t>
    </r>
    <r>
      <rPr>
        <sz val="10"/>
        <color theme="1"/>
        <rFont val="Arial"/>
        <family val="2"/>
      </rPr>
      <t>: Por parte de OAP se presentó al Comité Directivo de la Entidad, la politica de administración de riesgos y la nueva metodología a aplicar en el año 2019.</t>
    </r>
  </si>
  <si>
    <t>No. Actividades</t>
  </si>
  <si>
    <t>47 actividades cumplidas</t>
  </si>
  <si>
    <t>4 actividades</t>
  </si>
  <si>
    <t>1 actividad</t>
  </si>
  <si>
    <t>2 actividades</t>
  </si>
  <si>
    <t>3 actividades</t>
  </si>
  <si>
    <t>6 actividades</t>
  </si>
  <si>
    <r>
      <rPr>
        <b/>
        <sz val="10"/>
        <rFont val="Arial"/>
        <family val="2"/>
      </rPr>
      <t xml:space="preserve">Avance al 31/12/2018:  </t>
    </r>
    <r>
      <rPr>
        <sz val="10"/>
        <rFont val="Arial"/>
        <family val="2"/>
      </rPr>
      <t xml:space="preserve">Esta política se socializó parcialmente por cuanto se realizó solo a los Directivos en el Comité Institucional de Control Interno el 20 de noviembre de 2018, donde se aprobó.
</t>
    </r>
    <r>
      <rPr>
        <b/>
        <sz val="10"/>
        <color rgb="FF7030A0"/>
        <rFont val="Arial"/>
        <family val="2"/>
      </rPr>
      <t>Observación 1</t>
    </r>
    <r>
      <rPr>
        <b/>
        <sz val="10"/>
        <rFont val="Arial"/>
        <family val="2"/>
      </rPr>
      <t>:</t>
    </r>
    <r>
      <rPr>
        <sz val="10"/>
        <rFont val="Arial"/>
        <family val="2"/>
      </rPr>
      <t xml:space="preserve"> no fue socializada al resto de los colaboradores de la Entidad en la fecha determinada para esta actividad.
</t>
    </r>
    <r>
      <rPr>
        <b/>
        <sz val="10"/>
        <rFont val="Arial"/>
        <family val="2"/>
      </rPr>
      <t xml:space="preserve">
</t>
    </r>
    <r>
      <rPr>
        <sz val="10"/>
        <rFont val="Arial"/>
        <family val="2"/>
      </rPr>
      <t xml:space="preserve">OAP manifiesta que en el mes de enero de 2019, cuando se inicie con la formulación de los riesgos asociados a los procesos se socializará con todos los colaboradores de la UAERMV.
</t>
    </r>
  </si>
  <si>
    <r>
      <rPr>
        <b/>
        <sz val="10"/>
        <rFont val="Arial"/>
        <family val="2"/>
      </rPr>
      <t xml:space="preserve">Avance al 31/12/2018:  </t>
    </r>
    <r>
      <rPr>
        <sz val="10"/>
        <rFont val="Arial"/>
        <family val="2"/>
      </rPr>
      <t xml:space="preserve">Por parte de OAP no se allegó a OCI evidencia de la realización de la actividad; 
</t>
    </r>
    <r>
      <rPr>
        <b/>
        <sz val="10"/>
        <color rgb="FF7030A0"/>
        <rFont val="Arial"/>
        <family val="2"/>
      </rPr>
      <t>Observación 2</t>
    </r>
    <r>
      <rPr>
        <b/>
        <sz val="10"/>
        <rFont val="Arial"/>
        <family val="2"/>
      </rPr>
      <t xml:space="preserve"> </t>
    </r>
    <r>
      <rPr>
        <sz val="10"/>
        <rFont val="Arial"/>
        <family val="2"/>
      </rPr>
      <t xml:space="preserve">: el 17 de enero de 2019 por parte de OCI se solicitó a OAP a través de email, el reporte sobre el estado de la actividad al 31 de diciembre de 2018.
</t>
    </r>
    <r>
      <rPr>
        <b/>
        <sz val="10"/>
        <rFont val="Arial"/>
        <family val="2"/>
      </rPr>
      <t xml:space="preserve">Reporte 22/01/2019: </t>
    </r>
    <r>
      <rPr>
        <sz val="10"/>
        <rFont val="Arial"/>
        <family val="2"/>
      </rPr>
      <t xml:space="preserve">Por parte de OCI a través de email del 18 de enero de 2019 se solicitó a OAP la remisión de las evidencias de cumplimiento de la actividad; no obstante, OAP por email del 22 de enero de 2019 reportó </t>
    </r>
    <r>
      <rPr>
        <i/>
        <sz val="10"/>
        <rFont val="Arial"/>
        <family val="2"/>
      </rPr>
      <t>"No se encontró evidencia para esta actividad, por lo que se acepta el 0% de ejecución".</t>
    </r>
  </si>
  <si>
    <t>Acta de Comité Institucional de Control Interno del 20 de noviembre de 2018 donde se el resultado del seguimiento al mapa de riesgos. 
19 memorandos remitidos  con el reporte de evaluación de cinco (5) criterios a los controles identificados en los mapas de riesgos de los procesos de la Entidad.</t>
  </si>
  <si>
    <r>
      <rPr>
        <b/>
        <sz val="10"/>
        <color theme="1"/>
        <rFont val="Arial"/>
        <family val="2"/>
      </rPr>
      <t>Avance al 30/04/2018.</t>
    </r>
    <r>
      <rPr>
        <sz val="10"/>
        <color theme="1"/>
        <rFont val="Arial"/>
        <family val="2"/>
      </rPr>
      <t xml:space="preserve">  LA OAP reportó que se preparó el documento - Metodología de Rendición de Cuentas con las actividades definidas para cada responsable y demás información requerida. </t>
    </r>
  </si>
  <si>
    <r>
      <rPr>
        <b/>
        <sz val="10"/>
        <rFont val="Arial"/>
        <family val="2"/>
      </rPr>
      <t>a) Avance al 30/04/2018:</t>
    </r>
    <r>
      <rPr>
        <sz val="10"/>
        <rFont val="Arial"/>
        <family val="2"/>
      </rPr>
      <t xml:space="preserve"> 50%, quedando pendiente la publicación de los resultados obtenidos.
</t>
    </r>
    <r>
      <rPr>
        <b/>
        <sz val="10"/>
        <rFont val="Arial"/>
        <family val="2"/>
      </rPr>
      <t xml:space="preserve">b) Avance al 31/08/18. </t>
    </r>
    <r>
      <rPr>
        <sz val="10"/>
        <rFont val="Arial"/>
        <family val="2"/>
      </rPr>
      <t xml:space="preserve"> No se recibió en OCI avance para cumplir con la actividad al 100%
</t>
    </r>
    <r>
      <rPr>
        <b/>
        <sz val="10"/>
        <rFont val="Arial"/>
        <family val="2"/>
      </rPr>
      <t>c) Avance al 31/12/2018</t>
    </r>
    <r>
      <rPr>
        <sz val="10"/>
        <rFont val="Arial"/>
        <family val="2"/>
      </rPr>
      <t xml:space="preserve"> </t>
    </r>
    <r>
      <rPr>
        <b/>
        <sz val="10"/>
        <rFont val="Arial"/>
        <family val="2"/>
      </rPr>
      <t>:</t>
    </r>
    <r>
      <rPr>
        <sz val="10"/>
        <rFont val="Arial"/>
        <family val="2"/>
      </rPr>
      <t xml:space="preserve"> En la evidencia presentada a la OCI, no se reporto la publicación de los resultados de la encuesta.
</t>
    </r>
    <r>
      <rPr>
        <b/>
        <sz val="10"/>
        <color rgb="FF7030A0"/>
        <rFont val="Arial"/>
        <family val="2"/>
      </rPr>
      <t>Observación 6</t>
    </r>
    <r>
      <rPr>
        <sz val="10"/>
        <rFont val="Arial"/>
        <family val="2"/>
      </rPr>
      <t>. Para el cumplimiento de esta actividad se debía llevar a cabo la publicación de los resultados obtenidos de la encuesta aplicada.</t>
    </r>
  </si>
  <si>
    <r>
      <rPr>
        <b/>
        <sz val="10"/>
        <rFont val="Arial"/>
        <family val="2"/>
      </rPr>
      <t xml:space="preserve">a) Avance al 30/04/2018: </t>
    </r>
    <r>
      <rPr>
        <sz val="10"/>
        <rFont val="Arial"/>
        <family val="2"/>
      </rPr>
      <t xml:space="preserve">La OAP reportó que el 19 de enero de 2018 se aprobó el nuevo formato (Código SIG-FM-007 Versión 6) Formato Mapa de Riesgos de Proceso con los ajustes de acuerdo a la nueva metodología.
</t>
    </r>
    <r>
      <rPr>
        <b/>
        <sz val="10"/>
        <rFont val="Arial"/>
        <family val="2"/>
      </rPr>
      <t xml:space="preserve">b) Avance al 31/12/2018: </t>
    </r>
    <r>
      <rPr>
        <sz val="10"/>
        <rFont val="Arial"/>
        <family val="2"/>
      </rPr>
      <t>En el Comité Directivo extraordinario del 20 de noviembre de 2018 de la Entidad, por parte de OAP se presentó el contexto para la nueva metodología de riesgos de la Entidad a aplicar en el año 2019.</t>
    </r>
  </si>
  <si>
    <r>
      <rPr>
        <b/>
        <sz val="10"/>
        <rFont val="Arial"/>
        <family val="2"/>
      </rPr>
      <t>Avance al 30/04/2018</t>
    </r>
    <r>
      <rPr>
        <sz val="10"/>
        <rFont val="Arial"/>
        <family val="2"/>
      </rPr>
      <t>: La OAP reportó que el 19 de enero de 2018 se aprobó el nuevo formato (Código SIG-FM-007 Versión 6) Formato Mapa de Riesgos de Proceso con los ajustes de acuerdo a la nueva metodología.</t>
    </r>
  </si>
  <si>
    <r>
      <rPr>
        <b/>
        <sz val="10"/>
        <rFont val="Arial"/>
        <family val="2"/>
      </rPr>
      <t xml:space="preserve">Avance al 30/04/2018: </t>
    </r>
    <r>
      <rPr>
        <sz val="10"/>
        <rFont val="Arial"/>
        <family val="2"/>
      </rPr>
      <t xml:space="preserve">La OAP reportó las evidencias de la revisión y observaciones planteadas vía Email de los riesgos de ocho (8) de los veinte (20) procesos de la Entidad, estos fueron los de:  
1. Administración de Bienes e Infraestructura (24/01/2018). 
2. Contratación (24/01/2018). 
3. Financiera (23/01/2018). 
4. Gestión Documental (23/01/2018). 
5. Planeación Estratégica (18/01/2018). 
6. Gestión Social y de Atención a Partes Interesadas (24/01/2018). 
7. Sistemas (23/01/2018) y, 
8. Proceso de Control para el Mejoramiento Continuo de la Gestión (31/01/2018). Lo anterior </t>
    </r>
    <r>
      <rPr>
        <sz val="10"/>
        <color theme="1"/>
        <rFont val="Arial"/>
        <family val="2"/>
      </rPr>
      <t>en la fecha programada para esta actividad.</t>
    </r>
  </si>
  <si>
    <r>
      <rPr>
        <b/>
        <sz val="10"/>
        <rFont val="Arial"/>
        <family val="2"/>
      </rPr>
      <t xml:space="preserve">Avance al 30/04/2018: </t>
    </r>
    <r>
      <rPr>
        <sz val="10"/>
        <rFont val="Arial"/>
        <family val="2"/>
      </rPr>
      <t xml:space="preserve">La OAP reportó </t>
    </r>
    <r>
      <rPr>
        <sz val="10"/>
        <color theme="1"/>
        <rFont val="Arial"/>
        <family val="2"/>
      </rPr>
      <t>la construcción y publicción del Mapa de Riesgos de corrupción de los procesos.</t>
    </r>
  </si>
  <si>
    <r>
      <rPr>
        <b/>
        <sz val="10"/>
        <color theme="1"/>
        <rFont val="Arial"/>
        <family val="2"/>
      </rPr>
      <t xml:space="preserve">Avance al 30/04/2018: </t>
    </r>
    <r>
      <rPr>
        <sz val="10"/>
        <color theme="1"/>
        <rFont val="Arial"/>
        <family val="2"/>
      </rPr>
      <t>Se consolidó y publicó el Mapa de Riesgos institucional.</t>
    </r>
  </si>
  <si>
    <r>
      <rPr>
        <b/>
        <sz val="10"/>
        <color theme="1"/>
        <rFont val="Arial"/>
        <family val="2"/>
      </rPr>
      <t xml:space="preserve">Avance al 30/04/2018: </t>
    </r>
    <r>
      <rPr>
        <sz val="10"/>
        <color theme="1"/>
        <rFont val="Arial"/>
        <family val="2"/>
      </rPr>
      <t>Se realizó la consulta a la ciudadanía y se estableció como fecha límite para los comentarios, observaciones y aportes sobre el Mapa de Riesgos, el día 26 de enero de 2018, no obstante, el documento de consolidación y análisis de la participación ciudadana se realizó el 22 de marzo de 2018, es decir, por fuera del término señalado para la actividad.</t>
    </r>
  </si>
  <si>
    <r>
      <rPr>
        <b/>
        <sz val="10"/>
        <rFont val="Arial"/>
        <family val="2"/>
      </rPr>
      <t>a)</t>
    </r>
    <r>
      <rPr>
        <sz val="10"/>
        <rFont val="Arial"/>
        <family val="2"/>
      </rPr>
      <t xml:space="preserve"> </t>
    </r>
    <r>
      <rPr>
        <b/>
        <sz val="10"/>
        <rFont val="Arial"/>
        <family val="2"/>
      </rPr>
      <t xml:space="preserve">Avance al 30/04/2018:  </t>
    </r>
    <r>
      <rPr>
        <sz val="10"/>
        <rFont val="Arial"/>
        <family val="2"/>
      </rPr>
      <t xml:space="preserve">80%, quedando pendiente la socialización del PAAC por los canales de la UAERMV.
</t>
    </r>
    <r>
      <rPr>
        <b/>
        <sz val="10"/>
        <rFont val="Arial"/>
        <family val="2"/>
      </rPr>
      <t xml:space="preserve">b) Avance al 31/08/2018: </t>
    </r>
    <r>
      <rPr>
        <sz val="10"/>
        <rFont val="Arial"/>
        <family val="2"/>
      </rPr>
      <t xml:space="preserve">No se recibió en OCI avance para cumplir con la actividad al 100%.
</t>
    </r>
    <r>
      <rPr>
        <b/>
        <sz val="10"/>
        <rFont val="Arial"/>
        <family val="2"/>
      </rPr>
      <t xml:space="preserve">c) Avance al 31/12/2018: </t>
    </r>
    <r>
      <rPr>
        <sz val="10"/>
        <rFont val="Arial"/>
        <family val="2"/>
      </rPr>
      <t xml:space="preserve">Se recibe el archivo de Excel del seguimiento al PAAC versión 4; se evidenció su publicación en la página WEB de la entidad; </t>
    </r>
    <r>
      <rPr>
        <sz val="10"/>
        <color rgb="FF7030A0"/>
        <rFont val="Arial"/>
        <family val="2"/>
      </rPr>
      <t xml:space="preserve">
</t>
    </r>
    <r>
      <rPr>
        <b/>
        <sz val="10"/>
        <color rgb="FF7030A0"/>
        <rFont val="Arial"/>
        <family val="2"/>
      </rPr>
      <t>Observación 3</t>
    </r>
    <r>
      <rPr>
        <b/>
        <sz val="10"/>
        <rFont val="Arial"/>
        <family val="2"/>
      </rPr>
      <t xml:space="preserve">. </t>
    </r>
    <r>
      <rPr>
        <sz val="10"/>
        <rFont val="Arial"/>
        <family val="2"/>
      </rPr>
      <t xml:space="preserve">No se cumplió el 100% de la actividad porque no se evidencio  la socialización a través de los canales de comunicación.
</t>
    </r>
  </si>
  <si>
    <r>
      <rPr>
        <b/>
        <sz val="10"/>
        <rFont val="Arial"/>
        <family val="2"/>
      </rPr>
      <t xml:space="preserve">a) Avance al  30/04/2018: </t>
    </r>
    <r>
      <rPr>
        <sz val="10"/>
        <rFont val="Arial"/>
        <family val="2"/>
      </rPr>
      <t xml:space="preserve">33%; actividad en seguimiento.
</t>
    </r>
    <r>
      <rPr>
        <b/>
        <sz val="10"/>
        <rFont val="Arial"/>
        <family val="2"/>
      </rPr>
      <t xml:space="preserve">b) Avance al 31/08/18: </t>
    </r>
    <r>
      <rPr>
        <sz val="10"/>
        <rFont val="Arial"/>
        <family val="2"/>
      </rPr>
      <t xml:space="preserve"> El 24 de julio de 2018, la OCI recibe de OAP el "Informe de Monitoreo a los mapas de riesgos de la UAERMV, II trimestre de 2018", mediante memorando 20181500042533, con anexos. 
</t>
    </r>
    <r>
      <rPr>
        <b/>
        <sz val="10"/>
        <rFont val="Arial"/>
        <family val="2"/>
      </rPr>
      <t xml:space="preserve">
c) Avance  31/12/2018: </t>
    </r>
    <r>
      <rPr>
        <sz val="10"/>
        <rFont val="Arial"/>
        <family val="2"/>
      </rPr>
      <t>Por parte de OAP, mediante correo electronico del 13 de noviembre de 2018 se remitió a OCI el INFORME DE MONITOREO A LOS MAPAS DE RIESGOS DE LA UAERMV con corte al 30 de septiembre de 2018 realizado de acuerdo con lo establecido en el documento SIG-MA-002 MANUAL POLÍTICA DE ADMINISTRACIÓN DE RIESGOS, versión 3.
Asimismo, con corte a Diciembre de 2018 reportó el monitoreo a los riesgos a través del documento</t>
    </r>
    <r>
      <rPr>
        <i/>
        <sz val="10"/>
        <rFont val="Arial"/>
        <family val="2"/>
      </rPr>
      <t xml:space="preserve"> "MONITOREO DE RIESGOS DE CORRUPCIÓN IV TRIMESTRE DE 2018"</t>
    </r>
    <r>
      <rPr>
        <sz val="10"/>
        <rFont val="Arial"/>
        <family val="2"/>
      </rPr>
      <t xml:space="preserve">, </t>
    </r>
    <r>
      <rPr>
        <i/>
        <sz val="10"/>
        <rFont val="Arial"/>
        <family val="2"/>
      </rPr>
      <t>"Los procesos que se realizaron monitoreo son: Planificación de Desarrollo Vial, Producción, Intervención de la Malla Vial, Gestión Documental, Sistemas de Información y Tecnología, Contratación, Operación de Maquinaria, Administración de Bienes e Infraestructura Y Jurídica. (...).
En este monitoreo se puede evidenciar que, en su gran mayoría los procesos cumplieron al 100% con la ejecución de las acciones planteadas, sin embargo, para el proceso de gestión documental, de acuerdo a lo reportado, la acción “Generación del programa de documento electrónico y archivo – PGDEA”, tiene un porcentaje de ejecución de 70%, cuando debió haberse realizado durante la vigencia, y estar en un porcentaje del 100%"</t>
    </r>
    <r>
      <rPr>
        <sz val="10"/>
        <rFont val="Arial"/>
        <family val="2"/>
      </rPr>
      <t xml:space="preserve">
</t>
    </r>
  </si>
  <si>
    <r>
      <rPr>
        <b/>
        <sz val="10"/>
        <color theme="1"/>
        <rFont val="Arial"/>
        <family val="2"/>
      </rPr>
      <t xml:space="preserve">a) Avance Reporte al 30/04/2018: </t>
    </r>
    <r>
      <rPr>
        <sz val="10"/>
        <color theme="1"/>
        <rFont val="Arial"/>
        <family val="2"/>
      </rPr>
      <t xml:space="preserve"> 25%; actividad en seguimiento.
</t>
    </r>
    <r>
      <rPr>
        <b/>
        <sz val="10"/>
        <color theme="1"/>
        <rFont val="Arial"/>
        <family val="2"/>
      </rPr>
      <t>b. Avance al 31/08/2018.</t>
    </r>
    <r>
      <rPr>
        <sz val="10"/>
        <color theme="1"/>
        <rFont val="Arial"/>
        <family val="2"/>
      </rPr>
      <t xml:space="preserve"> El 31 de julio de 2018, en el CICCI la OCI informó: 1) Del informe generado por OAP en el mes de julio; 2) Del mapa de riesgos institucional versión 4, en el cual se  identificaron 58 riesgos: 9 de corrupción (en igual número de procesos) y 49 riesgos de gestión;  y, 3) En el comité del mes de octubre se presentarían los resultados del análisis y las recomendaciones.
</t>
    </r>
    <r>
      <rPr>
        <b/>
        <sz val="10"/>
        <color theme="1"/>
        <rFont val="Arial"/>
        <family val="2"/>
      </rPr>
      <t xml:space="preserve">
c). Avance al 31/12/2018: </t>
    </r>
    <r>
      <rPr>
        <sz val="10"/>
        <color theme="1"/>
        <rFont val="Arial"/>
        <family val="2"/>
      </rPr>
      <t>En cumplimiento del compromiso del seguimiento anterior, OCI presentó el resultado del análisis y las recomendaciones al mapa de riesgos de la Entidad en la reunión del CICCI del 20/11/2018.
Adicionalmente, entre los meses de noviembre y diciembre de 2018</t>
    </r>
    <r>
      <rPr>
        <b/>
        <sz val="10"/>
        <color theme="1"/>
        <rFont val="Arial"/>
        <family val="2"/>
      </rPr>
      <t xml:space="preserve"> </t>
    </r>
    <r>
      <rPr>
        <sz val="10"/>
        <color theme="1"/>
        <rFont val="Arial"/>
        <family val="2"/>
      </rPr>
      <t xml:space="preserve">se realizó evaluación a cada mapa de riesgos de cada uno de los 20 procesos de la Entidad, a partir de la información suministrada por la Oficina Asesora de Planeación – OAP para cada proceso, mediante correo interno del 13 de noviembre de 2018 y el INFORME DE MONITOREO A LOS MAPAS DE RIESGOS DE LA UAERMV al 30 de septiembre de 2018 emitido por la misma oficina. 
Lo anterior con el objetivo de verificar el cumplimiento del numeral 5.5 VALORACIÓN DE RIESGOS establecido por la Unidad Administrativa Especial de Rehabilitación y Mantenimiento Vial – UAERMV, en el documento aprobado SIG-MA-002 MANUAL POLÍTICA DE ADMINISTRACIÓN DE RIESGOS, versión 3. 
En estos reportes se precisaron las conclusiones, observaciones y recomendaciones pertinentes para ser tenidas en cuenta por los procesos. </t>
    </r>
  </si>
  <si>
    <r>
      <rPr>
        <b/>
        <sz val="10"/>
        <color theme="1"/>
        <rFont val="Arial"/>
        <family val="2"/>
      </rPr>
      <t xml:space="preserve">Avance al 31/08/2018:  </t>
    </r>
    <r>
      <rPr>
        <sz val="10"/>
        <color theme="1"/>
        <rFont val="Arial"/>
        <family val="2"/>
      </rPr>
      <t>Esta actividad fue llevada a cabo el 23 de abril de 2018, a través del Dialogo Ciudadano realizado por la entidad en la Alcaldía Local de Engativá, con la presencia de líderes de varias localidades; en este evento se escuchó a la comunidad sobre los temas que le interesan de la UAERMV y de como las obras contribuyen con aquella.
Un profesional de OCI participó en el evento por invitación de la jefe de OAP.</t>
    </r>
  </si>
  <si>
    <r>
      <rPr>
        <b/>
        <sz val="10"/>
        <color theme="1"/>
        <rFont val="Arial"/>
        <family val="2"/>
      </rPr>
      <t xml:space="preserve">Avance al 30/04/2018:  </t>
    </r>
    <r>
      <rPr>
        <sz val="10"/>
        <color theme="1"/>
        <rFont val="Arial"/>
        <family val="2"/>
      </rPr>
      <t xml:space="preserve">La OAP reportó el documento Peticiones Recurrentes 2017 y el cual fue preparado el 23 de marzo de 2018. </t>
    </r>
  </si>
  <si>
    <r>
      <rPr>
        <b/>
        <sz val="10"/>
        <color theme="1"/>
        <rFont val="Arial"/>
        <family val="2"/>
      </rPr>
      <t xml:space="preserve">Avance al 31/08/2018:  </t>
    </r>
    <r>
      <rPr>
        <sz val="10"/>
        <color theme="1"/>
        <rFont val="Arial"/>
        <family val="2"/>
      </rPr>
      <t>La OAP reportó el documento del 30 de abril de 2018: "Estrategia de Dialogo Rendición de Cuentas 2017".</t>
    </r>
  </si>
  <si>
    <r>
      <rPr>
        <b/>
        <sz val="10"/>
        <color theme="1"/>
        <rFont val="Arial"/>
        <family val="2"/>
      </rPr>
      <t xml:space="preserve">Avance al 31/08/2018:  </t>
    </r>
    <r>
      <rPr>
        <sz val="10"/>
        <color theme="1"/>
        <rFont val="Arial"/>
        <family val="2"/>
      </rPr>
      <t xml:space="preserve">En OCI se recibió de OAP el </t>
    </r>
    <r>
      <rPr>
        <i/>
        <sz val="10"/>
        <color theme="1"/>
        <rFont val="Arial"/>
        <family val="2"/>
      </rPr>
      <t xml:space="preserve">"INFORME CONVOCATORIA RENDICIÓN DE CUENTAS 2017 UMV" </t>
    </r>
    <r>
      <rPr>
        <sz val="10"/>
        <color theme="1"/>
        <rFont val="Arial"/>
        <family val="2"/>
      </rPr>
      <t xml:space="preserve">en el cual se hace una relación sucinta de las actividades realizadas, con el registro fotográfico respectivo. 
</t>
    </r>
  </si>
  <si>
    <r>
      <rPr>
        <b/>
        <sz val="10"/>
        <color theme="1"/>
        <rFont val="Arial"/>
        <family val="2"/>
      </rPr>
      <t xml:space="preserve">Avance al 31/08/2018:  </t>
    </r>
    <r>
      <rPr>
        <sz val="10"/>
        <color theme="1"/>
        <rFont val="Arial"/>
        <family val="2"/>
      </rPr>
      <t xml:space="preserve">En OCI se recibió de OAP el </t>
    </r>
    <r>
      <rPr>
        <i/>
        <sz val="10"/>
        <color theme="1"/>
        <rFont val="Arial"/>
        <family val="2"/>
      </rPr>
      <t xml:space="preserve">"Informe Redes Sociales" </t>
    </r>
    <r>
      <rPr>
        <sz val="10"/>
        <color theme="1"/>
        <rFont val="Arial"/>
        <family val="2"/>
      </rPr>
      <t>el cual da cuenta de las actividades realizadas con respecto a la publicidad del evento y registro fotográfico de la misma.</t>
    </r>
  </si>
  <si>
    <r>
      <rPr>
        <b/>
        <sz val="10"/>
        <color theme="1"/>
        <rFont val="Arial"/>
        <family val="2"/>
      </rPr>
      <t xml:space="preserve">Avance al 31/08/2018:  </t>
    </r>
    <r>
      <rPr>
        <sz val="10"/>
        <color theme="1"/>
        <rFont val="Arial"/>
        <family val="2"/>
      </rPr>
      <t xml:space="preserve">En OCI se recibió de OAP  el </t>
    </r>
    <r>
      <rPr>
        <i/>
        <sz val="10"/>
        <color theme="1"/>
        <rFont val="Arial"/>
        <family val="2"/>
      </rPr>
      <t>"FORMATO ENCUESTA EVALUACIÓN RENDICIÓN DE CUENTAS"</t>
    </r>
    <r>
      <rPr>
        <sz val="10"/>
        <color theme="1"/>
        <rFont val="Arial"/>
        <family val="2"/>
      </rPr>
      <t xml:space="preserve">, código SAP-FM-001 versión 2.
</t>
    </r>
  </si>
  <si>
    <r>
      <rPr>
        <b/>
        <sz val="10"/>
        <color theme="1"/>
        <rFont val="Arial"/>
        <family val="2"/>
      </rPr>
      <t xml:space="preserve">Avance al 31/08/2018:  </t>
    </r>
    <r>
      <rPr>
        <sz val="10"/>
        <color theme="1"/>
        <rFont val="Arial"/>
        <family val="2"/>
      </rPr>
      <t>Por parte de OCI se verificó el informe publicado por OAP "RENDICIÓN DE CUENTAS 2017" en el cual se señalan los aspectos tenidos en cuenta en la Audiencia de RdC y la información determinada en la actividad.  
Este informe está publicado en el link http://www.umv.gov.co/portal/rendicion-de-cuentas/</t>
    </r>
  </si>
  <si>
    <r>
      <rPr>
        <b/>
        <sz val="10"/>
        <color theme="1"/>
        <rFont val="Arial"/>
        <family val="2"/>
      </rPr>
      <t xml:space="preserve">Avance al 31/08/2018: </t>
    </r>
    <r>
      <rPr>
        <sz val="10"/>
        <color theme="1"/>
        <rFont val="Arial"/>
        <family val="2"/>
      </rPr>
      <t>El 18 de mayo de 2018, se llevó a cabo la Audiencia de RdC de la UAERMV; toda la información que detalla  el evento realizado se encuentra disponible en el enlace https://www.youtube.com/watch?v=c9p5gODqWPE</t>
    </r>
  </si>
  <si>
    <r>
      <rPr>
        <b/>
        <sz val="10"/>
        <color theme="1"/>
        <rFont val="Arial"/>
        <family val="2"/>
      </rPr>
      <t xml:space="preserve">Avance al 31/08/2018:  </t>
    </r>
    <r>
      <rPr>
        <sz val="10"/>
        <color theme="1"/>
        <rFont val="Arial"/>
        <family val="2"/>
      </rPr>
      <t>OCI recibió de OAP los listados de asistencia a la Audiencia de RdC que registran la participación de 67</t>
    </r>
    <r>
      <rPr>
        <sz val="10"/>
        <color rgb="FFFF0000"/>
        <rFont val="Arial"/>
        <family val="2"/>
      </rPr>
      <t xml:space="preserve"> </t>
    </r>
    <r>
      <rPr>
        <sz val="10"/>
        <rFont val="Arial"/>
        <family val="2"/>
      </rPr>
      <t>colaboradores de la Entidad.</t>
    </r>
    <r>
      <rPr>
        <sz val="10"/>
        <color theme="1"/>
        <rFont val="Arial"/>
        <family val="2"/>
      </rPr>
      <t xml:space="preserve">
Por otro lado, OCI participó en las siguientes actividades:
</t>
    </r>
    <r>
      <rPr>
        <b/>
        <sz val="10"/>
        <color theme="1"/>
        <rFont val="Arial"/>
        <family val="2"/>
      </rPr>
      <t>1</t>
    </r>
    <r>
      <rPr>
        <sz val="10"/>
        <color theme="1"/>
        <rFont val="Arial"/>
        <family val="2"/>
      </rPr>
      <t xml:space="preserve">. Bajo la coordinación de la Gerencia de Gestión Social y Atención a Partes Interesadas - GASA, la Secretaría de Transparencia de la Presidencia de la República, llevó a cabo el taller </t>
    </r>
    <r>
      <rPr>
        <i/>
        <sz val="10"/>
        <color theme="1"/>
        <rFont val="Arial"/>
        <family val="2"/>
      </rPr>
      <t>"Rutas de Cultura de la Integridad, la Transparencia y el Sentido de lo Público"</t>
    </r>
    <r>
      <rPr>
        <sz val="10"/>
        <color theme="1"/>
        <rFont val="Arial"/>
        <family val="2"/>
      </rPr>
      <t xml:space="preserve">, los días 10, 17, 24 y 31 de agosto de 2018.
</t>
    </r>
    <r>
      <rPr>
        <b/>
        <sz val="10"/>
        <color theme="1"/>
        <rFont val="Arial"/>
        <family val="2"/>
      </rPr>
      <t xml:space="preserve">2. </t>
    </r>
    <r>
      <rPr>
        <sz val="10"/>
        <color theme="1"/>
        <rFont val="Arial"/>
        <family val="2"/>
      </rPr>
      <t>La Veeduría Distrital convocó un taller "</t>
    </r>
    <r>
      <rPr>
        <i/>
        <sz val="10"/>
        <color theme="1"/>
        <rFont val="Arial"/>
        <family val="2"/>
      </rPr>
      <t>Indice de Transparencia de Bogotá - Integridad y Medidas Anticorrupción"</t>
    </r>
    <r>
      <rPr>
        <sz val="10"/>
        <color theme="1"/>
        <rFont val="Arial"/>
        <family val="2"/>
      </rPr>
      <t xml:space="preserve"> del 03/08/2018.
</t>
    </r>
    <r>
      <rPr>
        <b/>
        <sz val="10"/>
        <rFont val="Arial"/>
        <family val="2"/>
      </rPr>
      <t xml:space="preserve">Recomendación. </t>
    </r>
    <r>
      <rPr>
        <sz val="10"/>
        <rFont val="Arial"/>
        <family val="2"/>
      </rPr>
      <t xml:space="preserve"> Incluir en el reporte de OAP todos los eventos relacionados con la actividad 3.1 como las capacitaciones detallando el número de participantes y su tipo de vinculación con la entidad, dado que no se incluyó el evento de la Secretaría de Transparencia ni de la Veeduría Distrital.</t>
    </r>
  </si>
  <si>
    <r>
      <rPr>
        <b/>
        <sz val="10"/>
        <rFont val="Arial"/>
        <family val="2"/>
      </rPr>
      <t xml:space="preserve">a) Avance al 31/08/2018: </t>
    </r>
    <r>
      <rPr>
        <sz val="10"/>
        <rFont val="Arial"/>
        <family val="2"/>
      </rPr>
      <t xml:space="preserve">En OCI se recibió de OAP el reporte que por parte del Director General se entregó el certificado </t>
    </r>
    <r>
      <rPr>
        <i/>
        <sz val="10"/>
        <rFont val="Arial"/>
        <family val="2"/>
      </rPr>
      <t xml:space="preserve">"En reconocimiento a su colaboración y apoyo prestado para contar con información confiable, veraz y oportuna en el marco de la RENDICIÓN DE CUENTAS 2017, </t>
    </r>
    <r>
      <rPr>
        <sz val="10"/>
        <rFont val="Arial"/>
        <family val="2"/>
      </rPr>
      <t xml:space="preserve">entregado a los colaboradores de la entidad que participaron en las actividades necesarias para llevar a cabo la Audiencia de RdC del 18 de mayo.
</t>
    </r>
    <r>
      <rPr>
        <b/>
        <sz val="10"/>
        <rFont val="Arial"/>
        <family val="2"/>
      </rPr>
      <t xml:space="preserve">
b) Avance al  31/12/2018:  </t>
    </r>
    <r>
      <rPr>
        <sz val="10"/>
        <rFont val="Arial"/>
        <family val="2"/>
      </rPr>
      <t xml:space="preserve">En correo recibido de la OAP, de fecha enero 11 de 2019, se recibe registro fotografico que evidencia la implementación del incentivo con la participación del director de la UAERMV, que promueve e incentiva la participación de los colaboradores en las acciones de dialogo con la entidad. 
</t>
    </r>
  </si>
  <si>
    <t>* Diploma de Reconocimiento por el apoyo y colaboración en la RdC 2017. 
* Registro fotografico que evidencia estrategia de promoción e incentivo para la participación ciudadana en dialogos con la entidad.</t>
  </si>
  <si>
    <r>
      <rPr>
        <b/>
        <sz val="10"/>
        <color theme="1"/>
        <rFont val="Arial"/>
        <family val="2"/>
      </rPr>
      <t xml:space="preserve">Avance al 31/08/2018.
</t>
    </r>
    <r>
      <rPr>
        <sz val="10"/>
        <color theme="1"/>
        <rFont val="Arial"/>
        <family val="2"/>
      </rPr>
      <t xml:space="preserve">OCI recibió de OAP el "INFORME AUDIENCIA RENDICIÓN DE CUENTAS 2017" en el cual se detallan todas las actividades llevadas a cabo y el resultado de la misma.
</t>
    </r>
    <r>
      <rPr>
        <b/>
        <sz val="10"/>
        <color theme="1"/>
        <rFont val="Arial"/>
        <family val="2"/>
      </rPr>
      <t xml:space="preserve">Acción de mejora 2. </t>
    </r>
    <r>
      <rPr>
        <sz val="10"/>
        <color theme="1"/>
        <rFont val="Arial"/>
        <family val="2"/>
      </rPr>
      <t>Se destaca que OAP remitió con memorando</t>
    </r>
    <r>
      <rPr>
        <sz val="10"/>
        <rFont val="Arial"/>
        <family val="2"/>
      </rPr>
      <t xml:space="preserve"> 20181500046423 del 16/08/2018, el plan de mejoramiento con las acciones de mejora que se implementarán al respecto.</t>
    </r>
  </si>
  <si>
    <r>
      <rPr>
        <b/>
        <sz val="10"/>
        <color theme="1"/>
        <rFont val="Arial"/>
        <family val="2"/>
      </rPr>
      <t xml:space="preserve">Avance al 31/08/2018:  </t>
    </r>
    <r>
      <rPr>
        <sz val="10"/>
        <color theme="1"/>
        <rFont val="Arial"/>
        <family val="2"/>
      </rPr>
      <t>OAP publicó el documento "INFORME AUDIENCIA RENDICIÓN DE CUENTAS 2017" el cual se puede consultar en el link: http://www.umv.gov.co/portal/rendicion-de-cuentas/</t>
    </r>
  </si>
  <si>
    <r>
      <rPr>
        <b/>
        <sz val="10"/>
        <rFont val="Arial"/>
        <family val="2"/>
      </rPr>
      <t>a) Avance al 31/08/2018. L</t>
    </r>
    <r>
      <rPr>
        <sz val="10"/>
        <rFont val="Arial"/>
        <family val="2"/>
      </rPr>
      <t xml:space="preserve">a OCI a través del memorando 20181600048883 del 31 de agosto de 2018 remitió a la Dirección General y e integrantes del Comité Institucional de Control Interno, el informe de evaluación de la audiencia de RdC, el cual fue publicado en la pagina Web de la Entidad.
</t>
    </r>
    <r>
      <rPr>
        <b/>
        <sz val="10"/>
        <rFont val="Arial"/>
        <family val="2"/>
      </rPr>
      <t xml:space="preserve">
b) Avance al 31/12/2018:  </t>
    </r>
    <r>
      <rPr>
        <sz val="10"/>
        <rFont val="Arial"/>
        <family val="2"/>
      </rPr>
      <t>En el comite CICCI, realizado el 20 de noviembre de 2018, se socializó el resultado de la audiencia de rendición de cuentas  y el plan de mejoramiento formualdo por OAP , con esto se da cumplimiento a la actividad de socialización del informe.</t>
    </r>
  </si>
  <si>
    <t xml:space="preserve">Acta de Comité Institucional de Control Interno del 20 de noviembre de 2018 donde se el resultado del seguimiento la evaluación a la audiencia pública de rendición de cuentas y el plan de mejoramiento formulado por OAP. 
</t>
  </si>
  <si>
    <r>
      <rPr>
        <b/>
        <sz val="10"/>
        <color theme="1"/>
        <rFont val="Arial"/>
        <family val="2"/>
      </rPr>
      <t xml:space="preserve">Avance al 31/08/2018.  </t>
    </r>
    <r>
      <rPr>
        <sz val="10"/>
        <color theme="1"/>
        <rFont val="Arial"/>
        <family val="2"/>
      </rPr>
      <t>La OCI a través del memorando 20191600001363 del 11 de enero de 2019 remitió a la Dirección General e integrantes del Comité Institucional de Control Interno, el informe de evaluación de la estrategia de rendición de cuentas de la Entidad.</t>
    </r>
  </si>
  <si>
    <r>
      <rPr>
        <b/>
        <sz val="10"/>
        <color theme="1"/>
        <rFont val="Arial"/>
        <family val="2"/>
      </rPr>
      <t xml:space="preserve">Avance al 31/12/2018.  </t>
    </r>
    <r>
      <rPr>
        <sz val="10"/>
        <color theme="1"/>
        <rFont val="Arial"/>
        <family val="2"/>
      </rPr>
      <t>En OCI se recibió dentro de las evidencias remitidas por OAP  el documento "PARTES INTERESADAS DE LA UNIDAD ADMINISTRATIVA ESPECIAL DE REHABILITACIÓN Y MANTENIMIENTO VIAL", con fecha de preparación de Junio de 2018, por parte del Proceso GASA, en el cual se realiza la caracterización de los ciudadanos como partes interesadas de la Entidad.</t>
    </r>
  </si>
  <si>
    <r>
      <rPr>
        <b/>
        <sz val="10"/>
        <color theme="1"/>
        <rFont val="Arial"/>
        <family val="2"/>
      </rPr>
      <t xml:space="preserve">Avance al 31/12/2018:  </t>
    </r>
    <r>
      <rPr>
        <sz val="10"/>
        <color theme="1"/>
        <rFont val="Arial"/>
        <family val="2"/>
      </rPr>
      <t xml:space="preserve">Por parte de la Gerencia GASA se llevó a cabo socialización de la caracterización de los ciudadanos el 21  de septiembre de 2018. </t>
    </r>
  </si>
  <si>
    <r>
      <rPr>
        <b/>
        <sz val="10"/>
        <rFont val="Arial"/>
        <family val="2"/>
      </rPr>
      <t>a) Avance al 31/08/2018.</t>
    </r>
    <r>
      <rPr>
        <sz val="10"/>
        <rFont val="Arial"/>
        <family val="2"/>
      </rPr>
      <t xml:space="preserve">   OCI revisó el documento "Página Web con la Norma NTC 5854 implementada" elaborado por Secretaría General que muestra los numerales de la norma aplicados en la UAERMV de acuerdo con las disposiciones para la publicación de la información pública.
</t>
    </r>
    <r>
      <rPr>
        <b/>
        <sz val="10"/>
        <rFont val="Arial"/>
        <family val="2"/>
      </rPr>
      <t xml:space="preserve">b) Avance al 31/12/2018 -  </t>
    </r>
    <r>
      <rPr>
        <sz val="10"/>
        <rFont val="Arial"/>
        <family val="2"/>
      </rPr>
      <t xml:space="preserve">En la evidencia presentada a la OCI no se registran soportes adicionales de la implementación de la Norma NTC 5854.
</t>
    </r>
    <r>
      <rPr>
        <b/>
        <sz val="10"/>
        <color rgb="FF7030A0"/>
        <rFont val="Arial"/>
        <family val="2"/>
      </rPr>
      <t>Observación 7.</t>
    </r>
    <r>
      <rPr>
        <sz val="10"/>
        <rFont val="Arial"/>
        <family val="2"/>
      </rPr>
      <t xml:space="preserve"> No se cumplió el 100% de la actividad teniendo en cuenta que  el texto del informe recibido en OCI establece  </t>
    </r>
    <r>
      <rPr>
        <i/>
        <sz val="10"/>
        <rFont val="Arial"/>
        <family val="2"/>
      </rPr>
      <t xml:space="preserve">"...se debe precisar que los requisitos de la Norma NTC 5854 se han implementado a junio de 2018, de acuerdo con las necesidades establecidas por la Entidad y los requerimientos aplicables para la  implementación de Gobierno Digital, situación por la cual no se han aplicado el total de los requisitos contemplados en la misma." </t>
    </r>
    <r>
      <rPr>
        <sz val="10"/>
        <rFont val="Arial"/>
        <family val="2"/>
      </rPr>
      <t>(folio 17).</t>
    </r>
  </si>
  <si>
    <r>
      <rPr>
        <b/>
        <sz val="10"/>
        <rFont val="Arial"/>
        <family val="2"/>
      </rPr>
      <t>a) Avance al 31/08/2018.</t>
    </r>
    <r>
      <rPr>
        <sz val="10"/>
        <rFont val="Arial"/>
        <family val="2"/>
      </rPr>
      <t xml:space="preserve"> OCI recibió de OAP pantallazo de Email: laumvteinforma en el cual se señala que se actualizaron los procedimientos sobre "Gestión de Requerimientos PQRSFD". 
De otra parte, se recibieron actas escaneadas de la capacitación sobre Gestión de Derechos de Petición y Gestión de Requerimientos PQRSFD los días 11, 24 y 28 de mayo de 2018, convocada por el Proceso de Atención al Ciudadano.
</t>
    </r>
    <r>
      <rPr>
        <b/>
        <sz val="10"/>
        <rFont val="Arial"/>
        <family val="2"/>
      </rPr>
      <t xml:space="preserve">b) Avance al 31/12/2018. </t>
    </r>
    <r>
      <rPr>
        <sz val="10"/>
        <rFont val="Arial"/>
        <family val="2"/>
      </rPr>
      <t xml:space="preserve"> La OCI, recibió como evidencia un acta de capacitación en PQRSFD, realizada el 18 de octubre de 2018,  al interior de la entidad; no obstante, no se evidencia la publicación del procedimiento ACI-PR-001-V9 Procedimiento Gestion de Requerimientos PQRSFD en los diferentes canales de comunicación.
</t>
    </r>
    <r>
      <rPr>
        <b/>
        <sz val="10"/>
        <color rgb="FF7030A0"/>
        <rFont val="Arial"/>
        <family val="2"/>
      </rPr>
      <t xml:space="preserve">Observación 9 </t>
    </r>
    <r>
      <rPr>
        <b/>
        <sz val="10"/>
        <rFont val="Arial"/>
        <family val="2"/>
      </rPr>
      <t>.</t>
    </r>
    <r>
      <rPr>
        <sz val="10"/>
        <rFont val="Arial"/>
        <family val="2"/>
      </rPr>
      <t xml:space="preserve"> No se cumplió el 100% de la actividad, teniendo en cuenta que no hay evidencia de la publicación del procedimiento por los demás canales de comunicación de la Entidad establecidos en el numeral 4.5 del Manual de Gestión de Comunicaciones - COM-MA-001-V3 ni de la socialización del mismo. </t>
    </r>
  </si>
  <si>
    <r>
      <rPr>
        <b/>
        <sz val="10"/>
        <rFont val="Arial"/>
        <family val="2"/>
      </rPr>
      <t xml:space="preserve">a)  Avance al 31/08/2018.  </t>
    </r>
    <r>
      <rPr>
        <sz val="10"/>
        <rFont val="Arial"/>
        <family val="2"/>
      </rPr>
      <t xml:space="preserve">En OCI se recibió de OAP  el documento "LINEAMIENTOS ARQUITECTÓNICOS DE SERVICIO A LA CIUDADANÍA", que contiene el listado de las características que deben cumplir los espacios para la prestación de servicios a los ciudadanos, de este listado 29 características le aplican a la Entidad y de estas se cumplen 19, es decir, quedan 10 pendientes para que la implementación se logre en un 100%.
</t>
    </r>
    <r>
      <rPr>
        <b/>
        <sz val="10"/>
        <rFont val="Arial"/>
        <family val="2"/>
      </rPr>
      <t xml:space="preserve">Recomendación </t>
    </r>
    <r>
      <rPr>
        <sz val="10"/>
        <rFont val="Arial"/>
        <family val="2"/>
      </rPr>
      <t xml:space="preserve">. Armonizar el producto a obtener con la actividad.
</t>
    </r>
    <r>
      <rPr>
        <b/>
        <sz val="10"/>
        <rFont val="Arial"/>
        <family val="2"/>
      </rPr>
      <t xml:space="preserve">
b) Avance al 31/12/2018.  </t>
    </r>
    <r>
      <rPr>
        <sz val="10"/>
        <rFont val="Arial"/>
        <family val="2"/>
      </rPr>
      <t xml:space="preserve">Para esta actividad, en OCI no  recibieron evidencias de la implementación de las 10 actividades que se reportaron en el seguimiento anterior.  
</t>
    </r>
    <r>
      <rPr>
        <b/>
        <sz val="10"/>
        <color rgb="FF7030A0"/>
        <rFont val="Arial"/>
        <family val="2"/>
      </rPr>
      <t xml:space="preserve">Observación 8. </t>
    </r>
    <r>
      <rPr>
        <sz val="10"/>
        <rFont val="Arial"/>
        <family val="2"/>
      </rPr>
      <t xml:space="preserve">No se cumplió el 100% de la actividad teniendo en cuenta que en OCI no  recibieron evidencias de la implementación de las 10 actividades pendientes que se reportaron en el seguimiento anterior.  </t>
    </r>
  </si>
  <si>
    <r>
      <rPr>
        <b/>
        <sz val="10"/>
        <color theme="1"/>
        <rFont val="Arial"/>
        <family val="2"/>
      </rPr>
      <t xml:space="preserve">Avance al 31/08/2018. </t>
    </r>
    <r>
      <rPr>
        <sz val="10"/>
        <color theme="1"/>
        <rFont val="Arial"/>
        <family val="2"/>
      </rPr>
      <t xml:space="preserve">OCI recibió de OAP el acta escaneada de reunión del 30 de julio de 2018, cuyo objeto fue la entrega de "Folletos Atención al Ciudadano y Partes Interesadas - ACI-DI-001-V2", a los 7 residentes sociales que tienen relación con la ciudadanía en los frentes de obra para divulgar los diferentes canales de comunicación con la UAERMV.  </t>
    </r>
  </si>
  <si>
    <r>
      <rPr>
        <b/>
        <sz val="10"/>
        <color theme="1"/>
        <rFont val="Arial"/>
        <family val="2"/>
      </rPr>
      <t>Avance al 31/12/2018:</t>
    </r>
    <r>
      <rPr>
        <sz val="10"/>
        <color theme="1"/>
        <rFont val="Arial"/>
        <family val="2"/>
      </rPr>
      <t xml:space="preserve">  La</t>
    </r>
    <r>
      <rPr>
        <b/>
        <sz val="10"/>
        <color theme="1"/>
        <rFont val="Arial"/>
        <family val="2"/>
      </rPr>
      <t xml:space="preserve"> </t>
    </r>
    <r>
      <rPr>
        <sz val="10"/>
        <color theme="1"/>
        <rFont val="Arial"/>
        <family val="2"/>
      </rPr>
      <t>OCI recibió de OAP acta de capacitación del 16 de octubre de 2018, sobre atención al ciudadano y gestión de correspondencia.</t>
    </r>
  </si>
  <si>
    <r>
      <rPr>
        <b/>
        <sz val="10"/>
        <color theme="1"/>
        <rFont val="Arial"/>
        <family val="2"/>
      </rPr>
      <t xml:space="preserve">Avance al 31/12/2018.
</t>
    </r>
    <r>
      <rPr>
        <sz val="10"/>
        <color theme="1"/>
        <rFont val="Arial"/>
        <family val="2"/>
      </rPr>
      <t>OAP reportó que se realizó capacitación sobre el marco normativo del trámite Derechos de Petición que contiene el manejo de los DP conforme a los derechos de los ciudadanos, Decreto 197 de 2014 Ley 1755 de 2015 y Resolución Interna 316 de 2017.</t>
    </r>
  </si>
  <si>
    <r>
      <rPr>
        <b/>
        <sz val="10"/>
        <color theme="1"/>
        <rFont val="Arial"/>
        <family val="2"/>
      </rPr>
      <t xml:space="preserve">Avance al 31/12/2018.
</t>
    </r>
    <r>
      <rPr>
        <sz val="10"/>
        <color theme="1"/>
        <rFont val="Arial"/>
        <family val="2"/>
      </rPr>
      <t>OCI evidenció el documento "Política de Protección y Tratamiento de Datos Personales" de Octubre de 2018, el cual fue consultado en el link: http://intranet.umv.gov.co/sistema-de-gestion/</t>
    </r>
  </si>
  <si>
    <r>
      <rPr>
        <b/>
        <sz val="10"/>
        <color theme="1"/>
        <rFont val="Arial"/>
        <family val="2"/>
      </rPr>
      <t xml:space="preserve">a) Avance al 31/08/2018. </t>
    </r>
    <r>
      <rPr>
        <sz val="10"/>
        <color theme="1"/>
        <rFont val="Arial"/>
        <family val="2"/>
      </rPr>
      <t>La Secretaría General prepara mensualmente un documento que contiene un informe de requerimientos ciudadanos atendidos por la UAERMV, en el cual se registra la gestión realizada con respecto de la totalidad de los requerimientos recibidos a través de los diferentes canales de atención habilitados por el Sistema Distrital de Quejas y Soluciones de la Alcaldía Mayor de Bogotá D.C., teniendo en cuenta los parámetros sugeridos por la Veeduría Distrital. No obstante, este no obedece a un informe sobre las quejas y reclamos en contra de la Entidad y que tenga como objeto mejorar el servicio que prest</t>
    </r>
    <r>
      <rPr>
        <b/>
        <sz val="10"/>
        <color theme="1"/>
        <rFont val="Arial"/>
        <family val="2"/>
      </rPr>
      <t>a.
b) Avance al 31/12/2018.</t>
    </r>
    <r>
      <rPr>
        <sz val="10"/>
        <color theme="1"/>
        <rFont val="Arial"/>
        <family val="2"/>
      </rPr>
      <t xml:space="preserve"> Para el seguimiento del tercer cuatrimestre, con respecto de esta actividad se evidenció la elaboración de los informes sobre PQRSFD que se remiten a la Veeduría Distrital</t>
    </r>
    <r>
      <rPr>
        <b/>
        <sz val="10"/>
        <color theme="1"/>
        <rFont val="Arial"/>
        <family val="2"/>
      </rPr>
      <t xml:space="preserve">.
c) Avance al 22/01/2018. </t>
    </r>
    <r>
      <rPr>
        <sz val="10"/>
        <color theme="1"/>
        <rFont val="Arial"/>
        <family val="2"/>
      </rPr>
      <t xml:space="preserve">En el reporte de evidencias allegados a la OCI el 22 enero de 2018, se reporta una mejora en el contenido de los informes en el numeral 3° Tipologia,  en donde se especifica el reporte sobre las quejas allegadas en contra la entidad.     
</t>
    </r>
  </si>
  <si>
    <r>
      <rPr>
        <b/>
        <sz val="10"/>
        <rFont val="Arial"/>
        <family val="2"/>
      </rPr>
      <t xml:space="preserve">Avance al 31/12/2018. </t>
    </r>
    <r>
      <rPr>
        <sz val="10"/>
        <rFont val="Arial"/>
        <family val="2"/>
      </rPr>
      <t>Se recibió en OCI de OAP el acta de realización de un encuentro ciudadano llevado a cabo el 04 de octubre de 2018 por parte de la UAERMV, en la Localidad de La Candelaria.</t>
    </r>
  </si>
  <si>
    <r>
      <rPr>
        <b/>
        <sz val="10"/>
        <color theme="1"/>
        <rFont val="Arial"/>
        <family val="2"/>
      </rPr>
      <t xml:space="preserve">Avance al 31/12/2018. </t>
    </r>
    <r>
      <rPr>
        <sz val="10"/>
        <color theme="1"/>
        <rFont val="Arial"/>
        <family val="2"/>
      </rPr>
      <t xml:space="preserve">En la pagina web de la Entidad se encuentra publicada la información requerida de acuerdo a la Ley de Transparencia, la cual puede ser verificada a través del link: https://www.umv.gov.co/portal/ </t>
    </r>
  </si>
  <si>
    <r>
      <rPr>
        <b/>
        <sz val="10"/>
        <color theme="1"/>
        <rFont val="Arial"/>
        <family val="2"/>
      </rPr>
      <t xml:space="preserve">Avance al 31/12/2018. </t>
    </r>
    <r>
      <rPr>
        <sz val="10"/>
        <color theme="1"/>
        <rFont val="Arial"/>
        <family val="2"/>
      </rPr>
      <t>Por parte de OAP se reportó un informe de resultados de la encuesta de Atención al Ciudadano aplicada durante los meses de noviembre y diciembre donde se relaciona el resultado de percepción ciudadana sobre la Entidad.</t>
    </r>
  </si>
  <si>
    <r>
      <rPr>
        <b/>
        <sz val="10"/>
        <color theme="1"/>
        <rFont val="Arial"/>
        <family val="2"/>
      </rPr>
      <t xml:space="preserve">Avance al 31/12/2018. </t>
    </r>
    <r>
      <rPr>
        <sz val="10"/>
        <color theme="1"/>
        <rFont val="Arial"/>
        <family val="2"/>
      </rPr>
      <t>Se evidenció a traves de la pagina web de datos abiertos la publicación de la UAERMV de la información que se puede consultar en el link: https://www.datos.gov.co/browse?q=consolidado%20intervenciones%20UMV%202018&amp;sortBy=relevance</t>
    </r>
  </si>
  <si>
    <r>
      <rPr>
        <b/>
        <sz val="10"/>
        <rFont val="Arial"/>
        <family val="2"/>
      </rPr>
      <t>a)</t>
    </r>
    <r>
      <rPr>
        <sz val="10"/>
        <rFont val="Arial"/>
        <family val="2"/>
      </rPr>
      <t xml:space="preserve"> </t>
    </r>
    <r>
      <rPr>
        <b/>
        <sz val="10"/>
        <rFont val="Arial"/>
        <family val="2"/>
      </rPr>
      <t>Avance al 31/08/2018</t>
    </r>
    <r>
      <rPr>
        <sz val="10"/>
        <rFont val="Arial"/>
        <family val="2"/>
      </rPr>
      <t>:  OCI recibió de OAP el "INFORME DE</t>
    </r>
    <r>
      <rPr>
        <b/>
        <sz val="10"/>
        <rFont val="Arial"/>
        <family val="2"/>
      </rPr>
      <t xml:space="preserve"> </t>
    </r>
    <r>
      <rPr>
        <sz val="10"/>
        <rFont val="Arial"/>
        <family val="2"/>
      </rPr>
      <t xml:space="preserve">SOLICITUDES DE INFORMACIÓN DE LA UNIDAD ADMINISTRATIVA ESPECIAL DE REHABILITACIÓN Y MANTENIMIENTO VIAL - UAERMV" con corte al 30 de julio de 2018, publicado en el link de transparencia https://www.umv.gov.co/portal/transparencia/, en el cual se analizan las solicitudes recibidas en la Entidad.
</t>
    </r>
    <r>
      <rPr>
        <b/>
        <sz val="10"/>
        <rFont val="Arial"/>
        <family val="2"/>
      </rPr>
      <t xml:space="preserve">b) Avance al 31/12/2018: </t>
    </r>
    <r>
      <rPr>
        <sz val="10"/>
        <rFont val="Arial"/>
        <family val="2"/>
      </rPr>
      <t xml:space="preserve">OCI recibió de OAP el "INFORME DE SOLICITUDES DE INFORMACIÓN DE LA UNIDAD ADMINISTRATIVA ESPECIAL DE REHABILITACIÓN Y MANTENIMIENTO VIAL - UAERMV" con fecha de corte a Diciembre de 2018, en el cual se analizan las solicitudes recibidas en la Entidad; no obstante, no hay evidencia de la socialización de este documento.
</t>
    </r>
    <r>
      <rPr>
        <b/>
        <sz val="10"/>
        <color rgb="FF7030A0"/>
        <rFont val="Arial"/>
        <family val="2"/>
      </rPr>
      <t>Observación 10:</t>
    </r>
    <r>
      <rPr>
        <sz val="10"/>
        <rFont val="Arial"/>
        <family val="2"/>
      </rPr>
      <t xml:space="preserve"> no se cumplió el 100% de la actividad, teniendo en cuenta que no hay evidencia de la socialización de este documento.</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</si>
  <si>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 xml:space="preserve">b) Avance al 22/01/2019. </t>
    </r>
    <r>
      <rPr>
        <sz val="10"/>
        <rFont val="Arial"/>
        <family val="2"/>
      </rPr>
      <t xml:space="preserve">Por parte de OCI a través de email del 18 de enero de 2019 se solicitó a OAP la remisión de las evidencias de cumplimiento de la actividad; por parte de OAP por email del 22 de enero de 2019 se reportó: </t>
    </r>
    <r>
      <rPr>
        <i/>
        <sz val="10"/>
        <rFont val="Arial"/>
        <family val="2"/>
      </rPr>
      <t xml:space="preserve">"Se realiza publicación en datos.gov.co del instrumento activos de información, se puede consultar en el siguinete link https://www.datos.gov.co/Ordenamiento-Territorial/Activos-de-Informaci-n-UAERMV/htjj-nqur".
</t>
    </r>
    <r>
      <rPr>
        <sz val="10"/>
        <rFont val="Arial"/>
        <family val="2"/>
      </rPr>
      <t>Por parte de OCI se considera que la evidencia anterior da cuenta del cumplimiento de la actividad.</t>
    </r>
  </si>
  <si>
    <r>
      <rPr>
        <b/>
        <sz val="10"/>
        <color theme="1"/>
        <rFont val="Arial"/>
        <family val="2"/>
      </rPr>
      <t xml:space="preserve">a) Avance al 31/12/2018. </t>
    </r>
    <r>
      <rPr>
        <sz val="10"/>
        <color theme="1"/>
        <rFont val="Arial"/>
        <family val="2"/>
      </rPr>
      <t xml:space="preserve">OCI recibió el documento </t>
    </r>
    <r>
      <rPr>
        <i/>
        <sz val="10"/>
        <color theme="1"/>
        <rFont val="Arial"/>
        <family val="2"/>
      </rPr>
      <t>"Informe de Accesibilidad Web UMV"</t>
    </r>
    <r>
      <rPr>
        <sz val="10"/>
        <color theme="1"/>
        <rFont val="Arial"/>
        <family val="2"/>
      </rPr>
      <t xml:space="preserve"> donde se observa la adecuación de los medios electrónicos para la población descrita en la actividad. 
Asimismo, por parte de OCI se ingresó en la Web de la UAERMV y se pudo conocer la adecuación para el acceso de personas en condición de discapacidad a la información disponible de la Entidad.  </t>
    </r>
  </si>
  <si>
    <r>
      <rPr>
        <b/>
        <sz val="10"/>
        <color theme="1"/>
        <rFont val="Arial"/>
        <family val="2"/>
      </rPr>
      <t xml:space="preserve">Avance al 31/12/2018.  </t>
    </r>
    <r>
      <rPr>
        <sz val="10"/>
        <color theme="1"/>
        <rFont val="Arial"/>
        <family val="2"/>
      </rPr>
      <t>OCI recibió de OAP el "INFORME DE SOLICITUDES DE INFORMACIÓN DE LA UNIDAD ADMINISTRATIVA ESPECIAL DE REHABILITACIÓN Y MANTENIMIENTO VIAL - UAERMV" con corte al 30 de julio de 2018, publicado en el link de transparencia https://www.umv.gov.co/portal/transparencia/, en el cual se analizan las solicitudes recibidas en la Entidad.
Corte 31/12/2018: OCI recibió de OAP el "INFORME DE SOLICITUDES DE INFORMACIÓN DE LA UNIDAD ADMINISTRATIVA ESPECIAL DE REHABILITACIÓN Y MANTENIMIENTO VIAL - UAERMV" con fecha de corte a Diciembre de 2018, en el cual se analizan las solicitudes recibidas en la Entidad; no obstante, no hay evidencia de la socialización de este documento.</t>
    </r>
  </si>
  <si>
    <r>
      <rPr>
        <b/>
        <sz val="10"/>
        <color theme="1"/>
        <rFont val="Arial"/>
        <family val="2"/>
      </rPr>
      <t xml:space="preserve">a) Avance al 31/12/2018.  </t>
    </r>
    <r>
      <rPr>
        <sz val="10"/>
        <color theme="1"/>
        <rFont val="Arial"/>
        <family val="2"/>
      </rPr>
      <t>En la pagina web de la UAERMV a través del link: https://www.umv.gov.co/portal/transparencia/ se puede evidenciar la publicación de los 2 informes.</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</si>
  <si>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solicitó a OAP a través de email, el reporte sobre el estado de la actividad al 31 de diciembre de 2018.
</t>
    </r>
    <r>
      <rPr>
        <b/>
        <sz val="10"/>
        <rFont val="Arial"/>
        <family val="2"/>
      </rPr>
      <t xml:space="preserve">
b) Avance al 22/01/2019: </t>
    </r>
    <r>
      <rPr>
        <sz val="10"/>
        <rFont val="Arial"/>
        <family val="2"/>
      </rPr>
      <t xml:space="preserve">Por parte de OCI a través de email del 18 de enero de 2019 se solicitó a OAP la remisión de las evidencias de cumplimiento de la actividad; por parte de OAP por email del 22 de enero de 2019 se reportaron las evidencias de cumplimiento de la actividad, las cuales consisten en Email de los días 07 de febrero, 17 de mayo, 01 de agosto y 27 de diciembre de 2018, a través de las cuales se informa a los procesos qué información hace falta publicar y cual requiere modificaciones para cumplir con las disposiciones legales al respecto.   </t>
    </r>
  </si>
  <si>
    <r>
      <rPr>
        <b/>
        <sz val="10"/>
        <rFont val="Arial"/>
        <family val="2"/>
      </rPr>
      <t>a) Avance al 30/08/2018.</t>
    </r>
    <r>
      <rPr>
        <sz val="10"/>
        <rFont val="Arial"/>
        <family val="2"/>
      </rPr>
      <t xml:space="preserve"> Por parte de OAP se remitió registro fotográfico y OCI participó del ejercicio de fecha 18 de mayo de 2018 por medio del cual se llevó a cabo sensibilización de los nuevos valores de la Entidad, con una dinámica en la que participaron los colaboradores de la UAERMV.
</t>
    </r>
    <r>
      <rPr>
        <b/>
        <sz val="10"/>
        <rFont val="Arial"/>
        <family val="2"/>
      </rPr>
      <t xml:space="preserve">b) Avance al 31/12/2018: </t>
    </r>
    <r>
      <rPr>
        <sz val="10"/>
        <rFont val="Arial"/>
        <family val="2"/>
      </rPr>
      <t xml:space="preserve">La OCI recibe soporte de la invitación al taller: ´´ Ruta de Cultura Integridad, transparencia y sentido de lo publico ´´ realizado los dias 17, 24 y 31 de julio de 2018; pero no se evidencia el acta de sensibilización  del producto requerido de la actividad.
</t>
    </r>
    <r>
      <rPr>
        <b/>
        <sz val="10"/>
        <color rgb="FF7030A0"/>
        <rFont val="Arial"/>
        <family val="2"/>
      </rPr>
      <t xml:space="preserve">
Observación 11.</t>
    </r>
    <r>
      <rPr>
        <b/>
        <sz val="10"/>
        <rFont val="Arial"/>
        <family val="2"/>
      </rPr>
      <t xml:space="preserve"> </t>
    </r>
    <r>
      <rPr>
        <sz val="10"/>
        <rFont val="Arial"/>
        <family val="2"/>
      </rPr>
      <t>No se cumplió el 100% de la actividad, teniendo en cuenta que no hay evidencia de actas de sensibilización acorde con lo descrito en la actividad.</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</si>
  <si>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b) Avance al  22/01/2019:</t>
    </r>
    <r>
      <rPr>
        <sz val="10"/>
        <rFont val="Arial"/>
        <family val="2"/>
      </rPr>
      <t xml:space="preserve"> Por parte de OCI a través de email del 18 de enero de 2019 se solicitó a OAP la remisión de las evidencias de cumplimiento de la actividad; no obstante, OAP por email del 22 de enero de 2019 reportó </t>
    </r>
    <r>
      <rPr>
        <i/>
        <sz val="10"/>
        <rFont val="Arial"/>
        <family val="2"/>
      </rPr>
      <t>"No se encontró evidencia para esta actividad, por lo que se acepta el 0% de ejecución".</t>
    </r>
    <r>
      <rPr>
        <sz val="10"/>
        <rFont val="Arial"/>
        <family val="2"/>
      </rPr>
      <t xml:space="preserve">
</t>
    </r>
    <r>
      <rPr>
        <b/>
        <sz val="10"/>
        <color rgb="FF7030A0"/>
        <rFont val="Arial"/>
        <family val="2"/>
      </rPr>
      <t xml:space="preserve">
Observación 12.  </t>
    </r>
    <r>
      <rPr>
        <sz val="10"/>
        <color theme="1"/>
        <rFont val="Arial"/>
        <family val="2"/>
      </rPr>
      <t>No se cumplió la actividad.</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</si>
  <si>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 xml:space="preserve">b) Avance al 22/01/2019: </t>
    </r>
    <r>
      <rPr>
        <sz val="10"/>
        <rFont val="Arial"/>
        <family val="2"/>
      </rPr>
      <t xml:space="preserve">Por parte de OCI a través de email del 18 de enero de 2019 se solicitó a OAP la remisión de las evidencias de cumplimiento de la actividad; no obstante, OAP por email del 22 de enero de 2019 reportó </t>
    </r>
    <r>
      <rPr>
        <i/>
        <sz val="10"/>
        <rFont val="Arial"/>
        <family val="2"/>
      </rPr>
      <t>"No se encontró evidencia para esta actividad, por lo que se acepta el 0% de ejecución".</t>
    </r>
    <r>
      <rPr>
        <sz val="10"/>
        <rFont val="Arial"/>
        <family val="2"/>
      </rPr>
      <t xml:space="preserve">
</t>
    </r>
    <r>
      <rPr>
        <b/>
        <sz val="10"/>
        <color rgb="FF7030A0"/>
        <rFont val="Arial"/>
        <family val="2"/>
      </rPr>
      <t xml:space="preserve">Observación 13. </t>
    </r>
    <r>
      <rPr>
        <sz val="10"/>
        <color theme="1"/>
        <rFont val="Arial"/>
        <family val="2"/>
      </rPr>
      <t xml:space="preserve"> No se cumplió la actividad.</t>
    </r>
  </si>
  <si>
    <r>
      <rPr>
        <b/>
        <sz val="10"/>
        <rFont val="Arial"/>
        <family val="2"/>
      </rPr>
      <t xml:space="preserve">a) Avance al 31/12/2018 </t>
    </r>
    <r>
      <rPr>
        <sz val="10"/>
        <rFont val="Arial"/>
        <family val="2"/>
      </rPr>
      <t>Por parte de OAP no se allegó a OCI evidencia de la realización de la actividad; no obstante, el 17 de enero de 2019 por parte de OCI se solicitará a OAP a través de email, el reporte sobre el estado de la actividad al 31 de diciembre de 2018.</t>
    </r>
    <r>
      <rPr>
        <b/>
        <sz val="10"/>
        <rFont val="Arial"/>
        <family val="2"/>
      </rPr>
      <t xml:space="preserve">
b) Avance al  22/01/2019:</t>
    </r>
    <r>
      <rPr>
        <sz val="10"/>
        <rFont val="Arial"/>
        <family val="2"/>
      </rPr>
      <t xml:space="preserve"> Por parte de OCI a través de email del 18 de enero de 2019 se solicitó a OAP la remisión de las evidencias de cumplimiento de la actividad; no obstante, OAP por email del 22 de enero de 2019 reportó </t>
    </r>
    <r>
      <rPr>
        <i/>
        <sz val="10"/>
        <rFont val="Arial"/>
        <family val="2"/>
      </rPr>
      <t xml:space="preserve">"No se encontró evidencia para esta actividad, por lo que se acepta el 0% de ejecución".
</t>
    </r>
    <r>
      <rPr>
        <b/>
        <sz val="10"/>
        <color rgb="FF7030A0"/>
        <rFont val="Arial"/>
        <family val="2"/>
      </rPr>
      <t xml:space="preserve">Observación 14.  </t>
    </r>
    <r>
      <rPr>
        <sz val="10"/>
        <rFont val="Arial"/>
        <family val="2"/>
      </rPr>
      <t>No se cumplió la actividad.</t>
    </r>
  </si>
  <si>
    <r>
      <rPr>
        <b/>
        <sz val="10"/>
        <color theme="1"/>
        <rFont val="Arial"/>
        <family val="2"/>
      </rPr>
      <t xml:space="preserve">
Avance al 30/04/2018. </t>
    </r>
    <r>
      <rPr>
        <sz val="10"/>
        <color theme="1"/>
        <rFont val="Arial"/>
        <family val="2"/>
      </rPr>
      <t>La OAP reportó el documento "Plan Institucional de Participación Ciudadana de Marzo de 2018.</t>
    </r>
  </si>
  <si>
    <r>
      <t xml:space="preserve">
</t>
    </r>
    <r>
      <rPr>
        <b/>
        <sz val="10"/>
        <color theme="1"/>
        <rFont val="Arial"/>
        <family val="2"/>
      </rPr>
      <t xml:space="preserve">Avance al 31/12/2018. </t>
    </r>
    <r>
      <rPr>
        <sz val="10"/>
        <color theme="1"/>
        <rFont val="Arial"/>
        <family val="2"/>
      </rPr>
      <t>Se recibió en OCI de OAP las actas de realización de dos encuentros ciudadanos llevados a cabo el 16 de junio y el 04 de octubre de 2018 por parte de la UAERMV, en las localidades de Usme y La Candelaria respectivamente.</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</si>
  <si>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 xml:space="preserve">b) Avance al  22/01/2019: </t>
    </r>
    <r>
      <rPr>
        <sz val="10"/>
        <rFont val="Arial"/>
        <family val="2"/>
      </rPr>
      <t xml:space="preserve">Por parte de OCI a través de email del 18 de enero de 2019 se solicitó a OAP la remisión de las evidencias de cumplimiento de la actividad; por parte de OAP por email del 22 de enero de 2019 se reportó: </t>
    </r>
    <r>
      <rPr>
        <i/>
        <sz val="10"/>
        <rFont val="Arial"/>
        <family val="2"/>
      </rPr>
      <t xml:space="preserve">"Se realiza el informe de Balance Audiencia Rendición de Cuentas UAERMV del 18 de Mayo de 2018, en donde se muestran los resultados de la encuesta del encuentro y se identifican los puntos criticos, las oportunidades de mejora y los logros, este informe es tenido en cuenta para la formulación del plan de mejoramiento de rendición de cuentas, que se anexa tambien junto con este insumo".
</t>
    </r>
    <r>
      <rPr>
        <sz val="10"/>
        <rFont val="Arial"/>
        <family val="2"/>
      </rPr>
      <t xml:space="preserve">
Por parte de OCI se considera que la evidencia anterior no da cuenta del cumplimiento de la actividad, esto por cuanto el balance que se señala como cumplimiento de la esta, no obedece a encuestas realizadas en los encuentros ciudadanos a cargo de la entidad sino a la audiencia de rendición de cuentas llevada a cabo el 18 de mayo de 2018 y que correspondia a la vigencia 2017.
</t>
    </r>
    <r>
      <rPr>
        <b/>
        <sz val="10"/>
        <color rgb="FF7030A0"/>
        <rFont val="Arial"/>
        <family val="2"/>
      </rPr>
      <t xml:space="preserve">Observación 15.  </t>
    </r>
    <r>
      <rPr>
        <sz val="10"/>
        <rFont val="Arial"/>
        <family val="2"/>
      </rPr>
      <t>No se cumplió la actividad.</t>
    </r>
  </si>
  <si>
    <r>
      <rPr>
        <b/>
        <sz val="10"/>
        <rFont val="Arial"/>
        <family val="2"/>
      </rPr>
      <t xml:space="preserve">a) Avance al 31/12/2018. </t>
    </r>
    <r>
      <rPr>
        <sz val="10"/>
        <rFont val="Arial"/>
        <family val="2"/>
      </rPr>
      <t xml:space="preserve">Por parte de OAP no se allegó a OCI evidencia de la realización de la actividad; no obstante, el 17 de enero de 2019 por parte de OCI se solicitará a OAP a través de email, el reporte sobre el estado de la actividad al 31 de diciembre de 2018.
</t>
    </r>
    <r>
      <rPr>
        <b/>
        <sz val="10"/>
        <rFont val="Arial"/>
        <family val="2"/>
      </rPr>
      <t xml:space="preserve">Reporte 22/01/2019: </t>
    </r>
    <r>
      <rPr>
        <sz val="10"/>
        <rFont val="Arial"/>
        <family val="2"/>
      </rPr>
      <t xml:space="preserve">Por parte de OCI a través de email del 18 de enero de 2019 se solicitó a OAP la remisión de las evidencias de cumplimiento de la actividad; no obstante, OAP por email del 22 de enero de 2019 reportó </t>
    </r>
    <r>
      <rPr>
        <i/>
        <sz val="10"/>
        <rFont val="Arial"/>
        <family val="2"/>
      </rPr>
      <t xml:space="preserve">"No se encontró evidencia para esta actividad, por lo que se acepta el 0% de ejecución".   </t>
    </r>
    <r>
      <rPr>
        <sz val="10"/>
        <rFont val="Arial"/>
        <family val="2"/>
      </rPr>
      <t xml:space="preserve">
</t>
    </r>
    <r>
      <rPr>
        <b/>
        <sz val="10"/>
        <color rgb="FF7030A0"/>
        <rFont val="Arial"/>
        <family val="2"/>
      </rPr>
      <t xml:space="preserve">
Observación 16</t>
    </r>
    <r>
      <rPr>
        <sz val="10"/>
        <rFont val="Arial"/>
        <family val="2"/>
      </rPr>
      <t>.  No se cumplió la actividad.</t>
    </r>
  </si>
  <si>
    <r>
      <rPr>
        <b/>
        <sz val="10"/>
        <rFont val="Arial"/>
        <family val="2"/>
      </rPr>
      <t xml:space="preserve">Avance al 30/04/2018. </t>
    </r>
    <r>
      <rPr>
        <sz val="10"/>
        <rFont val="Arial"/>
        <family val="2"/>
      </rPr>
      <t>La OAP reportó un informe y además aclaró a través de una observación allegada a la OCI mediante Email, que se dejó en consideración de la ciudadanía en la página web de la Entidad el Plan Anticorrupción y de Atención al Ciudadano, el cual fue publicado el 29 de diciembre de 2018. De otra parte, el Mapa de Riesgos de los Procesos, fue publicado el 19 de enero de 2018. Para ambos documentos se estableció como fecha límite para los aportes el 26 de enero de 2018. 
 Lo anterior como evidencia para la actividad de participación ciudadana en la formulación de herramientas de planeación. Adicionalmente, no se observan otras herramientas de planeación puestas a consideración para aportes.</t>
    </r>
  </si>
  <si>
    <r>
      <rPr>
        <b/>
        <sz val="10"/>
        <color theme="1"/>
        <rFont val="Arial"/>
        <family val="2"/>
      </rPr>
      <t xml:space="preserve">Avance al 31/12/2018.  </t>
    </r>
    <r>
      <rPr>
        <sz val="10"/>
        <color theme="1"/>
        <rFont val="Arial"/>
        <family val="2"/>
      </rPr>
      <t>Por parte de OCI se verificó las actas de los talleres llevados a cabo los días 10, 11 , 17 y 23 de agosto de 2018.</t>
    </r>
  </si>
  <si>
    <r>
      <rPr>
        <b/>
        <sz val="10"/>
        <color theme="1"/>
        <rFont val="Arial"/>
        <family val="2"/>
      </rPr>
      <t xml:space="preserve">Avance al 31/08/2018. </t>
    </r>
    <r>
      <rPr>
        <sz val="10"/>
        <color theme="1"/>
        <rFont val="Arial"/>
        <family val="2"/>
      </rPr>
      <t xml:space="preserve">Se recibió en OCI de parte de OAP, Email de laumvteinforma con el cual se divulgó la política de Participación Ciudadana en la UAERMV. 
De otra parte, se recibieron actas del 20, 21 y 25 de junio de 2018 con la socialización de la política de responsabilidad social.
</t>
    </r>
  </si>
  <si>
    <r>
      <rPr>
        <b/>
        <sz val="10"/>
        <rFont val="Arial"/>
        <family val="2"/>
      </rPr>
      <t xml:space="preserve">a) Avance al 31/12/2018. </t>
    </r>
    <r>
      <rPr>
        <sz val="10"/>
        <rFont val="Arial"/>
        <family val="2"/>
      </rPr>
      <t xml:space="preserve">OAP allegó a OCI fotografías de las publicaciones que ha realizado a través de las redes sociales sobre las actividades que realiza; no obstante, no se considera que esto corresponda con un informe como lo establece la actividad.
</t>
    </r>
    <r>
      <rPr>
        <b/>
        <sz val="10"/>
        <rFont val="Arial"/>
        <family val="2"/>
      </rPr>
      <t xml:space="preserve">b) Avance al 22/01/2019. </t>
    </r>
    <r>
      <rPr>
        <sz val="10"/>
        <rFont val="Arial"/>
        <family val="2"/>
      </rPr>
      <t xml:space="preserve">Por parte de OCI no se recibieron evidencias de la realización del informe establecido en la actividad. 
</t>
    </r>
    <r>
      <rPr>
        <b/>
        <sz val="10"/>
        <color rgb="FF7030A0"/>
        <rFont val="Arial"/>
        <family val="2"/>
      </rPr>
      <t>Observación 17</t>
    </r>
    <r>
      <rPr>
        <sz val="10"/>
        <rFont val="Arial"/>
        <family val="2"/>
      </rPr>
      <t>.  No se cumplió el 100% de la actividad teniendo en cuenta que  no se recibieron evidencias de la realización del informe establecido en la actividad</t>
    </r>
  </si>
  <si>
    <r>
      <rPr>
        <b/>
        <sz val="10"/>
        <rFont val="Arial"/>
        <family val="2"/>
      </rPr>
      <t>a) Avance al 30/04/2018</t>
    </r>
    <r>
      <rPr>
        <sz val="10"/>
        <rFont val="Arial"/>
        <family val="2"/>
      </rPr>
      <t xml:space="preserve">: 33%; actividad en seguimiento.
</t>
    </r>
    <r>
      <rPr>
        <b/>
        <sz val="10"/>
        <rFont val="Arial"/>
        <family val="2"/>
      </rPr>
      <t xml:space="preserve">b) Avance 31/08/18:  </t>
    </r>
    <r>
      <rPr>
        <sz val="10"/>
        <rFont val="Arial"/>
        <family val="2"/>
      </rPr>
      <t>En el mes de junio, la OAP implementó el  FORMATO DE MONITOREO AL MAPA DE RIESGOS POR PROCESO  - SIG-FM-015, como parte de los documentos que cada proceso debe diligenciar en la administración de sus riesgo</t>
    </r>
    <r>
      <rPr>
        <b/>
        <sz val="10"/>
        <rFont val="Arial"/>
        <family val="2"/>
      </rPr>
      <t xml:space="preserve">s.
c) Avance al 31/12/2018:  </t>
    </r>
    <r>
      <rPr>
        <sz val="10"/>
        <rFont val="Arial"/>
        <family val="2"/>
      </rPr>
      <t xml:space="preserve">De acuerdo con lo reportado por OAP a través del documento "MONITOREO DE RIESGOS DE CORRUPCIÓN IV TRIMESTRE DE 2018", "desde la Oficina Asesora de Planeación se realizó monitoreo a las acciones, y se verificó la ejecución de cada una de ellas. 
El ejercicio consistió en que cada proceso remitió a través de correo electrónico su monitoreo, y el asesor de la OAP revisó que este fuera consecuente con lo dispuesto en el mapa de riesgos, que la evaluación de los controles se hubiera realizado diligenciando las preguntas correctamente acordes a la metodología". 
</t>
    </r>
    <r>
      <rPr>
        <b/>
        <sz val="10"/>
        <color rgb="FF7030A0"/>
        <rFont val="Arial"/>
        <family val="2"/>
      </rPr>
      <t>Observación 4</t>
    </r>
    <r>
      <rPr>
        <b/>
        <sz val="10"/>
        <rFont val="Arial"/>
        <family val="2"/>
      </rPr>
      <t>.</t>
    </r>
    <r>
      <rPr>
        <sz val="10"/>
        <rFont val="Arial"/>
        <family val="2"/>
      </rPr>
      <t xml:space="preserve">  OAP no aportó evidencias de que las acciones fueran cumplidas al 100% de acuerdo el producto establecido en este plan.
</t>
    </r>
    <r>
      <rPr>
        <b/>
        <sz val="10"/>
        <color rgb="FF7030A0"/>
        <rFont val="Arial"/>
        <family val="2"/>
      </rPr>
      <t xml:space="preserve">
</t>
    </r>
  </si>
  <si>
    <r>
      <rPr>
        <b/>
        <sz val="10"/>
        <color rgb="FF7030A0"/>
        <rFont val="Arial"/>
        <family val="2"/>
      </rPr>
      <t>Observación 5</t>
    </r>
    <r>
      <rPr>
        <sz val="10"/>
        <rFont val="Arial"/>
        <family val="2"/>
      </rPr>
      <t>. En la evaluación de controles implementados en nueve (9) riesgos de corrupción asociados a nueve (9) procesos , que OCI adelanto en enero de 2019, se concluyó que:
- Dos (2) procesos ( GDO, PDV) no presentaron ninguna evidencia, las carpetas adjuntas para estos procesos, remitidas a la OCI, se encontraron vacías.
- Tres (3) de los procesos (CON, PRO, ABI)  reportaron las mismas evidencias que presentaron en el seguimiento con corte a 30 de septiembre de 2018.
- Tres (3) de los procesos (SIT, INV, JUR)  actualizaron sus evidencias; no obstante, no guardan relación con los controles y no reflejan la ejecución de los mismos. 
- Un  (1) proceso (ODM) presenta avance en la ejecución del control dado que envía un registro de seguimiento en GPS en archivo Excel.
 Dado lo anterior,  se mantienen las conclusiones del análisis realizado por OCI con corte a 30 de septiembre de 2018 y se sugiere atender las recomendaciones realizadas.</t>
    </r>
  </si>
  <si>
    <t>24 DE ENERO DE 2019</t>
  </si>
  <si>
    <t xml:space="preserve">Por parte de OCI se recibió el documento "MONITOREO DE RIESGOS DE CORRUPCIÓN IV TRIMESTRE DE 2018"
No obstante, no hay evidencias de las acciones cumplidas al 100% de acuerdo a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</si>
</sst>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0"/>
      <color theme="1"/>
      <name val="Arial"/>
      <family val="2"/>
    </font>
    <font>
      <b/>
      <sz val="11"/>
      <color theme="1"/>
      <name val="Arial"/>
      <family val="2"/>
    </font>
    <font>
      <b/>
      <sz val="14"/>
      <color theme="1"/>
      <name val="Arial"/>
      <family val="2"/>
    </font>
    <font>
      <sz val="11"/>
      <color theme="1"/>
      <name val="Arial"/>
      <family val="2"/>
    </font>
    <font>
      <sz val="11"/>
      <color rgb="FF000000"/>
      <name val="Arial"/>
      <family val="2"/>
    </font>
    <font>
      <sz val="11"/>
      <name val="Arial"/>
      <family val="2"/>
    </font>
    <font>
      <sz val="10"/>
      <color theme="1"/>
      <name val="Arial"/>
      <family val="2"/>
    </font>
    <font>
      <b/>
      <sz val="11"/>
      <color rgb="FF000000"/>
      <name val="Arial"/>
      <family val="2"/>
    </font>
    <font>
      <sz val="11"/>
      <color rgb="FF7030A0"/>
      <name val="Arial"/>
      <family val="2"/>
    </font>
    <font>
      <u/>
      <sz val="11"/>
      <color theme="10"/>
      <name val="Calibri"/>
      <family val="2"/>
      <scheme val="minor"/>
    </font>
    <font>
      <u/>
      <sz val="11"/>
      <name val="Arial"/>
      <family val="2"/>
    </font>
    <font>
      <sz val="10"/>
      <name val="Arial"/>
      <family val="2"/>
    </font>
    <font>
      <b/>
      <sz val="10"/>
      <name val="Arial"/>
      <family val="2"/>
    </font>
    <font>
      <i/>
      <sz val="10"/>
      <name val="Arial"/>
      <family val="2"/>
    </font>
    <font>
      <i/>
      <sz val="10"/>
      <color theme="1"/>
      <name val="Arial"/>
      <family val="2"/>
    </font>
    <font>
      <sz val="10"/>
      <color rgb="FFFF0000"/>
      <name val="Arial"/>
      <family val="2"/>
    </font>
    <font>
      <sz val="8"/>
      <color theme="1"/>
      <name val="Arial"/>
      <family val="2"/>
    </font>
    <font>
      <b/>
      <sz val="10"/>
      <color rgb="FF7030A0"/>
      <name val="Arial"/>
      <family val="2"/>
    </font>
    <font>
      <sz val="10"/>
      <color rgb="FF7030A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64">
    <xf numFmtId="0" fontId="0" fillId="0" borderId="0" xfId="0"/>
    <xf numFmtId="9" fontId="4" fillId="3" borderId="1" xfId="0"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9" fontId="4" fillId="0" borderId="1" xfId="0" applyNumberFormat="1" applyFont="1" applyBorder="1" applyAlignment="1">
      <alignment horizontal="center" vertical="center" wrapText="1"/>
    </xf>
    <xf numFmtId="0" fontId="4" fillId="3" borderId="1" xfId="0" applyFont="1" applyFill="1" applyBorder="1" applyAlignment="1">
      <alignment horizontal="justify" vertical="top" wrapText="1"/>
    </xf>
    <xf numFmtId="17" fontId="4"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4" fillId="0" borderId="6" xfId="0" applyFont="1" applyBorder="1" applyAlignment="1"/>
    <xf numFmtId="0" fontId="4" fillId="0" borderId="7" xfId="0" applyFont="1" applyBorder="1" applyAlignment="1"/>
    <xf numFmtId="0" fontId="4" fillId="0" borderId="2" xfId="0" applyFont="1" applyBorder="1" applyAlignment="1"/>
    <xf numFmtId="0" fontId="2" fillId="2" borderId="7" xfId="0" applyFont="1" applyFill="1" applyBorder="1" applyAlignment="1">
      <alignment horizontal="center" vertical="center"/>
    </xf>
    <xf numFmtId="0" fontId="1" fillId="2" borderId="1" xfId="0" applyFont="1" applyFill="1" applyBorder="1" applyAlignment="1">
      <alignment vertical="center"/>
    </xf>
    <xf numFmtId="0" fontId="4" fillId="0" borderId="3" xfId="0" applyFont="1" applyBorder="1" applyAlignment="1"/>
    <xf numFmtId="0" fontId="4" fillId="0" borderId="5" xfId="0" applyFont="1" applyBorder="1" applyAlignment="1"/>
    <xf numFmtId="0" fontId="4" fillId="0" borderId="4" xfId="0" applyFont="1" applyBorder="1" applyAlignment="1"/>
    <xf numFmtId="0" fontId="3" fillId="0" borderId="2" xfId="0" applyFont="1" applyBorder="1" applyAlignment="1">
      <alignment vertical="center" wrapText="1"/>
    </xf>
    <xf numFmtId="0" fontId="1" fillId="0" borderId="6"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 xfId="0" applyFont="1" applyFill="1" applyBorder="1" applyAlignment="1">
      <alignment vertical="center"/>
    </xf>
    <xf numFmtId="0" fontId="4" fillId="3" borderId="1" xfId="0"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7" fillId="3" borderId="1" xfId="0" applyFont="1" applyFill="1" applyBorder="1" applyAlignment="1">
      <alignment vertical="center" wrapText="1"/>
    </xf>
    <xf numFmtId="0" fontId="5" fillId="3" borderId="1" xfId="0" applyFont="1" applyFill="1" applyBorder="1" applyAlignment="1">
      <alignment vertical="center" wrapText="1"/>
    </xf>
    <xf numFmtId="0" fontId="1" fillId="0" borderId="7" xfId="0" applyFont="1" applyBorder="1" applyAlignment="1">
      <alignment horizontal="center" vertical="center"/>
    </xf>
    <xf numFmtId="0" fontId="5" fillId="3" borderId="1" xfId="0" applyFont="1" applyFill="1" applyBorder="1" applyAlignment="1">
      <alignment horizontal="justify" vertical="top" wrapText="1"/>
    </xf>
    <xf numFmtId="0" fontId="8" fillId="3" borderId="1" xfId="0" applyFont="1" applyFill="1" applyBorder="1" applyAlignment="1">
      <alignment horizontal="justify" vertical="center" wrapText="1"/>
    </xf>
    <xf numFmtId="0" fontId="2" fillId="0" borderId="7" xfId="0" applyFont="1" applyBorder="1" applyAlignment="1">
      <alignment horizont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7" xfId="0" applyFont="1" applyBorder="1" applyAlignment="1">
      <alignment horizontal="center" vertical="center"/>
    </xf>
    <xf numFmtId="0" fontId="4" fillId="0" borderId="0" xfId="0" applyFont="1"/>
    <xf numFmtId="0" fontId="4" fillId="0" borderId="0" xfId="0" applyFont="1" applyAlignment="1">
      <alignment horizontal="justify" vertical="center" wrapText="1"/>
    </xf>
    <xf numFmtId="0" fontId="4" fillId="3" borderId="0" xfId="0" applyFont="1" applyFill="1"/>
    <xf numFmtId="0" fontId="4" fillId="0" borderId="8" xfId="0" applyFont="1" applyBorder="1"/>
    <xf numFmtId="0" fontId="4" fillId="0" borderId="0" xfId="0" applyFont="1" applyBorder="1" applyAlignment="1">
      <alignment horizontal="justify" vertical="center" wrapText="1"/>
    </xf>
    <xf numFmtId="0" fontId="4" fillId="0" borderId="0" xfId="0" applyFont="1" applyBorder="1"/>
    <xf numFmtId="0" fontId="11" fillId="3" borderId="1" xfId="1" applyFont="1" applyFill="1" applyBorder="1" applyAlignment="1">
      <alignment horizontal="justify" vertical="center" wrapText="1"/>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vertical="top"/>
    </xf>
    <xf numFmtId="0" fontId="7" fillId="3" borderId="1" xfId="0" applyFont="1" applyFill="1" applyBorder="1" applyAlignment="1">
      <alignment horizontal="left" vertical="top" wrapText="1"/>
    </xf>
    <xf numFmtId="0" fontId="12" fillId="3"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9" fontId="6" fillId="3" borderId="1" xfId="0" applyNumberFormat="1" applyFont="1" applyFill="1" applyBorder="1" applyAlignment="1">
      <alignment horizontal="center" vertical="center" wrapText="1"/>
    </xf>
    <xf numFmtId="0" fontId="1" fillId="3" borderId="7" xfId="0" applyFont="1" applyFill="1" applyBorder="1" applyAlignment="1">
      <alignment vertical="center"/>
    </xf>
    <xf numFmtId="0" fontId="4" fillId="3" borderId="7" xfId="0" applyFont="1" applyFill="1" applyBorder="1" applyAlignment="1"/>
    <xf numFmtId="0" fontId="5" fillId="3" borderId="1" xfId="0" applyFont="1" applyFill="1" applyBorder="1" applyAlignment="1">
      <alignment wrapText="1"/>
    </xf>
    <xf numFmtId="0" fontId="5" fillId="3" borderId="1" xfId="0" applyFont="1" applyFill="1" applyBorder="1" applyAlignment="1">
      <alignment horizontal="left" vertical="center" wrapText="1"/>
    </xf>
    <xf numFmtId="0" fontId="2" fillId="3" borderId="7" xfId="0" applyFont="1" applyFill="1" applyBorder="1" applyAlignment="1">
      <alignment vertical="center"/>
    </xf>
    <xf numFmtId="0" fontId="4" fillId="3" borderId="7" xfId="0" applyFont="1" applyFill="1" applyBorder="1" applyAlignment="1">
      <alignment vertical="center"/>
    </xf>
    <xf numFmtId="9" fontId="6" fillId="0" borderId="1" xfId="0" applyNumberFormat="1" applyFont="1" applyBorder="1" applyAlignment="1">
      <alignment horizontal="center" vertical="center" wrapText="1"/>
    </xf>
    <xf numFmtId="9" fontId="2" fillId="3" borderId="1" xfId="0" applyNumberFormat="1" applyFont="1" applyFill="1" applyBorder="1" applyAlignment="1">
      <alignment horizontal="center" vertical="center" wrapText="1"/>
    </xf>
    <xf numFmtId="0" fontId="4" fillId="0" borderId="7" xfId="0" applyFont="1" applyBorder="1" applyAlignment="1">
      <alignment horizontal="center"/>
    </xf>
    <xf numFmtId="9" fontId="7"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7" fontId="4"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12" fillId="0" borderId="1" xfId="0" applyFont="1" applyBorder="1" applyAlignment="1">
      <alignment horizontal="justify" vertical="top" wrapText="1"/>
    </xf>
    <xf numFmtId="0" fontId="7" fillId="3"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0" fontId="12" fillId="0" borderId="1" xfId="0" applyFont="1" applyFill="1" applyBorder="1" applyAlignment="1">
      <alignment horizontal="justify" vertical="top" wrapText="1"/>
    </xf>
    <xf numFmtId="0" fontId="7" fillId="0" borderId="1" xfId="0" applyFont="1" applyBorder="1" applyAlignment="1">
      <alignment horizontal="justify" vertical="top" wrapText="1"/>
    </xf>
    <xf numFmtId="0" fontId="12" fillId="3"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17" fillId="2" borderId="1" xfId="0" applyFont="1" applyFill="1" applyBorder="1"/>
    <xf numFmtId="0" fontId="17" fillId="2" borderId="1" xfId="0" applyFont="1" applyFill="1" applyBorder="1" applyAlignment="1">
      <alignment horizontal="center" vertical="center"/>
    </xf>
    <xf numFmtId="0" fontId="4" fillId="0" borderId="1" xfId="0" applyFont="1" applyBorder="1" applyAlignment="1"/>
    <xf numFmtId="0" fontId="4" fillId="0" borderId="1" xfId="0" applyFont="1" applyBorder="1" applyAlignment="1">
      <alignment horizontal="center"/>
    </xf>
    <xf numFmtId="0" fontId="4" fillId="0" borderId="1" xfId="0" applyFont="1" applyBorder="1" applyAlignment="1">
      <alignment vertical="top"/>
    </xf>
    <xf numFmtId="0" fontId="4" fillId="0" borderId="1" xfId="0" applyFont="1" applyBorder="1" applyAlignment="1">
      <alignment vertical="center"/>
    </xf>
    <xf numFmtId="4" fontId="2" fillId="0" borderId="0" xfId="0" applyNumberFormat="1" applyFont="1" applyAlignment="1">
      <alignment horizontal="center"/>
    </xf>
    <xf numFmtId="0" fontId="7" fillId="4" borderId="1" xfId="0" applyFont="1" applyFill="1" applyBorder="1" applyAlignment="1">
      <alignment horizontal="center" wrapText="1"/>
    </xf>
    <xf numFmtId="4" fontId="7"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wrapText="1"/>
    </xf>
    <xf numFmtId="0" fontId="1" fillId="4" borderId="6" xfId="0" applyFont="1" applyFill="1" applyBorder="1" applyAlignment="1">
      <alignment wrapText="1"/>
    </xf>
    <xf numFmtId="0" fontId="16" fillId="4" borderId="1" xfId="0" applyFont="1" applyFill="1" applyBorder="1" applyAlignment="1">
      <alignment horizontal="center" wrapText="1"/>
    </xf>
    <xf numFmtId="9" fontId="16" fillId="4" borderId="1" xfId="0" applyNumberFormat="1" applyFont="1" applyFill="1" applyBorder="1" applyAlignment="1">
      <alignment horizontal="center" wrapText="1"/>
    </xf>
    <xf numFmtId="4" fontId="16" fillId="4" borderId="1" xfId="0" applyNumberFormat="1" applyFont="1" applyFill="1" applyBorder="1" applyAlignment="1">
      <alignment horizontal="center" vertical="center" wrapText="1"/>
    </xf>
    <xf numFmtId="0" fontId="12" fillId="3" borderId="0"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14" fontId="4" fillId="3" borderId="3" xfId="0" applyNumberFormat="1"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 fillId="4" borderId="6" xfId="0" applyFont="1" applyFill="1" applyBorder="1" applyAlignment="1">
      <alignment horizontal="center" wrapText="1"/>
    </xf>
    <xf numFmtId="0" fontId="1" fillId="4" borderId="2" xfId="0" applyFont="1" applyFill="1" applyBorder="1" applyAlignment="1">
      <alignment horizont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10" fontId="2" fillId="0" borderId="9" xfId="0" applyNumberFormat="1" applyFont="1" applyBorder="1" applyAlignment="1">
      <alignment horizontal="center"/>
    </xf>
    <xf numFmtId="10" fontId="2" fillId="0" borderId="0" xfId="0" applyNumberFormat="1" applyFont="1" applyBorder="1" applyAlignment="1">
      <alignment horizont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7" fillId="2" borderId="3"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xf>
    <xf numFmtId="4" fontId="7" fillId="4" borderId="3" xfId="0" applyNumberFormat="1" applyFont="1" applyFill="1" applyBorder="1" applyAlignment="1">
      <alignment horizontal="center" vertical="center" wrapText="1"/>
    </xf>
    <xf numFmtId="4" fontId="7" fillId="4" borderId="5" xfId="0"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Border="1" applyAlignment="1">
      <alignment horizontal="center" wrapText="1"/>
    </xf>
    <xf numFmtId="0" fontId="4" fillId="0" borderId="5" xfId="0" applyFont="1" applyBorder="1" applyAlignment="1">
      <alignment horizontal="center" wrapText="1"/>
    </xf>
    <xf numFmtId="0" fontId="4" fillId="0" borderId="4"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27213</xdr:colOff>
      <xdr:row>0</xdr:row>
      <xdr:rowOff>0</xdr:rowOff>
    </xdr:from>
    <xdr:to>
      <xdr:col>2</xdr:col>
      <xdr:colOff>13607</xdr:colOff>
      <xdr:row>3</xdr:row>
      <xdr:rowOff>1</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892" y="0"/>
          <a:ext cx="1564822" cy="72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mv.gov.co/portal/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tabSelected="1" zoomScale="70" zoomScaleNormal="70" zoomScaleSheetLayoutView="80" zoomScalePageLayoutView="50" workbookViewId="0">
      <selection activeCell="D80" sqref="D80:E81"/>
    </sheetView>
  </sheetViews>
  <sheetFormatPr baseColWidth="10" defaultRowHeight="15" x14ac:dyDescent="0.25"/>
  <cols>
    <col min="1" max="1" width="2.7109375" style="85" customWidth="1"/>
    <col min="2" max="2" width="23.7109375" style="48" customWidth="1"/>
    <col min="3" max="3" width="24.42578125" style="48" customWidth="1"/>
    <col min="4" max="4" width="20.140625" style="55" customWidth="1"/>
    <col min="5" max="5" width="34.85546875" style="50" customWidth="1"/>
    <col min="6" max="6" width="20.7109375" style="48" customWidth="1"/>
    <col min="7" max="7" width="17.140625" style="56" customWidth="1"/>
    <col min="8" max="8" width="12.85546875" style="56" customWidth="1"/>
    <col min="9" max="9" width="63.85546875" style="57" customWidth="1"/>
    <col min="10" max="10" width="19.28515625" style="48" customWidth="1"/>
    <col min="11" max="11" width="13.7109375" style="48" customWidth="1"/>
    <col min="12" max="16384" width="11.42578125" style="48"/>
  </cols>
  <sheetData>
    <row r="1" spans="1:12" ht="28.5" customHeight="1" x14ac:dyDescent="0.2">
      <c r="B1" s="23"/>
      <c r="C1" s="107" t="s">
        <v>0</v>
      </c>
      <c r="D1" s="108"/>
      <c r="E1" s="108"/>
      <c r="F1" s="108"/>
      <c r="G1" s="108"/>
      <c r="H1" s="108"/>
      <c r="I1" s="108"/>
      <c r="J1" s="26"/>
    </row>
    <row r="2" spans="1:12" ht="14.25" x14ac:dyDescent="0.2">
      <c r="A2" s="145"/>
      <c r="B2" s="24"/>
      <c r="C2" s="27" t="s">
        <v>2</v>
      </c>
      <c r="D2" s="41"/>
      <c r="E2" s="62"/>
      <c r="F2" s="29"/>
      <c r="G2" s="41"/>
      <c r="H2" s="41"/>
      <c r="I2" s="28"/>
      <c r="J2" s="29"/>
    </row>
    <row r="3" spans="1:12" ht="14.25" x14ac:dyDescent="0.2">
      <c r="A3" s="146"/>
      <c r="B3" s="25"/>
      <c r="C3" s="27" t="s">
        <v>1</v>
      </c>
      <c r="D3" s="41"/>
      <c r="E3" s="62"/>
      <c r="F3" s="28"/>
      <c r="G3" s="41"/>
      <c r="H3" s="41"/>
      <c r="I3" s="28"/>
      <c r="J3" s="29"/>
    </row>
    <row r="4" spans="1:12" x14ac:dyDescent="0.25">
      <c r="A4" s="146"/>
      <c r="B4" s="18"/>
      <c r="C4" s="19"/>
      <c r="D4" s="44"/>
      <c r="E4" s="63"/>
      <c r="F4" s="19"/>
      <c r="G4" s="70"/>
      <c r="H4" s="70"/>
      <c r="I4" s="19"/>
      <c r="J4" s="20"/>
    </row>
    <row r="5" spans="1:12" x14ac:dyDescent="0.2">
      <c r="A5" s="146"/>
      <c r="B5" s="22" t="s">
        <v>5</v>
      </c>
      <c r="C5" s="153" t="s">
        <v>100</v>
      </c>
      <c r="D5" s="154"/>
      <c r="E5" s="154"/>
      <c r="F5" s="154"/>
      <c r="G5" s="154"/>
      <c r="H5" s="154"/>
      <c r="I5" s="154"/>
      <c r="J5" s="155"/>
    </row>
    <row r="6" spans="1:12" x14ac:dyDescent="0.2">
      <c r="A6" s="146"/>
      <c r="B6" s="22" t="s">
        <v>4</v>
      </c>
      <c r="C6" s="22"/>
      <c r="D6" s="76">
        <v>2018</v>
      </c>
      <c r="E6" s="77"/>
      <c r="F6" s="77"/>
      <c r="G6" s="76"/>
      <c r="H6" s="76"/>
      <c r="I6" s="77"/>
      <c r="J6" s="77"/>
    </row>
    <row r="7" spans="1:12" x14ac:dyDescent="0.2">
      <c r="A7" s="146"/>
      <c r="B7" s="22" t="s">
        <v>3</v>
      </c>
      <c r="C7" s="22"/>
      <c r="D7" s="76" t="s">
        <v>368</v>
      </c>
      <c r="E7" s="77"/>
      <c r="F7" s="77"/>
      <c r="G7" s="76"/>
      <c r="H7" s="76"/>
      <c r="I7" s="77"/>
      <c r="J7" s="77"/>
    </row>
    <row r="8" spans="1:12" x14ac:dyDescent="0.2">
      <c r="A8" s="146"/>
      <c r="B8" s="22" t="s">
        <v>16</v>
      </c>
      <c r="C8" s="22"/>
      <c r="D8" s="76" t="s">
        <v>284</v>
      </c>
      <c r="E8" s="77"/>
      <c r="F8" s="77"/>
      <c r="G8" s="76"/>
      <c r="H8" s="76"/>
      <c r="I8" s="77"/>
      <c r="J8" s="77"/>
    </row>
    <row r="9" spans="1:12" ht="15" customHeight="1" x14ac:dyDescent="0.2">
      <c r="A9" s="146"/>
      <c r="B9" s="109" t="s">
        <v>288</v>
      </c>
      <c r="C9" s="110"/>
      <c r="D9" s="110"/>
      <c r="E9" s="110"/>
      <c r="F9" s="110"/>
      <c r="G9" s="110"/>
      <c r="H9" s="110"/>
      <c r="I9" s="110"/>
      <c r="J9" s="111"/>
    </row>
    <row r="10" spans="1:12" ht="45.75" customHeight="1" x14ac:dyDescent="0.2">
      <c r="A10" s="147"/>
      <c r="B10" s="10" t="s">
        <v>9</v>
      </c>
      <c r="C10" s="10" t="s">
        <v>7</v>
      </c>
      <c r="D10" s="10" t="s">
        <v>17</v>
      </c>
      <c r="E10" s="10" t="s">
        <v>8</v>
      </c>
      <c r="F10" s="10" t="s">
        <v>13</v>
      </c>
      <c r="G10" s="10" t="s">
        <v>14</v>
      </c>
      <c r="H10" s="10" t="s">
        <v>6</v>
      </c>
      <c r="I10" s="10" t="s">
        <v>15</v>
      </c>
      <c r="J10" s="10" t="s">
        <v>12</v>
      </c>
    </row>
    <row r="11" spans="1:12" ht="99" customHeight="1" x14ac:dyDescent="0.2">
      <c r="A11" s="86">
        <v>1</v>
      </c>
      <c r="B11" s="158" t="s">
        <v>97</v>
      </c>
      <c r="C11" s="8" t="s">
        <v>18</v>
      </c>
      <c r="D11" s="119" t="s">
        <v>141</v>
      </c>
      <c r="E11" s="40" t="s">
        <v>246</v>
      </c>
      <c r="F11" s="39" t="s">
        <v>145</v>
      </c>
      <c r="G11" s="72" t="s">
        <v>249</v>
      </c>
      <c r="H11" s="71">
        <v>1</v>
      </c>
      <c r="I11" s="58" t="s">
        <v>296</v>
      </c>
      <c r="J11" s="14" t="s">
        <v>250</v>
      </c>
      <c r="L11" s="49"/>
    </row>
    <row r="12" spans="1:12" ht="190.5" customHeight="1" x14ac:dyDescent="0.2">
      <c r="A12" s="86">
        <v>2</v>
      </c>
      <c r="B12" s="159"/>
      <c r="C12" s="8" t="s">
        <v>18</v>
      </c>
      <c r="D12" s="121"/>
      <c r="E12" s="64" t="s">
        <v>247</v>
      </c>
      <c r="F12" s="39" t="s">
        <v>146</v>
      </c>
      <c r="G12" s="72" t="s">
        <v>249</v>
      </c>
      <c r="H12" s="71">
        <v>0.5</v>
      </c>
      <c r="I12" s="59" t="s">
        <v>304</v>
      </c>
      <c r="J12" s="14" t="s">
        <v>250</v>
      </c>
      <c r="L12" s="49"/>
    </row>
    <row r="13" spans="1:12" ht="131.25" customHeight="1" x14ac:dyDescent="0.2">
      <c r="A13" s="86">
        <v>3</v>
      </c>
      <c r="B13" s="159"/>
      <c r="C13" s="8" t="s">
        <v>18</v>
      </c>
      <c r="D13" s="119" t="s">
        <v>142</v>
      </c>
      <c r="E13" s="7" t="s">
        <v>120</v>
      </c>
      <c r="F13" s="36" t="s">
        <v>113</v>
      </c>
      <c r="G13" s="72" t="s">
        <v>256</v>
      </c>
      <c r="H13" s="1">
        <v>1</v>
      </c>
      <c r="I13" s="59" t="s">
        <v>309</v>
      </c>
      <c r="J13" s="7" t="s">
        <v>114</v>
      </c>
      <c r="L13" s="49"/>
    </row>
    <row r="14" spans="1:12" ht="91.5" customHeight="1" x14ac:dyDescent="0.2">
      <c r="A14" s="86">
        <v>4</v>
      </c>
      <c r="B14" s="159"/>
      <c r="C14" s="8" t="s">
        <v>18</v>
      </c>
      <c r="D14" s="120"/>
      <c r="E14" s="7" t="s">
        <v>119</v>
      </c>
      <c r="F14" s="13" t="s">
        <v>115</v>
      </c>
      <c r="G14" s="73" t="s">
        <v>255</v>
      </c>
      <c r="H14" s="3">
        <v>1</v>
      </c>
      <c r="I14" s="78" t="s">
        <v>310</v>
      </c>
      <c r="J14" s="9" t="s">
        <v>114</v>
      </c>
      <c r="L14" s="49"/>
    </row>
    <row r="15" spans="1:12" ht="206.25" customHeight="1" x14ac:dyDescent="0.2">
      <c r="A15" s="86">
        <v>5</v>
      </c>
      <c r="B15" s="159"/>
      <c r="C15" s="8" t="s">
        <v>18</v>
      </c>
      <c r="D15" s="120"/>
      <c r="E15" s="7" t="s">
        <v>118</v>
      </c>
      <c r="F15" s="13" t="s">
        <v>116</v>
      </c>
      <c r="G15" s="73" t="s">
        <v>282</v>
      </c>
      <c r="H15" s="3">
        <v>1</v>
      </c>
      <c r="I15" s="79" t="s">
        <v>311</v>
      </c>
      <c r="J15" s="9" t="s">
        <v>117</v>
      </c>
      <c r="L15" s="49"/>
    </row>
    <row r="16" spans="1:12" ht="65.25" customHeight="1" x14ac:dyDescent="0.2">
      <c r="A16" s="86">
        <v>6</v>
      </c>
      <c r="B16" s="159"/>
      <c r="C16" s="8" t="s">
        <v>143</v>
      </c>
      <c r="D16" s="120"/>
      <c r="E16" s="7" t="s">
        <v>123</v>
      </c>
      <c r="F16" s="36" t="s">
        <v>121</v>
      </c>
      <c r="G16" s="73" t="s">
        <v>281</v>
      </c>
      <c r="H16" s="3">
        <v>1</v>
      </c>
      <c r="I16" s="79" t="s">
        <v>312</v>
      </c>
      <c r="J16" s="7" t="s">
        <v>122</v>
      </c>
      <c r="L16" s="49"/>
    </row>
    <row r="17" spans="1:12" ht="89.25" customHeight="1" x14ac:dyDescent="0.2">
      <c r="A17" s="86">
        <v>7</v>
      </c>
      <c r="B17" s="159"/>
      <c r="C17" s="8" t="s">
        <v>18</v>
      </c>
      <c r="D17" s="121"/>
      <c r="E17" s="7" t="s">
        <v>126</v>
      </c>
      <c r="F17" s="13" t="s">
        <v>124</v>
      </c>
      <c r="G17" s="73" t="s">
        <v>281</v>
      </c>
      <c r="H17" s="3">
        <v>1</v>
      </c>
      <c r="I17" s="79" t="s">
        <v>313</v>
      </c>
      <c r="J17" s="7" t="s">
        <v>125</v>
      </c>
      <c r="L17" s="49"/>
    </row>
    <row r="18" spans="1:12" ht="129.75" customHeight="1" x14ac:dyDescent="0.2">
      <c r="A18" s="86">
        <v>8</v>
      </c>
      <c r="B18" s="159"/>
      <c r="C18" s="8" t="s">
        <v>144</v>
      </c>
      <c r="D18" s="118" t="s">
        <v>65</v>
      </c>
      <c r="E18" s="7" t="s">
        <v>128</v>
      </c>
      <c r="F18" s="13" t="s">
        <v>127</v>
      </c>
      <c r="G18" s="73" t="s">
        <v>281</v>
      </c>
      <c r="H18" s="3">
        <v>1</v>
      </c>
      <c r="I18" s="80" t="s">
        <v>314</v>
      </c>
      <c r="J18" s="9" t="s">
        <v>129</v>
      </c>
      <c r="L18" s="49"/>
    </row>
    <row r="19" spans="1:12" ht="177.75" customHeight="1" x14ac:dyDescent="0.2">
      <c r="A19" s="86">
        <v>9</v>
      </c>
      <c r="B19" s="159"/>
      <c r="C19" s="7" t="s">
        <v>67</v>
      </c>
      <c r="D19" s="118"/>
      <c r="E19" s="7" t="s">
        <v>234</v>
      </c>
      <c r="F19" s="36" t="s">
        <v>147</v>
      </c>
      <c r="G19" s="17" t="s">
        <v>257</v>
      </c>
      <c r="H19" s="1">
        <v>0</v>
      </c>
      <c r="I19" s="59" t="s">
        <v>305</v>
      </c>
      <c r="J19" s="7" t="s">
        <v>274</v>
      </c>
      <c r="L19" s="49"/>
    </row>
    <row r="20" spans="1:12" ht="196.5" customHeight="1" x14ac:dyDescent="0.2">
      <c r="A20" s="86">
        <v>10</v>
      </c>
      <c r="B20" s="159"/>
      <c r="C20" s="9" t="s">
        <v>18</v>
      </c>
      <c r="D20" s="118"/>
      <c r="E20" s="7" t="s">
        <v>235</v>
      </c>
      <c r="F20" s="13" t="s">
        <v>64</v>
      </c>
      <c r="G20" s="73" t="s">
        <v>280</v>
      </c>
      <c r="H20" s="3">
        <v>0.8</v>
      </c>
      <c r="I20" s="81" t="s">
        <v>315</v>
      </c>
      <c r="J20" s="7" t="s">
        <v>248</v>
      </c>
      <c r="L20" s="49"/>
    </row>
    <row r="21" spans="1:12" ht="309.75" customHeight="1" x14ac:dyDescent="0.2">
      <c r="A21" s="101">
        <v>11</v>
      </c>
      <c r="B21" s="159"/>
      <c r="C21" s="103" t="s">
        <v>66</v>
      </c>
      <c r="D21" s="156" t="s">
        <v>236</v>
      </c>
      <c r="E21" s="105" t="s">
        <v>237</v>
      </c>
      <c r="F21" s="105" t="s">
        <v>68</v>
      </c>
      <c r="G21" s="112" t="s">
        <v>283</v>
      </c>
      <c r="H21" s="114">
        <v>0.66</v>
      </c>
      <c r="I21" s="100" t="s">
        <v>366</v>
      </c>
      <c r="J21" s="116" t="s">
        <v>369</v>
      </c>
      <c r="L21" s="49"/>
    </row>
    <row r="22" spans="1:12" ht="265.5" customHeight="1" x14ac:dyDescent="0.2">
      <c r="A22" s="102"/>
      <c r="B22" s="159"/>
      <c r="C22" s="104"/>
      <c r="D22" s="156"/>
      <c r="E22" s="106"/>
      <c r="F22" s="106"/>
      <c r="G22" s="113"/>
      <c r="H22" s="115"/>
      <c r="I22" s="99" t="s">
        <v>367</v>
      </c>
      <c r="J22" s="117"/>
      <c r="L22" s="49"/>
    </row>
    <row r="23" spans="1:12" ht="402" customHeight="1" x14ac:dyDescent="0.2">
      <c r="A23" s="86">
        <v>12</v>
      </c>
      <c r="B23" s="159"/>
      <c r="C23" s="9" t="s">
        <v>67</v>
      </c>
      <c r="D23" s="157"/>
      <c r="E23" s="7" t="s">
        <v>238</v>
      </c>
      <c r="F23" s="36" t="s">
        <v>69</v>
      </c>
      <c r="G23" s="72" t="s">
        <v>258</v>
      </c>
      <c r="H23" s="1">
        <v>1</v>
      </c>
      <c r="I23" s="59" t="s">
        <v>316</v>
      </c>
      <c r="J23" s="7" t="s">
        <v>149</v>
      </c>
      <c r="L23" s="49"/>
    </row>
    <row r="24" spans="1:12" ht="408.75" customHeight="1" x14ac:dyDescent="0.2">
      <c r="A24" s="86">
        <v>13</v>
      </c>
      <c r="B24" s="160"/>
      <c r="C24" s="7" t="s">
        <v>19</v>
      </c>
      <c r="D24" s="45" t="s">
        <v>20</v>
      </c>
      <c r="E24" s="7" t="s">
        <v>239</v>
      </c>
      <c r="F24" s="36" t="s">
        <v>27</v>
      </c>
      <c r="G24" s="72" t="s">
        <v>259</v>
      </c>
      <c r="H24" s="1">
        <v>1</v>
      </c>
      <c r="I24" s="79" t="s">
        <v>317</v>
      </c>
      <c r="J24" s="2" t="s">
        <v>306</v>
      </c>
      <c r="K24" s="50"/>
      <c r="L24" s="49"/>
    </row>
    <row r="25" spans="1:12" ht="114.75" customHeight="1" x14ac:dyDescent="0.2">
      <c r="A25" s="86">
        <v>14</v>
      </c>
      <c r="B25" s="161" t="s">
        <v>241</v>
      </c>
      <c r="C25" s="8" t="s">
        <v>18</v>
      </c>
      <c r="D25" s="133" t="s">
        <v>21</v>
      </c>
      <c r="E25" s="7" t="s">
        <v>132</v>
      </c>
      <c r="F25" s="13" t="s">
        <v>130</v>
      </c>
      <c r="G25" s="5" t="s">
        <v>268</v>
      </c>
      <c r="H25" s="3">
        <v>1</v>
      </c>
      <c r="I25" s="82" t="s">
        <v>307</v>
      </c>
      <c r="J25" s="9" t="s">
        <v>131</v>
      </c>
      <c r="L25" s="49"/>
    </row>
    <row r="26" spans="1:12" ht="165.75" customHeight="1" x14ac:dyDescent="0.2">
      <c r="A26" s="86">
        <v>15</v>
      </c>
      <c r="B26" s="162"/>
      <c r="C26" s="6" t="s">
        <v>75</v>
      </c>
      <c r="D26" s="134"/>
      <c r="E26" s="7" t="s">
        <v>76</v>
      </c>
      <c r="F26" s="36" t="s">
        <v>74</v>
      </c>
      <c r="G26" s="5" t="s">
        <v>268</v>
      </c>
      <c r="H26" s="1">
        <v>0.5</v>
      </c>
      <c r="I26" s="59" t="s">
        <v>308</v>
      </c>
      <c r="J26" s="7" t="s">
        <v>251</v>
      </c>
      <c r="L26" s="49"/>
    </row>
    <row r="27" spans="1:12" ht="147" customHeight="1" x14ac:dyDescent="0.2">
      <c r="A27" s="86">
        <v>16</v>
      </c>
      <c r="B27" s="162"/>
      <c r="C27" s="9" t="s">
        <v>29</v>
      </c>
      <c r="D27" s="134"/>
      <c r="E27" s="16" t="s">
        <v>70</v>
      </c>
      <c r="F27" s="13" t="s">
        <v>28</v>
      </c>
      <c r="G27" s="5" t="s">
        <v>261</v>
      </c>
      <c r="H27" s="3">
        <v>1</v>
      </c>
      <c r="I27" s="80" t="s">
        <v>318</v>
      </c>
      <c r="J27" s="11" t="s">
        <v>57</v>
      </c>
      <c r="L27" s="49"/>
    </row>
    <row r="28" spans="1:12" ht="105.75" customHeight="1" x14ac:dyDescent="0.2">
      <c r="A28" s="86">
        <v>17</v>
      </c>
      <c r="B28" s="163"/>
      <c r="C28" s="12" t="s">
        <v>135</v>
      </c>
      <c r="D28" s="135"/>
      <c r="E28" s="7" t="s">
        <v>136</v>
      </c>
      <c r="F28" s="38" t="s">
        <v>133</v>
      </c>
      <c r="G28" s="12" t="s">
        <v>269</v>
      </c>
      <c r="H28" s="3">
        <v>1</v>
      </c>
      <c r="I28" s="82" t="s">
        <v>319</v>
      </c>
      <c r="J28" s="7" t="s">
        <v>134</v>
      </c>
      <c r="L28" s="49"/>
    </row>
    <row r="29" spans="1:12" ht="130.5" customHeight="1" x14ac:dyDescent="0.2">
      <c r="A29" s="86">
        <v>18</v>
      </c>
      <c r="B29" s="103" t="s">
        <v>110</v>
      </c>
      <c r="C29" s="17" t="s">
        <v>137</v>
      </c>
      <c r="D29" s="126" t="s">
        <v>22</v>
      </c>
      <c r="E29" s="4" t="s">
        <v>140</v>
      </c>
      <c r="F29" s="36" t="s">
        <v>138</v>
      </c>
      <c r="G29" s="17" t="s">
        <v>270</v>
      </c>
      <c r="H29" s="1">
        <v>1</v>
      </c>
      <c r="I29" s="82" t="s">
        <v>320</v>
      </c>
      <c r="J29" s="9" t="s">
        <v>139</v>
      </c>
      <c r="L29" s="49"/>
    </row>
    <row r="30" spans="1:12" ht="140.25" customHeight="1" x14ac:dyDescent="0.2">
      <c r="A30" s="86">
        <v>19</v>
      </c>
      <c r="B30" s="132"/>
      <c r="C30" s="11" t="s">
        <v>102</v>
      </c>
      <c r="D30" s="127"/>
      <c r="E30" s="16" t="s">
        <v>71</v>
      </c>
      <c r="F30" s="38" t="s">
        <v>30</v>
      </c>
      <c r="G30" s="5" t="s">
        <v>271</v>
      </c>
      <c r="H30" s="3">
        <v>1</v>
      </c>
      <c r="I30" s="82" t="s">
        <v>321</v>
      </c>
      <c r="J30" s="11" t="s">
        <v>56</v>
      </c>
      <c r="L30" s="49"/>
    </row>
    <row r="31" spans="1:12" ht="86.25" customHeight="1" x14ac:dyDescent="0.2">
      <c r="A31" s="86">
        <v>20</v>
      </c>
      <c r="B31" s="132"/>
      <c r="C31" s="11" t="s">
        <v>32</v>
      </c>
      <c r="D31" s="127"/>
      <c r="E31" s="16" t="s">
        <v>72</v>
      </c>
      <c r="F31" s="38" t="s">
        <v>31</v>
      </c>
      <c r="G31" s="5" t="s">
        <v>271</v>
      </c>
      <c r="H31" s="3">
        <v>1</v>
      </c>
      <c r="I31" s="80" t="s">
        <v>322</v>
      </c>
      <c r="J31" s="11" t="s">
        <v>58</v>
      </c>
      <c r="L31" s="49"/>
    </row>
    <row r="32" spans="1:12" ht="129" customHeight="1" x14ac:dyDescent="0.2">
      <c r="A32" s="86">
        <v>21</v>
      </c>
      <c r="B32" s="132"/>
      <c r="C32" s="11" t="s">
        <v>18</v>
      </c>
      <c r="D32" s="127"/>
      <c r="E32" s="16" t="s">
        <v>73</v>
      </c>
      <c r="F32" s="38" t="s">
        <v>33</v>
      </c>
      <c r="G32" s="5" t="s">
        <v>271</v>
      </c>
      <c r="H32" s="3">
        <v>1</v>
      </c>
      <c r="I32" s="80" t="s">
        <v>323</v>
      </c>
      <c r="J32" s="11" t="s">
        <v>59</v>
      </c>
      <c r="L32" s="49"/>
    </row>
    <row r="33" spans="1:12" ht="199.5" customHeight="1" x14ac:dyDescent="0.2">
      <c r="A33" s="86">
        <v>22</v>
      </c>
      <c r="B33" s="132"/>
      <c r="C33" s="11" t="s">
        <v>18</v>
      </c>
      <c r="D33" s="127"/>
      <c r="E33" s="7" t="s">
        <v>77</v>
      </c>
      <c r="F33" s="13" t="s">
        <v>34</v>
      </c>
      <c r="G33" s="5" t="s">
        <v>271</v>
      </c>
      <c r="H33" s="3">
        <v>1</v>
      </c>
      <c r="I33" s="80" t="s">
        <v>324</v>
      </c>
      <c r="J33" s="11" t="s">
        <v>60</v>
      </c>
      <c r="L33" s="49"/>
    </row>
    <row r="34" spans="1:12" ht="83.25" customHeight="1" x14ac:dyDescent="0.2">
      <c r="A34" s="86">
        <v>23</v>
      </c>
      <c r="B34" s="132"/>
      <c r="C34" s="11" t="s">
        <v>32</v>
      </c>
      <c r="D34" s="128"/>
      <c r="E34" s="7" t="s">
        <v>78</v>
      </c>
      <c r="F34" s="13" t="s">
        <v>35</v>
      </c>
      <c r="G34" s="5" t="s">
        <v>271</v>
      </c>
      <c r="H34" s="3">
        <v>1</v>
      </c>
      <c r="I34" s="80" t="s">
        <v>325</v>
      </c>
      <c r="J34" s="11" t="s">
        <v>79</v>
      </c>
      <c r="K34" s="51"/>
      <c r="L34" s="52"/>
    </row>
    <row r="35" spans="1:12" ht="321" customHeight="1" x14ac:dyDescent="0.2">
      <c r="A35" s="86">
        <v>24</v>
      </c>
      <c r="B35" s="132"/>
      <c r="C35" s="11" t="s">
        <v>37</v>
      </c>
      <c r="D35" s="133" t="s">
        <v>36</v>
      </c>
      <c r="E35" s="7" t="s">
        <v>80</v>
      </c>
      <c r="F35" s="13" t="s">
        <v>38</v>
      </c>
      <c r="G35" s="5" t="s">
        <v>271</v>
      </c>
      <c r="H35" s="3">
        <v>1</v>
      </c>
      <c r="I35" s="79" t="s">
        <v>326</v>
      </c>
      <c r="J35" s="11" t="s">
        <v>107</v>
      </c>
      <c r="K35" s="51"/>
      <c r="L35" s="49"/>
    </row>
    <row r="36" spans="1:12" ht="259.5" customHeight="1" x14ac:dyDescent="0.2">
      <c r="A36" s="86">
        <v>25</v>
      </c>
      <c r="B36" s="132"/>
      <c r="C36" s="7" t="s">
        <v>32</v>
      </c>
      <c r="D36" s="135"/>
      <c r="E36" s="7" t="s">
        <v>81</v>
      </c>
      <c r="F36" s="13" t="s">
        <v>39</v>
      </c>
      <c r="G36" s="5" t="s">
        <v>271</v>
      </c>
      <c r="H36" s="3">
        <v>1</v>
      </c>
      <c r="I36" s="81" t="s">
        <v>327</v>
      </c>
      <c r="J36" s="60" t="s">
        <v>328</v>
      </c>
      <c r="K36" s="53"/>
      <c r="L36" s="49"/>
    </row>
    <row r="37" spans="1:12" ht="135" customHeight="1" x14ac:dyDescent="0.2">
      <c r="A37" s="86">
        <v>26</v>
      </c>
      <c r="B37" s="132"/>
      <c r="C37" s="11" t="s">
        <v>37</v>
      </c>
      <c r="D37" s="133" t="s">
        <v>40</v>
      </c>
      <c r="E37" s="7" t="s">
        <v>82</v>
      </c>
      <c r="F37" s="13" t="s">
        <v>41</v>
      </c>
      <c r="G37" s="5" t="s">
        <v>262</v>
      </c>
      <c r="H37" s="3">
        <v>1</v>
      </c>
      <c r="I37" s="80" t="s">
        <v>329</v>
      </c>
      <c r="J37" s="11" t="s">
        <v>106</v>
      </c>
      <c r="K37" s="53"/>
      <c r="L37" s="49"/>
    </row>
    <row r="38" spans="1:12" ht="94.5" customHeight="1" x14ac:dyDescent="0.2">
      <c r="A38" s="86">
        <v>27</v>
      </c>
      <c r="B38" s="132"/>
      <c r="C38" s="11" t="s">
        <v>43</v>
      </c>
      <c r="D38" s="134"/>
      <c r="E38" s="7" t="s">
        <v>83</v>
      </c>
      <c r="F38" s="13" t="s">
        <v>42</v>
      </c>
      <c r="G38" s="5" t="s">
        <v>272</v>
      </c>
      <c r="H38" s="3">
        <v>1</v>
      </c>
      <c r="I38" s="80" t="s">
        <v>330</v>
      </c>
      <c r="J38" s="11" t="s">
        <v>61</v>
      </c>
      <c r="K38" s="53"/>
      <c r="L38" s="49"/>
    </row>
    <row r="39" spans="1:12" ht="222.75" customHeight="1" x14ac:dyDescent="0.2">
      <c r="A39" s="86">
        <v>28</v>
      </c>
      <c r="B39" s="132"/>
      <c r="C39" s="11" t="s">
        <v>45</v>
      </c>
      <c r="D39" s="134"/>
      <c r="E39" s="7" t="s">
        <v>84</v>
      </c>
      <c r="F39" s="13" t="s">
        <v>44</v>
      </c>
      <c r="G39" s="5" t="s">
        <v>272</v>
      </c>
      <c r="H39" s="3">
        <v>1</v>
      </c>
      <c r="I39" s="81" t="s">
        <v>331</v>
      </c>
      <c r="J39" s="60" t="s">
        <v>332</v>
      </c>
      <c r="K39" s="53"/>
      <c r="L39" s="49"/>
    </row>
    <row r="40" spans="1:12" ht="92.25" customHeight="1" x14ac:dyDescent="0.2">
      <c r="A40" s="86">
        <v>29</v>
      </c>
      <c r="B40" s="132"/>
      <c r="C40" s="7" t="s">
        <v>45</v>
      </c>
      <c r="D40" s="134"/>
      <c r="E40" s="7" t="s">
        <v>150</v>
      </c>
      <c r="F40" s="36" t="s">
        <v>151</v>
      </c>
      <c r="G40" s="74" t="s">
        <v>260</v>
      </c>
      <c r="H40" s="1">
        <v>1</v>
      </c>
      <c r="I40" s="79" t="s">
        <v>333</v>
      </c>
      <c r="J40" s="7" t="s">
        <v>152</v>
      </c>
      <c r="K40" s="53"/>
      <c r="L40" s="49"/>
    </row>
    <row r="41" spans="1:12" ht="170.25" customHeight="1" x14ac:dyDescent="0.2">
      <c r="A41" s="86">
        <v>30</v>
      </c>
      <c r="B41" s="132"/>
      <c r="C41" s="7" t="s">
        <v>156</v>
      </c>
      <c r="D41" s="124" t="s">
        <v>157</v>
      </c>
      <c r="E41" s="7" t="s">
        <v>153</v>
      </c>
      <c r="F41" s="36" t="s">
        <v>154</v>
      </c>
      <c r="G41" s="74" t="s">
        <v>260</v>
      </c>
      <c r="H41" s="1">
        <v>1</v>
      </c>
      <c r="I41" s="79" t="s">
        <v>334</v>
      </c>
      <c r="J41" s="7" t="s">
        <v>155</v>
      </c>
      <c r="K41" s="53"/>
      <c r="L41" s="49"/>
    </row>
    <row r="42" spans="1:12" ht="108" customHeight="1" x14ac:dyDescent="0.2">
      <c r="A42" s="86">
        <v>31</v>
      </c>
      <c r="B42" s="104"/>
      <c r="C42" s="11" t="s">
        <v>243</v>
      </c>
      <c r="D42" s="125"/>
      <c r="E42" s="7" t="s">
        <v>158</v>
      </c>
      <c r="F42" s="36" t="s">
        <v>159</v>
      </c>
      <c r="G42" s="74" t="s">
        <v>260</v>
      </c>
      <c r="H42" s="1">
        <v>1</v>
      </c>
      <c r="I42" s="79" t="s">
        <v>335</v>
      </c>
      <c r="J42" s="7" t="s">
        <v>160</v>
      </c>
      <c r="K42" s="53"/>
      <c r="L42" s="49"/>
    </row>
    <row r="43" spans="1:12" ht="243.75" customHeight="1" x14ac:dyDescent="0.2">
      <c r="A43" s="86">
        <v>32</v>
      </c>
      <c r="B43" s="129" t="s">
        <v>242</v>
      </c>
      <c r="C43" s="11" t="s">
        <v>103</v>
      </c>
      <c r="D43" s="133" t="s">
        <v>46</v>
      </c>
      <c r="E43" s="7" t="s">
        <v>85</v>
      </c>
      <c r="F43" s="36" t="s">
        <v>62</v>
      </c>
      <c r="G43" s="5" t="s">
        <v>261</v>
      </c>
      <c r="H43" s="3">
        <v>0.8</v>
      </c>
      <c r="I43" s="81" t="s">
        <v>336</v>
      </c>
      <c r="J43" s="60" t="s">
        <v>252</v>
      </c>
      <c r="K43" s="53"/>
      <c r="L43" s="49"/>
    </row>
    <row r="44" spans="1:12" ht="258" customHeight="1" x14ac:dyDescent="0.2">
      <c r="A44" s="86">
        <v>33</v>
      </c>
      <c r="B44" s="130"/>
      <c r="C44" s="11" t="s">
        <v>101</v>
      </c>
      <c r="D44" s="134"/>
      <c r="E44" s="7" t="s">
        <v>86</v>
      </c>
      <c r="F44" s="13" t="s">
        <v>63</v>
      </c>
      <c r="G44" s="5" t="s">
        <v>262</v>
      </c>
      <c r="H44" s="68">
        <v>0.66</v>
      </c>
      <c r="I44" s="81" t="s">
        <v>338</v>
      </c>
      <c r="J44" s="11" t="s">
        <v>279</v>
      </c>
      <c r="K44" s="53"/>
      <c r="L44" s="49"/>
    </row>
    <row r="45" spans="1:12" ht="132" customHeight="1" x14ac:dyDescent="0.2">
      <c r="A45" s="86">
        <v>34</v>
      </c>
      <c r="B45" s="130"/>
      <c r="C45" s="11" t="s">
        <v>48</v>
      </c>
      <c r="D45" s="134"/>
      <c r="E45" s="7" t="s">
        <v>87</v>
      </c>
      <c r="F45" s="13" t="s">
        <v>47</v>
      </c>
      <c r="G45" s="5" t="s">
        <v>261</v>
      </c>
      <c r="H45" s="3">
        <v>1</v>
      </c>
      <c r="I45" s="79" t="s">
        <v>339</v>
      </c>
      <c r="J45" s="11" t="s">
        <v>88</v>
      </c>
      <c r="K45" s="53"/>
      <c r="L45" s="49"/>
    </row>
    <row r="46" spans="1:12" ht="353.25" customHeight="1" x14ac:dyDescent="0.2">
      <c r="A46" s="86">
        <v>35</v>
      </c>
      <c r="B46" s="130"/>
      <c r="C46" s="11" t="s">
        <v>48</v>
      </c>
      <c r="D46" s="135"/>
      <c r="E46" s="7" t="s">
        <v>89</v>
      </c>
      <c r="F46" s="13" t="s">
        <v>49</v>
      </c>
      <c r="G46" s="5" t="s">
        <v>261</v>
      </c>
      <c r="H46" s="3">
        <v>0.8</v>
      </c>
      <c r="I46" s="81" t="s">
        <v>337</v>
      </c>
      <c r="J46" s="60" t="s">
        <v>253</v>
      </c>
      <c r="K46" s="53"/>
      <c r="L46" s="49"/>
    </row>
    <row r="47" spans="1:12" ht="82.5" customHeight="1" x14ac:dyDescent="0.2">
      <c r="A47" s="86">
        <v>36</v>
      </c>
      <c r="B47" s="130"/>
      <c r="C47" s="7" t="s">
        <v>165</v>
      </c>
      <c r="D47" s="46" t="s">
        <v>164</v>
      </c>
      <c r="E47" s="7" t="s">
        <v>161</v>
      </c>
      <c r="F47" s="36" t="s">
        <v>162</v>
      </c>
      <c r="G47" s="74" t="s">
        <v>260</v>
      </c>
      <c r="H47" s="1">
        <v>1</v>
      </c>
      <c r="I47" s="79" t="s">
        <v>340</v>
      </c>
      <c r="J47" s="7" t="s">
        <v>163</v>
      </c>
      <c r="K47" s="53"/>
      <c r="L47" s="49"/>
    </row>
    <row r="48" spans="1:12" ht="115.5" customHeight="1" x14ac:dyDescent="0.2">
      <c r="A48" s="86">
        <v>37</v>
      </c>
      <c r="B48" s="130"/>
      <c r="C48" s="7" t="s">
        <v>178</v>
      </c>
      <c r="D48" s="124" t="s">
        <v>179</v>
      </c>
      <c r="E48" s="7" t="s">
        <v>166</v>
      </c>
      <c r="F48" s="36" t="s">
        <v>167</v>
      </c>
      <c r="G48" s="74" t="s">
        <v>260</v>
      </c>
      <c r="H48" s="1">
        <v>1</v>
      </c>
      <c r="I48" s="79" t="s">
        <v>341</v>
      </c>
      <c r="J48" s="7" t="s">
        <v>168</v>
      </c>
      <c r="K48" s="53"/>
      <c r="L48" s="49"/>
    </row>
    <row r="49" spans="1:12" ht="120.75" customHeight="1" x14ac:dyDescent="0.2">
      <c r="A49" s="86">
        <v>38</v>
      </c>
      <c r="B49" s="130"/>
      <c r="C49" s="7" t="s">
        <v>177</v>
      </c>
      <c r="D49" s="125"/>
      <c r="E49" s="7" t="s">
        <v>169</v>
      </c>
      <c r="F49" s="36" t="s">
        <v>170</v>
      </c>
      <c r="G49" s="74" t="s">
        <v>260</v>
      </c>
      <c r="H49" s="1">
        <v>1</v>
      </c>
      <c r="I49" s="79" t="s">
        <v>342</v>
      </c>
      <c r="J49" s="7" t="s">
        <v>171</v>
      </c>
      <c r="K49" s="53"/>
      <c r="L49" s="49"/>
    </row>
    <row r="50" spans="1:12" ht="330" customHeight="1" x14ac:dyDescent="0.2">
      <c r="A50" s="86">
        <v>39</v>
      </c>
      <c r="B50" s="130"/>
      <c r="C50" s="16" t="s">
        <v>104</v>
      </c>
      <c r="D50" s="126" t="s">
        <v>26</v>
      </c>
      <c r="E50" s="16" t="s">
        <v>90</v>
      </c>
      <c r="F50" s="36" t="s">
        <v>50</v>
      </c>
      <c r="G50" s="17" t="s">
        <v>273</v>
      </c>
      <c r="H50" s="69">
        <v>1</v>
      </c>
      <c r="I50" s="79" t="s">
        <v>343</v>
      </c>
      <c r="J50" s="7" t="s">
        <v>172</v>
      </c>
      <c r="L50" s="49"/>
    </row>
    <row r="51" spans="1:12" ht="91.5" customHeight="1" x14ac:dyDescent="0.2">
      <c r="A51" s="86">
        <v>40</v>
      </c>
      <c r="B51" s="130"/>
      <c r="C51" s="16" t="s">
        <v>176</v>
      </c>
      <c r="D51" s="127"/>
      <c r="E51" s="16" t="s">
        <v>173</v>
      </c>
      <c r="F51" s="36" t="s">
        <v>174</v>
      </c>
      <c r="G51" s="75" t="s">
        <v>260</v>
      </c>
      <c r="H51" s="61">
        <v>1</v>
      </c>
      <c r="I51" s="83" t="s">
        <v>344</v>
      </c>
      <c r="J51" s="7" t="s">
        <v>175</v>
      </c>
      <c r="L51" s="49"/>
    </row>
    <row r="52" spans="1:12" ht="99" customHeight="1" x14ac:dyDescent="0.2">
      <c r="A52" s="86">
        <v>41</v>
      </c>
      <c r="B52" s="131"/>
      <c r="C52" s="16" t="s">
        <v>178</v>
      </c>
      <c r="D52" s="128"/>
      <c r="E52" s="16" t="s">
        <v>180</v>
      </c>
      <c r="F52" s="36" t="s">
        <v>181</v>
      </c>
      <c r="G52" s="75" t="s">
        <v>260</v>
      </c>
      <c r="H52" s="1">
        <v>1</v>
      </c>
      <c r="I52" s="79" t="s">
        <v>346</v>
      </c>
      <c r="J52" s="7" t="s">
        <v>182</v>
      </c>
      <c r="L52" s="49"/>
    </row>
    <row r="53" spans="1:12" ht="105.75" customHeight="1" x14ac:dyDescent="0.2">
      <c r="A53" s="86">
        <v>42</v>
      </c>
      <c r="B53" s="129" t="s">
        <v>109</v>
      </c>
      <c r="C53" s="16" t="s">
        <v>186</v>
      </c>
      <c r="D53" s="126" t="s">
        <v>190</v>
      </c>
      <c r="E53" s="16" t="s">
        <v>183</v>
      </c>
      <c r="F53" s="36" t="s">
        <v>184</v>
      </c>
      <c r="G53" s="75" t="s">
        <v>260</v>
      </c>
      <c r="H53" s="1">
        <v>1</v>
      </c>
      <c r="I53" s="79" t="s">
        <v>345</v>
      </c>
      <c r="J53" s="7" t="s">
        <v>185</v>
      </c>
      <c r="L53" s="49"/>
    </row>
    <row r="54" spans="1:12" ht="92.25" customHeight="1" x14ac:dyDescent="0.2">
      <c r="A54" s="86">
        <v>43</v>
      </c>
      <c r="B54" s="130"/>
      <c r="C54" s="16" t="s">
        <v>186</v>
      </c>
      <c r="D54" s="128"/>
      <c r="E54" s="16" t="s">
        <v>187</v>
      </c>
      <c r="F54" s="36" t="s">
        <v>188</v>
      </c>
      <c r="G54" s="75" t="s">
        <v>260</v>
      </c>
      <c r="H54" s="1">
        <v>1</v>
      </c>
      <c r="I54" s="79" t="s">
        <v>347</v>
      </c>
      <c r="J54" s="7" t="s">
        <v>189</v>
      </c>
      <c r="L54" s="49"/>
    </row>
    <row r="55" spans="1:12" ht="253.5" customHeight="1" x14ac:dyDescent="0.2">
      <c r="A55" s="86">
        <v>44</v>
      </c>
      <c r="B55" s="130"/>
      <c r="C55" s="16" t="s">
        <v>18</v>
      </c>
      <c r="D55" s="45" t="s">
        <v>51</v>
      </c>
      <c r="E55" s="16" t="s">
        <v>91</v>
      </c>
      <c r="F55" s="36" t="s">
        <v>52</v>
      </c>
      <c r="G55" s="17" t="s">
        <v>263</v>
      </c>
      <c r="H55" s="1">
        <v>0.8</v>
      </c>
      <c r="I55" s="59" t="s">
        <v>348</v>
      </c>
      <c r="J55" s="7" t="s">
        <v>191</v>
      </c>
      <c r="L55" s="49"/>
    </row>
    <row r="56" spans="1:12" ht="358.5" customHeight="1" x14ac:dyDescent="0.2">
      <c r="A56" s="86">
        <v>45</v>
      </c>
      <c r="B56" s="130"/>
      <c r="C56" s="16" t="s">
        <v>224</v>
      </c>
      <c r="D56" s="126" t="s">
        <v>240</v>
      </c>
      <c r="E56" s="42" t="s">
        <v>225</v>
      </c>
      <c r="F56" s="36" t="s">
        <v>223</v>
      </c>
      <c r="G56" s="17" t="s">
        <v>260</v>
      </c>
      <c r="H56" s="1">
        <v>1</v>
      </c>
      <c r="I56" s="59" t="s">
        <v>289</v>
      </c>
      <c r="J56" s="7" t="s">
        <v>276</v>
      </c>
      <c r="L56" s="49"/>
    </row>
    <row r="57" spans="1:12" ht="252.75" customHeight="1" x14ac:dyDescent="0.2">
      <c r="A57" s="86">
        <v>46</v>
      </c>
      <c r="B57" s="130"/>
      <c r="C57" s="16" t="s">
        <v>228</v>
      </c>
      <c r="D57" s="128"/>
      <c r="E57" s="43" t="s">
        <v>226</v>
      </c>
      <c r="F57" s="36" t="s">
        <v>227</v>
      </c>
      <c r="G57" s="17" t="s">
        <v>260</v>
      </c>
      <c r="H57" s="1">
        <v>1</v>
      </c>
      <c r="I57" s="59" t="s">
        <v>349</v>
      </c>
      <c r="J57" s="7" t="s">
        <v>275</v>
      </c>
      <c r="L57" s="49"/>
    </row>
    <row r="58" spans="1:12" ht="151.5" customHeight="1" x14ac:dyDescent="0.2">
      <c r="A58" s="86">
        <v>47</v>
      </c>
      <c r="B58" s="130"/>
      <c r="C58" s="16" t="s">
        <v>18</v>
      </c>
      <c r="D58" s="45" t="s">
        <v>92</v>
      </c>
      <c r="E58" s="7" t="s">
        <v>94</v>
      </c>
      <c r="F58" s="36" t="s">
        <v>93</v>
      </c>
      <c r="G58" s="17" t="s">
        <v>264</v>
      </c>
      <c r="H58" s="1">
        <v>1</v>
      </c>
      <c r="I58" s="79" t="s">
        <v>350</v>
      </c>
      <c r="J58" s="4" t="s">
        <v>108</v>
      </c>
      <c r="L58" s="49"/>
    </row>
    <row r="59" spans="1:12" ht="244.5" customHeight="1" x14ac:dyDescent="0.2">
      <c r="A59" s="86">
        <v>48</v>
      </c>
      <c r="B59" s="130"/>
      <c r="C59" s="16" t="s">
        <v>18</v>
      </c>
      <c r="D59" s="126" t="s">
        <v>200</v>
      </c>
      <c r="E59" s="16" t="s">
        <v>192</v>
      </c>
      <c r="F59" s="36" t="s">
        <v>193</v>
      </c>
      <c r="G59" s="17" t="s">
        <v>260</v>
      </c>
      <c r="H59" s="1">
        <v>1</v>
      </c>
      <c r="I59" s="79" t="s">
        <v>351</v>
      </c>
      <c r="J59" s="7" t="s">
        <v>194</v>
      </c>
      <c r="L59" s="49"/>
    </row>
    <row r="60" spans="1:12" ht="75" customHeight="1" x14ac:dyDescent="0.2">
      <c r="A60" s="86">
        <v>49</v>
      </c>
      <c r="B60" s="130"/>
      <c r="C60" s="16" t="s">
        <v>18</v>
      </c>
      <c r="D60" s="127"/>
      <c r="E60" s="16" t="s">
        <v>195</v>
      </c>
      <c r="F60" s="36" t="s">
        <v>196</v>
      </c>
      <c r="G60" s="17" t="s">
        <v>260</v>
      </c>
      <c r="H60" s="1">
        <v>1</v>
      </c>
      <c r="I60" s="79" t="s">
        <v>352</v>
      </c>
      <c r="J60" s="54" t="s">
        <v>197</v>
      </c>
      <c r="L60" s="49"/>
    </row>
    <row r="61" spans="1:12" ht="236.25" customHeight="1" x14ac:dyDescent="0.2">
      <c r="A61" s="86">
        <v>50</v>
      </c>
      <c r="B61" s="131"/>
      <c r="C61" s="16" t="s">
        <v>18</v>
      </c>
      <c r="D61" s="128"/>
      <c r="E61" s="16" t="s">
        <v>198</v>
      </c>
      <c r="F61" s="36" t="s">
        <v>199</v>
      </c>
      <c r="G61" s="17" t="s">
        <v>260</v>
      </c>
      <c r="H61" s="1">
        <v>1</v>
      </c>
      <c r="I61" s="59" t="s">
        <v>353</v>
      </c>
      <c r="J61" s="7" t="s">
        <v>277</v>
      </c>
      <c r="L61" s="49"/>
    </row>
    <row r="62" spans="1:12" ht="209.25" customHeight="1" x14ac:dyDescent="0.2">
      <c r="A62" s="86">
        <v>51</v>
      </c>
      <c r="B62" s="129" t="s">
        <v>98</v>
      </c>
      <c r="C62" s="16" t="s">
        <v>105</v>
      </c>
      <c r="D62" s="126" t="s">
        <v>53</v>
      </c>
      <c r="E62" s="16" t="s">
        <v>95</v>
      </c>
      <c r="F62" s="36" t="s">
        <v>54</v>
      </c>
      <c r="G62" s="17" t="s">
        <v>265</v>
      </c>
      <c r="H62" s="1">
        <v>0.7</v>
      </c>
      <c r="I62" s="59" t="s">
        <v>354</v>
      </c>
      <c r="J62" s="7" t="s">
        <v>112</v>
      </c>
      <c r="L62" s="49"/>
    </row>
    <row r="63" spans="1:12" ht="186" customHeight="1" x14ac:dyDescent="0.2">
      <c r="A63" s="86">
        <v>52</v>
      </c>
      <c r="B63" s="130"/>
      <c r="C63" s="40" t="s">
        <v>105</v>
      </c>
      <c r="D63" s="127"/>
      <c r="E63" s="16" t="s">
        <v>201</v>
      </c>
      <c r="F63" s="36" t="s">
        <v>202</v>
      </c>
      <c r="G63" s="17" t="s">
        <v>266</v>
      </c>
      <c r="H63" s="1">
        <v>0</v>
      </c>
      <c r="I63" s="59" t="s">
        <v>355</v>
      </c>
      <c r="J63" s="7" t="s">
        <v>274</v>
      </c>
      <c r="L63" s="49"/>
    </row>
    <row r="64" spans="1:12" ht="176.25" customHeight="1" x14ac:dyDescent="0.2">
      <c r="A64" s="86">
        <v>53</v>
      </c>
      <c r="B64" s="130"/>
      <c r="C64" s="40" t="s">
        <v>105</v>
      </c>
      <c r="D64" s="127"/>
      <c r="E64" s="16" t="s">
        <v>203</v>
      </c>
      <c r="F64" s="36" t="s">
        <v>204</v>
      </c>
      <c r="G64" s="17" t="s">
        <v>260</v>
      </c>
      <c r="H64" s="1">
        <v>0</v>
      </c>
      <c r="I64" s="59" t="s">
        <v>356</v>
      </c>
      <c r="J64" s="7" t="s">
        <v>274</v>
      </c>
      <c r="L64" s="49"/>
    </row>
    <row r="65" spans="1:12" ht="158.25" customHeight="1" x14ac:dyDescent="0.2">
      <c r="A65" s="86">
        <v>54</v>
      </c>
      <c r="B65" s="131"/>
      <c r="C65" s="40" t="s">
        <v>105</v>
      </c>
      <c r="D65" s="128"/>
      <c r="E65" s="16" t="s">
        <v>205</v>
      </c>
      <c r="F65" s="36" t="s">
        <v>206</v>
      </c>
      <c r="G65" s="17" t="s">
        <v>260</v>
      </c>
      <c r="H65" s="1">
        <v>0</v>
      </c>
      <c r="I65" s="59" t="s">
        <v>357</v>
      </c>
      <c r="J65" s="7" t="s">
        <v>148</v>
      </c>
      <c r="K65" s="48" t="s">
        <v>254</v>
      </c>
      <c r="L65" s="49"/>
    </row>
    <row r="66" spans="1:12" ht="89.25" customHeight="1" x14ac:dyDescent="0.2">
      <c r="A66" s="86">
        <v>55</v>
      </c>
      <c r="B66" s="103" t="s">
        <v>99</v>
      </c>
      <c r="C66" s="15" t="s">
        <v>24</v>
      </c>
      <c r="D66" s="126" t="s">
        <v>23</v>
      </c>
      <c r="E66" s="16" t="s">
        <v>229</v>
      </c>
      <c r="F66" s="36" t="s">
        <v>230</v>
      </c>
      <c r="G66" s="17" t="s">
        <v>267</v>
      </c>
      <c r="H66" s="1">
        <v>1</v>
      </c>
      <c r="I66" s="84" t="s">
        <v>358</v>
      </c>
      <c r="J66" s="9" t="s">
        <v>139</v>
      </c>
      <c r="L66" s="49"/>
    </row>
    <row r="67" spans="1:12" ht="99.75" customHeight="1" x14ac:dyDescent="0.2">
      <c r="A67" s="86">
        <v>56</v>
      </c>
      <c r="B67" s="132"/>
      <c r="C67" s="15" t="s">
        <v>24</v>
      </c>
      <c r="D67" s="127"/>
      <c r="E67" s="16" t="s">
        <v>207</v>
      </c>
      <c r="F67" s="36" t="s">
        <v>208</v>
      </c>
      <c r="G67" s="17" t="s">
        <v>260</v>
      </c>
      <c r="H67" s="1">
        <v>1</v>
      </c>
      <c r="I67" s="79" t="s">
        <v>359</v>
      </c>
      <c r="J67" s="7" t="s">
        <v>209</v>
      </c>
      <c r="L67" s="49"/>
    </row>
    <row r="68" spans="1:12" ht="309.75" customHeight="1" x14ac:dyDescent="0.2">
      <c r="A68" s="86">
        <v>57</v>
      </c>
      <c r="B68" s="132"/>
      <c r="C68" s="15" t="s">
        <v>24</v>
      </c>
      <c r="D68" s="127"/>
      <c r="E68" s="16" t="s">
        <v>210</v>
      </c>
      <c r="F68" s="36" t="s">
        <v>211</v>
      </c>
      <c r="G68" s="17" t="s">
        <v>260</v>
      </c>
      <c r="H68" s="1">
        <v>0</v>
      </c>
      <c r="I68" s="59" t="s">
        <v>360</v>
      </c>
      <c r="J68" s="7" t="s">
        <v>278</v>
      </c>
      <c r="L68" s="49"/>
    </row>
    <row r="69" spans="1:12" ht="161.25" customHeight="1" x14ac:dyDescent="0.2">
      <c r="A69" s="86">
        <v>58</v>
      </c>
      <c r="B69" s="132"/>
      <c r="C69" s="15" t="s">
        <v>233</v>
      </c>
      <c r="D69" s="127"/>
      <c r="E69" s="16" t="s">
        <v>212</v>
      </c>
      <c r="F69" s="36" t="s">
        <v>213</v>
      </c>
      <c r="G69" s="17" t="s">
        <v>266</v>
      </c>
      <c r="H69" s="1">
        <v>0</v>
      </c>
      <c r="I69" s="59" t="s">
        <v>361</v>
      </c>
      <c r="J69" s="7" t="s">
        <v>148</v>
      </c>
      <c r="L69" s="49"/>
    </row>
    <row r="70" spans="1:12" ht="188.25" customHeight="1" x14ac:dyDescent="0.2">
      <c r="A70" s="86">
        <v>59</v>
      </c>
      <c r="B70" s="132"/>
      <c r="C70" s="15" t="s">
        <v>233</v>
      </c>
      <c r="D70" s="127"/>
      <c r="E70" s="65" t="s">
        <v>231</v>
      </c>
      <c r="F70" s="36" t="s">
        <v>232</v>
      </c>
      <c r="G70" s="12" t="s">
        <v>267</v>
      </c>
      <c r="H70" s="3">
        <v>1</v>
      </c>
      <c r="I70" s="83" t="s">
        <v>362</v>
      </c>
      <c r="J70" s="9" t="s">
        <v>139</v>
      </c>
      <c r="L70" s="49"/>
    </row>
    <row r="71" spans="1:12" ht="125.25" customHeight="1" x14ac:dyDescent="0.2">
      <c r="A71" s="86">
        <v>60</v>
      </c>
      <c r="B71" s="132"/>
      <c r="C71" s="6" t="s">
        <v>24</v>
      </c>
      <c r="D71" s="127"/>
      <c r="E71" s="16" t="s">
        <v>96</v>
      </c>
      <c r="F71" s="37" t="s">
        <v>55</v>
      </c>
      <c r="G71" s="12" t="s">
        <v>261</v>
      </c>
      <c r="H71" s="3">
        <v>1</v>
      </c>
      <c r="I71" s="80" t="s">
        <v>364</v>
      </c>
      <c r="J71" s="11" t="s">
        <v>111</v>
      </c>
    </row>
    <row r="72" spans="1:12" ht="97.5" customHeight="1" x14ac:dyDescent="0.2">
      <c r="A72" s="86">
        <v>61</v>
      </c>
      <c r="B72" s="132"/>
      <c r="C72" s="6" t="s">
        <v>244</v>
      </c>
      <c r="D72" s="127"/>
      <c r="E72" s="16" t="s">
        <v>214</v>
      </c>
      <c r="F72" s="36" t="s">
        <v>215</v>
      </c>
      <c r="G72" s="17" t="s">
        <v>260</v>
      </c>
      <c r="H72" s="1">
        <v>1</v>
      </c>
      <c r="I72" s="79" t="s">
        <v>363</v>
      </c>
      <c r="J72" s="7" t="s">
        <v>222</v>
      </c>
    </row>
    <row r="73" spans="1:12" ht="156" customHeight="1" x14ac:dyDescent="0.2">
      <c r="A73" s="86">
        <v>62</v>
      </c>
      <c r="B73" s="132"/>
      <c r="C73" s="6" t="s">
        <v>245</v>
      </c>
      <c r="D73" s="127"/>
      <c r="E73" s="16" t="s">
        <v>216</v>
      </c>
      <c r="F73" s="36" t="s">
        <v>217</v>
      </c>
      <c r="G73" s="17" t="s">
        <v>260</v>
      </c>
      <c r="H73" s="1">
        <v>0.5</v>
      </c>
      <c r="I73" s="59" t="s">
        <v>365</v>
      </c>
      <c r="J73" s="7" t="s">
        <v>220</v>
      </c>
    </row>
    <row r="74" spans="1:12" ht="102" customHeight="1" x14ac:dyDescent="0.2">
      <c r="A74" s="86">
        <v>63</v>
      </c>
      <c r="B74" s="104"/>
      <c r="C74" s="6" t="s">
        <v>24</v>
      </c>
      <c r="D74" s="128"/>
      <c r="E74" s="16" t="s">
        <v>218</v>
      </c>
      <c r="F74" s="40" t="s">
        <v>219</v>
      </c>
      <c r="G74" s="17" t="s">
        <v>260</v>
      </c>
      <c r="H74" s="1">
        <v>1</v>
      </c>
      <c r="I74" s="79" t="s">
        <v>290</v>
      </c>
      <c r="J74" s="7" t="s">
        <v>221</v>
      </c>
    </row>
    <row r="75" spans="1:12" x14ac:dyDescent="0.2">
      <c r="A75" s="86"/>
      <c r="B75" s="33" t="s">
        <v>11</v>
      </c>
      <c r="C75" s="34"/>
      <c r="D75" s="21"/>
      <c r="E75" s="66"/>
      <c r="F75" s="35"/>
      <c r="G75" s="21"/>
      <c r="H75" s="21"/>
      <c r="I75" s="34"/>
      <c r="J75" s="35"/>
    </row>
    <row r="76" spans="1:12" ht="17.25" customHeight="1" x14ac:dyDescent="0.25">
      <c r="A76" s="86"/>
      <c r="B76" s="18" t="s">
        <v>10</v>
      </c>
      <c r="C76" s="19"/>
      <c r="D76" s="44"/>
      <c r="E76" s="63"/>
      <c r="F76" s="20"/>
      <c r="G76" s="18" t="s">
        <v>10</v>
      </c>
      <c r="H76" s="19"/>
      <c r="I76" s="19"/>
      <c r="J76" s="20"/>
    </row>
    <row r="77" spans="1:12" x14ac:dyDescent="0.2">
      <c r="A77" s="86"/>
      <c r="B77" s="30" t="s">
        <v>291</v>
      </c>
      <c r="C77" s="31"/>
      <c r="D77" s="47"/>
      <c r="E77" s="67"/>
      <c r="F77" s="32"/>
      <c r="G77" s="30" t="s">
        <v>25</v>
      </c>
      <c r="H77" s="31"/>
      <c r="I77" s="31"/>
      <c r="J77" s="32"/>
    </row>
    <row r="78" spans="1:12" x14ac:dyDescent="0.2">
      <c r="A78" s="86"/>
      <c r="B78" s="30" t="s">
        <v>292</v>
      </c>
      <c r="C78" s="31"/>
      <c r="D78" s="47"/>
      <c r="E78" s="67"/>
      <c r="F78" s="32"/>
      <c r="G78" s="30" t="s">
        <v>293</v>
      </c>
      <c r="H78" s="31"/>
      <c r="I78" s="31"/>
      <c r="J78" s="32"/>
    </row>
    <row r="79" spans="1:12" x14ac:dyDescent="0.25">
      <c r="A79" s="86"/>
    </row>
    <row r="80" spans="1:12" ht="41.25" customHeight="1" x14ac:dyDescent="0.2">
      <c r="A80" s="86"/>
      <c r="B80" s="122" t="s">
        <v>286</v>
      </c>
      <c r="C80" s="123"/>
      <c r="D80" s="141" t="s">
        <v>287</v>
      </c>
      <c r="E80" s="142"/>
      <c r="F80" s="138"/>
      <c r="G80" s="87" t="s">
        <v>10</v>
      </c>
      <c r="H80" s="148"/>
      <c r="I80" s="149"/>
    </row>
    <row r="81" spans="1:9" ht="51.75" customHeight="1" x14ac:dyDescent="0.2">
      <c r="A81" s="86"/>
      <c r="B81" s="95" t="s">
        <v>297</v>
      </c>
      <c r="C81" s="95" t="s">
        <v>285</v>
      </c>
      <c r="D81" s="143"/>
      <c r="E81" s="144"/>
      <c r="F81" s="139"/>
      <c r="G81" s="90" t="s">
        <v>294</v>
      </c>
      <c r="H81" s="88"/>
      <c r="I81" s="89"/>
    </row>
    <row r="82" spans="1:9" ht="14.25" x14ac:dyDescent="0.2">
      <c r="A82" s="86"/>
      <c r="B82" s="92" t="s">
        <v>298</v>
      </c>
      <c r="C82" s="94">
        <v>1</v>
      </c>
      <c r="D82" s="93">
        <f>(47/63)*100</f>
        <v>74.603174603174608</v>
      </c>
      <c r="E82" s="93">
        <f>D82</f>
        <v>74.603174603174608</v>
      </c>
      <c r="F82" s="139"/>
      <c r="G82" s="90" t="s">
        <v>295</v>
      </c>
      <c r="H82" s="88"/>
      <c r="I82" s="89"/>
    </row>
    <row r="83" spans="1:9" ht="14.25" x14ac:dyDescent="0.2">
      <c r="A83" s="86"/>
      <c r="B83" s="92" t="s">
        <v>299</v>
      </c>
      <c r="C83" s="94">
        <v>0.8</v>
      </c>
      <c r="D83" s="93">
        <f>(4/63)*100</f>
        <v>6.3492063492063489</v>
      </c>
      <c r="E83" s="150">
        <f>(D83+D84+D85+D860+D86)</f>
        <v>15.873015873015873</v>
      </c>
      <c r="F83" s="139"/>
    </row>
    <row r="84" spans="1:9" ht="14.25" x14ac:dyDescent="0.2">
      <c r="A84" s="86"/>
      <c r="B84" s="92" t="s">
        <v>300</v>
      </c>
      <c r="C84" s="94">
        <v>0.7</v>
      </c>
      <c r="D84" s="93">
        <f>(1/63)*100</f>
        <v>1.5873015873015872</v>
      </c>
      <c r="E84" s="151"/>
      <c r="F84" s="139"/>
    </row>
    <row r="85" spans="1:9" ht="14.25" x14ac:dyDescent="0.2">
      <c r="A85" s="86"/>
      <c r="B85" s="92" t="s">
        <v>301</v>
      </c>
      <c r="C85" s="94">
        <v>0.66</v>
      </c>
      <c r="D85" s="93">
        <f>(2/63)*100</f>
        <v>3.1746031746031744</v>
      </c>
      <c r="E85" s="151"/>
      <c r="F85" s="139"/>
    </row>
    <row r="86" spans="1:9" ht="14.25" x14ac:dyDescent="0.2">
      <c r="A86" s="86"/>
      <c r="B86" s="92" t="s">
        <v>302</v>
      </c>
      <c r="C86" s="94">
        <v>0.5</v>
      </c>
      <c r="D86" s="93">
        <f>(3/63)*100</f>
        <v>4.7619047619047619</v>
      </c>
      <c r="E86" s="152"/>
      <c r="F86" s="139"/>
    </row>
    <row r="87" spans="1:9" ht="14.25" x14ac:dyDescent="0.2">
      <c r="A87" s="86"/>
      <c r="B87" s="96" t="s">
        <v>303</v>
      </c>
      <c r="C87" s="97">
        <v>0</v>
      </c>
      <c r="D87" s="98">
        <f>(6/63)*100</f>
        <v>9.5238095238095237</v>
      </c>
      <c r="E87" s="98">
        <f>D87</f>
        <v>9.5238095238095237</v>
      </c>
      <c r="F87" s="140"/>
    </row>
    <row r="88" spans="1:9" x14ac:dyDescent="0.25">
      <c r="A88" s="86"/>
      <c r="D88" s="91">
        <f>SUM(D82:D87)</f>
        <v>100</v>
      </c>
      <c r="E88" s="91">
        <f>SUM(E82:E87)</f>
        <v>100</v>
      </c>
      <c r="F88" s="136"/>
    </row>
    <row r="89" spans="1:9" x14ac:dyDescent="0.25">
      <c r="A89" s="86"/>
      <c r="F89" s="137"/>
    </row>
    <row r="90" spans="1:9" x14ac:dyDescent="0.25">
      <c r="A90" s="86"/>
    </row>
    <row r="91" spans="1:9" x14ac:dyDescent="0.25">
      <c r="A91" s="86"/>
    </row>
    <row r="92" spans="1:9" x14ac:dyDescent="0.25">
      <c r="A92" s="86"/>
    </row>
    <row r="93" spans="1:9" x14ac:dyDescent="0.25">
      <c r="A93" s="86"/>
    </row>
    <row r="94" spans="1:9" x14ac:dyDescent="0.25">
      <c r="A94" s="86"/>
    </row>
    <row r="95" spans="1:9" x14ac:dyDescent="0.25">
      <c r="A95" s="86"/>
    </row>
    <row r="96" spans="1:9" x14ac:dyDescent="0.25">
      <c r="A96" s="86"/>
    </row>
    <row r="97" spans="1:1" x14ac:dyDescent="0.25">
      <c r="A97" s="86"/>
    </row>
  </sheetData>
  <mergeCells count="41">
    <mergeCell ref="F88:F89"/>
    <mergeCell ref="F80:F87"/>
    <mergeCell ref="D80:E81"/>
    <mergeCell ref="A2:A10"/>
    <mergeCell ref="H80:I80"/>
    <mergeCell ref="E83:E86"/>
    <mergeCell ref="C5:J5"/>
    <mergeCell ref="D48:D49"/>
    <mergeCell ref="D35:D36"/>
    <mergeCell ref="D29:D34"/>
    <mergeCell ref="D11:D12"/>
    <mergeCell ref="D21:D23"/>
    <mergeCell ref="B11:B24"/>
    <mergeCell ref="B25:B28"/>
    <mergeCell ref="D37:D40"/>
    <mergeCell ref="D25:D28"/>
    <mergeCell ref="B80:C80"/>
    <mergeCell ref="D41:D42"/>
    <mergeCell ref="D66:D74"/>
    <mergeCell ref="B43:B52"/>
    <mergeCell ref="B53:B61"/>
    <mergeCell ref="B66:B74"/>
    <mergeCell ref="B62:B65"/>
    <mergeCell ref="B29:B42"/>
    <mergeCell ref="D59:D61"/>
    <mergeCell ref="D53:D54"/>
    <mergeCell ref="D56:D57"/>
    <mergeCell ref="D62:D65"/>
    <mergeCell ref="D43:D46"/>
    <mergeCell ref="D50:D52"/>
    <mergeCell ref="A21:A22"/>
    <mergeCell ref="C21:C22"/>
    <mergeCell ref="E21:E22"/>
    <mergeCell ref="F21:F22"/>
    <mergeCell ref="C1:I1"/>
    <mergeCell ref="B9:J9"/>
    <mergeCell ref="G21:G22"/>
    <mergeCell ref="H21:H22"/>
    <mergeCell ref="J21:J22"/>
    <mergeCell ref="D18:D20"/>
    <mergeCell ref="D13:D17"/>
  </mergeCells>
  <hyperlinks>
    <hyperlink ref="J60" r:id="rId1" display="https://www.umv.gov.co/portal/transparencia/" xr:uid="{D6BA628A-CC59-48EC-AAF1-82D22BA7ECFB}"/>
  </hyperlinks>
  <printOptions horizontalCentered="1"/>
  <pageMargins left="3.937007874015748E-2" right="3.937007874015748E-2" top="0" bottom="0" header="0.31496062992125984" footer="0.31496062992125984"/>
  <pageSetup scale="53" orientation="landscape" r:id="rId2"/>
  <headerFooter>
    <oddFooter>&amp;R&amp;P/&amp;N
&amp;Z&amp;F</oddFooter>
  </headerFooter>
  <rowBreaks count="8" manualBreakCount="8">
    <brk id="15" min="1" max="9" man="1"/>
    <brk id="23" min="1" max="9" man="1"/>
    <brk id="28" min="1" max="9" man="1"/>
    <brk id="33" min="1" max="9" man="1"/>
    <brk id="36" min="1" max="9" man="1"/>
    <brk id="42" min="1" max="9" man="1"/>
    <brk id="49" min="1" max="9" man="1"/>
    <brk id="61" min="1"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CMG-FM-021 - IV TRIM 2018</vt:lpstr>
      <vt:lpstr>'CMG-FM-021 - IV TRIM 2018'!Área_de_impresión</vt:lpstr>
      <vt:lpstr>'CMG-FM-021 - IV TRIM 2018'!Títulos_a_imprimir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zambrano</dc:creator>
  <cp:lastModifiedBy>Andrea Rafaela Montoya Gonzalez</cp:lastModifiedBy>
  <cp:lastPrinted>2019-01-31T18:32:57Z</cp:lastPrinted>
  <dcterms:created xsi:type="dcterms:W3CDTF">2017-04-28T15:28:40Z</dcterms:created>
  <dcterms:modified xsi:type="dcterms:W3CDTF">2019-02-21T17:17:45Z</dcterms:modified>
</cp:coreProperties>
</file>